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16"/>
  <workbookPr defaultThemeVersion="124226"/>
  <mc:AlternateContent xmlns:mc="http://schemas.openxmlformats.org/markup-compatibility/2006">
    <mc:Choice Requires="x15">
      <x15ac:absPath xmlns:x15ac="http://schemas.microsoft.com/office/spreadsheetml/2010/11/ac" url="https://usepa.sharepoint.com/sites/ORD_Community/speciate/Shared Documents/4-SPECIATE5.2/Workbooks/"/>
    </mc:Choice>
  </mc:AlternateContent>
  <xr:revisionPtr revIDLastSave="13" documentId="13_ncr:1_{07D5DB92-CB1D-43CF-858E-FE0E9827DF49}" xr6:coauthVersionLast="45" xr6:coauthVersionMax="45" xr10:uidLastSave="{41CBBFCE-D0DC-4CA0-8901-12F208AE6586}"/>
  <bookViews>
    <workbookView xWindow="37920" yWindow="3450" windowWidth="18675" windowHeight="10620" xr2:uid="{00000000-000D-0000-FFFF-FFFF00000000}"/>
  </bookViews>
  <sheets>
    <sheet name="README and DOCUMENTATION" sheetId="7" r:id="rId1"/>
    <sheet name="Flare profile DJ condensate" sheetId="6" r:id="rId2"/>
    <sheet name="meta data Flare profile DJ cond" sheetId="9" r:id="rId3"/>
    <sheet name="SPECIES" sheetId="13" r:id="rId4"/>
    <sheet name="REFERENCES" sheetId="12" r:id="rId5"/>
    <sheet name="DJ-condensate" sheetId="5" r:id="rId6"/>
    <sheet name="emails" sheetId="8" r:id="rId7"/>
    <sheet name="ORIG- Ramboll-Flare profile" sheetId="11" r:id="rId8"/>
    <sheet name="TCEQ Flare Study" sheetId="3" r:id="rId9"/>
    <sheet name="Natural Gas Production - 8949" sheetId="2" r:id="rId10"/>
    <sheet name="SPECIES_PROPERTIES" sheetId="4" r:id="rId11"/>
  </sheets>
  <externalReferences>
    <externalReference r:id="rId12"/>
    <externalReference r:id="rId13"/>
  </externalReferences>
  <definedNames>
    <definedName name="_xlnm._FilterDatabase" localSheetId="1" hidden="1">'Flare profile DJ condensate'!$AO$4:$AV$66</definedName>
    <definedName name="_xlnm._FilterDatabase" localSheetId="10" hidden="1">SPECIES_PROPERTIES!$A$1:$V$2815</definedName>
  </definedNames>
  <calcPr calcId="191028" calcCompleted="0"/>
  <pivotCaches>
    <pivotCache cacheId="699"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6" i="6" l="1"/>
  <c r="AT7" i="6"/>
  <c r="AT8" i="6"/>
  <c r="AT9" i="6"/>
  <c r="AT10" i="6"/>
  <c r="AT11" i="6"/>
  <c r="AT12" i="6"/>
  <c r="AT13" i="6"/>
  <c r="AT14" i="6"/>
  <c r="AT15" i="6"/>
  <c r="AT16" i="6"/>
  <c r="AT17" i="6"/>
  <c r="AT18" i="6"/>
  <c r="AT19" i="6"/>
  <c r="AT20" i="6"/>
  <c r="AT21" i="6"/>
  <c r="AT22" i="6"/>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5" i="6"/>
  <c r="AS66" i="6"/>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2" i="13"/>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5" i="6"/>
  <c r="AA2" i="9"/>
  <c r="R36" i="11"/>
  <c r="Q36" i="11"/>
  <c r="X24" i="11" s="1"/>
  <c r="AC24" i="11" s="1"/>
  <c r="AD24" i="11" s="1"/>
  <c r="R35" i="11"/>
  <c r="AB23" i="11" s="1"/>
  <c r="Q35" i="11"/>
  <c r="X23" i="11" s="1"/>
  <c r="AC23" i="11" s="1"/>
  <c r="AD23" i="11" s="1"/>
  <c r="R34" i="11"/>
  <c r="AB22" i="11" s="1"/>
  <c r="Q34" i="11"/>
  <c r="X22" i="11" s="1"/>
  <c r="AC22" i="11" s="1"/>
  <c r="AD22" i="11" s="1"/>
  <c r="R33" i="11"/>
  <c r="AB21" i="11" s="1"/>
  <c r="Q33" i="11"/>
  <c r="X21" i="11" s="1"/>
  <c r="AC21" i="11" s="1"/>
  <c r="AD21" i="11" s="1"/>
  <c r="R32" i="11"/>
  <c r="R31" i="11"/>
  <c r="AB19" i="11" s="1"/>
  <c r="R30" i="11"/>
  <c r="AB18" i="11" s="1"/>
  <c r="R29" i="11"/>
  <c r="Z17" i="11" s="1"/>
  <c r="R28" i="11"/>
  <c r="AB16" i="11" s="1"/>
  <c r="R27" i="11"/>
  <c r="AB15" i="11" s="1"/>
  <c r="R26" i="11"/>
  <c r="AB14" i="11" s="1"/>
  <c r="R25" i="11"/>
  <c r="AA13" i="11" s="1"/>
  <c r="X20" i="11"/>
  <c r="AC20" i="11" s="1"/>
  <c r="AD20" i="11" s="1"/>
  <c r="U20" i="11"/>
  <c r="U21" i="11" s="1"/>
  <c r="X19" i="11"/>
  <c r="AC19" i="11" s="1"/>
  <c r="AD19" i="11" s="1"/>
  <c r="U19" i="11"/>
  <c r="AB24" i="11" s="1"/>
  <c r="T19" i="11"/>
  <c r="S19" i="11"/>
  <c r="R19" i="11"/>
  <c r="AD18" i="11"/>
  <c r="X18" i="11"/>
  <c r="T18" i="11"/>
  <c r="S18" i="11"/>
  <c r="AD17" i="11"/>
  <c r="X17" i="11"/>
  <c r="R17" i="11"/>
  <c r="AD16" i="11"/>
  <c r="X16" i="11"/>
  <c r="AC15" i="11"/>
  <c r="AD15" i="11" s="1"/>
  <c r="X15" i="11"/>
  <c r="AC14" i="11"/>
  <c r="AD14" i="11" s="1"/>
  <c r="X14" i="11"/>
  <c r="X13" i="11"/>
  <c r="AC13" i="11" s="1"/>
  <c r="AD13" i="11" s="1"/>
  <c r="AD12" i="11"/>
  <c r="AB12" i="11"/>
  <c r="AD11" i="11"/>
  <c r="U11" i="11"/>
  <c r="T11" i="11"/>
  <c r="S11" i="11"/>
  <c r="R11" i="11"/>
  <c r="Q11" i="11"/>
  <c r="X12" i="11" s="1"/>
  <c r="U10" i="11"/>
  <c r="U12" i="11" s="1"/>
  <c r="T10" i="11"/>
  <c r="S10" i="11"/>
  <c r="R10" i="11"/>
  <c r="Q10" i="11"/>
  <c r="X11" i="11" s="1"/>
  <c r="AD9" i="11"/>
  <c r="X9" i="11"/>
  <c r="U9" i="11"/>
  <c r="AB10" i="11" s="1"/>
  <c r="T9" i="11"/>
  <c r="S9" i="11"/>
  <c r="R9" i="11"/>
  <c r="Q9" i="11"/>
  <c r="X10" i="11" s="1"/>
  <c r="AC10" i="11" s="1"/>
  <c r="AD10" i="11" s="1"/>
  <c r="AB8" i="11"/>
  <c r="U8" i="11"/>
  <c r="AB9" i="11" s="1"/>
  <c r="T8" i="11"/>
  <c r="S8" i="11"/>
  <c r="R8" i="11"/>
  <c r="Q8" i="11"/>
  <c r="U7" i="11"/>
  <c r="T7" i="11"/>
  <c r="T12" i="11" s="1"/>
  <c r="S7" i="11"/>
  <c r="S12" i="11" s="1"/>
  <c r="R7" i="11"/>
  <c r="R12" i="11" s="1"/>
  <c r="Q7" i="11"/>
  <c r="X8" i="11" s="1"/>
  <c r="AC8" i="11" s="1"/>
  <c r="AD8" i="11" s="1"/>
  <c r="J6" i="11"/>
  <c r="I6" i="11"/>
  <c r="E6" i="11"/>
  <c r="U18" i="11" s="1"/>
  <c r="D6" i="11"/>
  <c r="C6" i="11"/>
  <c r="H6" i="11" s="1"/>
  <c r="S5" i="11" s="1"/>
  <c r="B6" i="11"/>
  <c r="R18" i="11" s="1"/>
  <c r="U5" i="11"/>
  <c r="T5" i="11"/>
  <c r="G5" i="11"/>
  <c r="R4" i="11" s="1"/>
  <c r="AB17" i="11" l="1"/>
  <c r="AB13" i="11"/>
  <c r="AA19" i="11"/>
  <c r="Z15" i="11"/>
  <c r="AA15" i="11"/>
  <c r="Z21" i="11"/>
  <c r="R37" i="11"/>
  <c r="AA21" i="11"/>
  <c r="Z14" i="11"/>
  <c r="AA14" i="11"/>
  <c r="Z19" i="11"/>
  <c r="Y13" i="11"/>
  <c r="Z13" i="11"/>
  <c r="Y20" i="11"/>
  <c r="Y24" i="11"/>
  <c r="Y17" i="11"/>
  <c r="Z20" i="11"/>
  <c r="Y23" i="11"/>
  <c r="Z24" i="11"/>
  <c r="AB11" i="11"/>
  <c r="Y15" i="11"/>
  <c r="Z16" i="11"/>
  <c r="AA17" i="11"/>
  <c r="Y18" i="11"/>
  <c r="R20" i="11"/>
  <c r="R21" i="11" s="1"/>
  <c r="AB20" i="11"/>
  <c r="AB25" i="11" s="1"/>
  <c r="AB31" i="11" s="1"/>
  <c r="Y21" i="11"/>
  <c r="Z22" i="11"/>
  <c r="AA23" i="11"/>
  <c r="AB30" i="11"/>
  <c r="Y16" i="11"/>
  <c r="AA20" i="11"/>
  <c r="Y22" i="11"/>
  <c r="Z23" i="11"/>
  <c r="AA24" i="11"/>
  <c r="G6" i="11"/>
  <c r="R5" i="11" s="1"/>
  <c r="Y14" i="11"/>
  <c r="AA16" i="11"/>
  <c r="Z18" i="11"/>
  <c r="S20" i="11"/>
  <c r="AA22" i="11"/>
  <c r="AA18" i="11"/>
  <c r="Y19" i="11"/>
  <c r="T20" i="11"/>
  <c r="AB34" i="11" l="1"/>
  <c r="AB33" i="11"/>
  <c r="AB36" i="11" s="1"/>
  <c r="AA11" i="11"/>
  <c r="AA8" i="11"/>
  <c r="AA10" i="11"/>
  <c r="AA9" i="11"/>
  <c r="AA12" i="11"/>
  <c r="T21" i="11"/>
  <c r="Z11" i="11"/>
  <c r="Z9" i="11"/>
  <c r="Z8" i="11"/>
  <c r="Z10" i="11"/>
  <c r="Z12" i="11"/>
  <c r="S21" i="11"/>
  <c r="Y9" i="11"/>
  <c r="Y11" i="11"/>
  <c r="Y12" i="11"/>
  <c r="Y8" i="11"/>
  <c r="Y10" i="11"/>
  <c r="AA33" i="11" l="1"/>
  <c r="AA34" i="11"/>
  <c r="AA30" i="11"/>
  <c r="AA25" i="11"/>
  <c r="AA31" i="11" s="1"/>
  <c r="Z33" i="11"/>
  <c r="Z34" i="11"/>
  <c r="Z30" i="11"/>
  <c r="Z25" i="11"/>
  <c r="Z31" i="11" s="1"/>
  <c r="Y33" i="11"/>
  <c r="Y34" i="11"/>
  <c r="Y25" i="11"/>
  <c r="Y31" i="11" s="1"/>
  <c r="Y30" i="11"/>
  <c r="Y36" i="11" l="1"/>
  <c r="Z36" i="11"/>
  <c r="AA36" i="11"/>
  <c r="AV6" i="6" l="1"/>
  <c r="AV7" i="6"/>
  <c r="AV8" i="6"/>
  <c r="AV9" i="6"/>
  <c r="AV10" i="6"/>
  <c r="AV11" i="6"/>
  <c r="AV12" i="6"/>
  <c r="AV13" i="6"/>
  <c r="AV14" i="6"/>
  <c r="AV15" i="6"/>
  <c r="AV16" i="6"/>
  <c r="AV17" i="6"/>
  <c r="AV18" i="6"/>
  <c r="AV19" i="6"/>
  <c r="AV20" i="6"/>
  <c r="AV21" i="6"/>
  <c r="AV22" i="6"/>
  <c r="AV23" i="6"/>
  <c r="AV24" i="6"/>
  <c r="AV25" i="6"/>
  <c r="AV26" i="6"/>
  <c r="AV27" i="6"/>
  <c r="AV28" i="6"/>
  <c r="AV29" i="6"/>
  <c r="AV30" i="6"/>
  <c r="AV31" i="6"/>
  <c r="AV32" i="6"/>
  <c r="AV33" i="6"/>
  <c r="AV34" i="6"/>
  <c r="AV35" i="6"/>
  <c r="AV36" i="6"/>
  <c r="AV37" i="6"/>
  <c r="AV38" i="6"/>
  <c r="AV39" i="6"/>
  <c r="AV40" i="6"/>
  <c r="AV41" i="6"/>
  <c r="AV42" i="6"/>
  <c r="AV43" i="6"/>
  <c r="AV44" i="6"/>
  <c r="AV45" i="6"/>
  <c r="AV46" i="6"/>
  <c r="AV47" i="6"/>
  <c r="AV48" i="6"/>
  <c r="AV49" i="6"/>
  <c r="AV50" i="6"/>
  <c r="AV51" i="6"/>
  <c r="AV52" i="6"/>
  <c r="AV53" i="6"/>
  <c r="AV54" i="6"/>
  <c r="AV55" i="6"/>
  <c r="AV56" i="6"/>
  <c r="AV57" i="6"/>
  <c r="AV58" i="6"/>
  <c r="AV59" i="6"/>
  <c r="AV60" i="6"/>
  <c r="AV61" i="6"/>
  <c r="AV62" i="6"/>
  <c r="AV63" i="6"/>
  <c r="AV64" i="6"/>
  <c r="AV65" i="6"/>
  <c r="AV5" i="6"/>
  <c r="AU6" i="6"/>
  <c r="AU7" i="6"/>
  <c r="AU8" i="6"/>
  <c r="AU9" i="6"/>
  <c r="AU10" i="6"/>
  <c r="AU11" i="6"/>
  <c r="AU12" i="6"/>
  <c r="AU13" i="6"/>
  <c r="AU14" i="6"/>
  <c r="AU15" i="6"/>
  <c r="AU16" i="6"/>
  <c r="AU17" i="6"/>
  <c r="AU18" i="6"/>
  <c r="AU19" i="6"/>
  <c r="AU20" i="6"/>
  <c r="AU21" i="6"/>
  <c r="AU22" i="6"/>
  <c r="AU23" i="6"/>
  <c r="AU24" i="6"/>
  <c r="AU25" i="6"/>
  <c r="AU26" i="6"/>
  <c r="AU27" i="6"/>
  <c r="AU28" i="6"/>
  <c r="AU29" i="6"/>
  <c r="AU30" i="6"/>
  <c r="AU31" i="6"/>
  <c r="AU32" i="6"/>
  <c r="AU33" i="6"/>
  <c r="AU34" i="6"/>
  <c r="AU35" i="6"/>
  <c r="AU36" i="6"/>
  <c r="AU37" i="6"/>
  <c r="AU38" i="6"/>
  <c r="AU39" i="6"/>
  <c r="AU40" i="6"/>
  <c r="AU41" i="6"/>
  <c r="AU42" i="6"/>
  <c r="AU43" i="6"/>
  <c r="AU44" i="6"/>
  <c r="AU45" i="6"/>
  <c r="AU46" i="6"/>
  <c r="AU47" i="6"/>
  <c r="AU48" i="6"/>
  <c r="AU49" i="6"/>
  <c r="AU50" i="6"/>
  <c r="AU51" i="6"/>
  <c r="AU52" i="6"/>
  <c r="AU53" i="6"/>
  <c r="AU54" i="6"/>
  <c r="AU55" i="6"/>
  <c r="AU56" i="6"/>
  <c r="AU57" i="6"/>
  <c r="AU58" i="6"/>
  <c r="AU59" i="6"/>
  <c r="AU60" i="6"/>
  <c r="AU61" i="6"/>
  <c r="AU62" i="6"/>
  <c r="AU63" i="6"/>
  <c r="AU64" i="6"/>
  <c r="AU65" i="6"/>
  <c r="AR6" i="6"/>
  <c r="AR7" i="6"/>
  <c r="AR8" i="6"/>
  <c r="AR9" i="6"/>
  <c r="AR10" i="6"/>
  <c r="AR11" i="6"/>
  <c r="AR12" i="6"/>
  <c r="AR13" i="6"/>
  <c r="AR14" i="6"/>
  <c r="AR15" i="6"/>
  <c r="AR16" i="6"/>
  <c r="AR17" i="6"/>
  <c r="AR18" i="6"/>
  <c r="AR19" i="6"/>
  <c r="AR20" i="6"/>
  <c r="AR21" i="6"/>
  <c r="AR22" i="6"/>
  <c r="AR23" i="6"/>
  <c r="AR24" i="6"/>
  <c r="AR25" i="6"/>
  <c r="AR26" i="6"/>
  <c r="AR27" i="6"/>
  <c r="AR28" i="6"/>
  <c r="AR29" i="6"/>
  <c r="AR30" i="6"/>
  <c r="AR31" i="6"/>
  <c r="AR32" i="6"/>
  <c r="AR33" i="6"/>
  <c r="AR34" i="6"/>
  <c r="AR35" i="6"/>
  <c r="AR36" i="6"/>
  <c r="AR37" i="6"/>
  <c r="AR38" i="6"/>
  <c r="AR39" i="6"/>
  <c r="AR40" i="6"/>
  <c r="AR41" i="6"/>
  <c r="AR42" i="6"/>
  <c r="AR43" i="6"/>
  <c r="AR44" i="6"/>
  <c r="AR45" i="6"/>
  <c r="AR46" i="6"/>
  <c r="AR47" i="6"/>
  <c r="AR48" i="6"/>
  <c r="AR49" i="6"/>
  <c r="AR50" i="6"/>
  <c r="AR51" i="6"/>
  <c r="AR52" i="6"/>
  <c r="AR53" i="6"/>
  <c r="AR54" i="6"/>
  <c r="AR55" i="6"/>
  <c r="AR56" i="6"/>
  <c r="AR57" i="6"/>
  <c r="AR58" i="6"/>
  <c r="AR59" i="6"/>
  <c r="AR60" i="6"/>
  <c r="AR61" i="6"/>
  <c r="AR62" i="6"/>
  <c r="AR63" i="6"/>
  <c r="AR64" i="6"/>
  <c r="AR65" i="6"/>
  <c r="AR5" i="6"/>
  <c r="AE11" i="6"/>
  <c r="AF11" i="6" s="1"/>
  <c r="AE9" i="6"/>
  <c r="AF9" i="6" s="1"/>
  <c r="AE12" i="6"/>
  <c r="AF12" i="6" s="1"/>
  <c r="AE55" i="6"/>
  <c r="AF55" i="6" s="1"/>
  <c r="AE56" i="6"/>
  <c r="AF56" i="6" s="1"/>
  <c r="AE57" i="6"/>
  <c r="AF57" i="6" s="1"/>
  <c r="AE58" i="6"/>
  <c r="AF58" i="6" s="1"/>
  <c r="AE59" i="6"/>
  <c r="AF59" i="6" s="1"/>
  <c r="AE60" i="6"/>
  <c r="AF60" i="6" s="1"/>
  <c r="AE61" i="6"/>
  <c r="AF61" i="6" s="1"/>
  <c r="AE62" i="6"/>
  <c r="AF62" i="6" s="1"/>
  <c r="AE63" i="6"/>
  <c r="AF63" i="6" s="1"/>
  <c r="AE64" i="6"/>
  <c r="AF64" i="6" s="1"/>
  <c r="AE65" i="6"/>
  <c r="AF65" i="6" s="1"/>
  <c r="AE66" i="6"/>
  <c r="AF66" i="6" s="1"/>
  <c r="AE67" i="6"/>
  <c r="AF67" i="6" s="1"/>
  <c r="AE68" i="6"/>
  <c r="AF68" i="6" s="1"/>
  <c r="AE69" i="6"/>
  <c r="AF69" i="6" s="1"/>
  <c r="AE70" i="6"/>
  <c r="AF70" i="6" s="1"/>
  <c r="AE71" i="6"/>
  <c r="AE8" i="6"/>
  <c r="AF8" i="6" s="1"/>
  <c r="AU5" i="6" l="1"/>
  <c r="AF71"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26" i="6"/>
  <c r="R27" i="6"/>
  <c r="R28" i="6"/>
  <c r="R29" i="6"/>
  <c r="R30" i="6"/>
  <c r="R31" i="6"/>
  <c r="R32" i="6"/>
  <c r="R33" i="6"/>
  <c r="R34" i="6"/>
  <c r="R35" i="6"/>
  <c r="R36" i="6"/>
  <c r="R37" i="6"/>
  <c r="Y70" i="6"/>
  <c r="Y69" i="6"/>
  <c r="Y68" i="6"/>
  <c r="Y67" i="6"/>
  <c r="Y66" i="6"/>
  <c r="Y65" i="6"/>
  <c r="Y64" i="6"/>
  <c r="Y63" i="6"/>
  <c r="Y62" i="6"/>
  <c r="Y61" i="6"/>
  <c r="Y60" i="6"/>
  <c r="Y59" i="6"/>
  <c r="Y58" i="6"/>
  <c r="Y57" i="6"/>
  <c r="Y56" i="6"/>
  <c r="Y55" i="6"/>
  <c r="Y54" i="6"/>
  <c r="AE54" i="6" s="1"/>
  <c r="AF54" i="6" s="1"/>
  <c r="Y53" i="6"/>
  <c r="AE53" i="6" s="1"/>
  <c r="AF53" i="6" s="1"/>
  <c r="Y52" i="6"/>
  <c r="AE52" i="6" s="1"/>
  <c r="AF52" i="6" s="1"/>
  <c r="Y51" i="6"/>
  <c r="AE51" i="6" s="1"/>
  <c r="AF51" i="6" s="1"/>
  <c r="Y50" i="6"/>
  <c r="AE50" i="6" s="1"/>
  <c r="AF50" i="6" s="1"/>
  <c r="Y49" i="6"/>
  <c r="AE49" i="6" s="1"/>
  <c r="AF49" i="6" s="1"/>
  <c r="Y48" i="6"/>
  <c r="AE48" i="6" s="1"/>
  <c r="AF48" i="6" s="1"/>
  <c r="Y47" i="6"/>
  <c r="AE47" i="6" s="1"/>
  <c r="AF47" i="6" s="1"/>
  <c r="Y46" i="6"/>
  <c r="AE46" i="6" s="1"/>
  <c r="AF46" i="6" s="1"/>
  <c r="Y45" i="6"/>
  <c r="AE45" i="6" s="1"/>
  <c r="AF45" i="6" s="1"/>
  <c r="Y44" i="6"/>
  <c r="AE44" i="6" s="1"/>
  <c r="AF44" i="6" s="1"/>
  <c r="Y43" i="6"/>
  <c r="AE43" i="6" s="1"/>
  <c r="AF43" i="6" s="1"/>
  <c r="Y42" i="6"/>
  <c r="AE42" i="6" s="1"/>
  <c r="AF42" i="6" s="1"/>
  <c r="Y41" i="6"/>
  <c r="AE41" i="6" s="1"/>
  <c r="AF41" i="6" s="1"/>
  <c r="Y40" i="6"/>
  <c r="AE40" i="6" s="1"/>
  <c r="AF40" i="6" s="1"/>
  <c r="Y39" i="6"/>
  <c r="AE39" i="6" s="1"/>
  <c r="AF39" i="6" s="1"/>
  <c r="Y38" i="6"/>
  <c r="AE38" i="6" s="1"/>
  <c r="AF38" i="6" s="1"/>
  <c r="Y37" i="6"/>
  <c r="AE37" i="6" s="1"/>
  <c r="AF37" i="6" s="1"/>
  <c r="Y36" i="6"/>
  <c r="AE36" i="6" s="1"/>
  <c r="AF36" i="6" s="1"/>
  <c r="Y35" i="6"/>
  <c r="AE35" i="6" s="1"/>
  <c r="AF35" i="6" s="1"/>
  <c r="Y34" i="6"/>
  <c r="AE34" i="6" s="1"/>
  <c r="AF34" i="6" s="1"/>
  <c r="Y33" i="6"/>
  <c r="AE33" i="6" s="1"/>
  <c r="AF33" i="6" s="1"/>
  <c r="Y32" i="6"/>
  <c r="AE32" i="6" s="1"/>
  <c r="AF32" i="6" s="1"/>
  <c r="Y31" i="6"/>
  <c r="AE31" i="6" s="1"/>
  <c r="AF31" i="6" s="1"/>
  <c r="Y30" i="6"/>
  <c r="AE30" i="6" s="1"/>
  <c r="AF30" i="6" s="1"/>
  <c r="Y29" i="6"/>
  <c r="AE29" i="6" s="1"/>
  <c r="AF29" i="6" s="1"/>
  <c r="Y28" i="6"/>
  <c r="AE28" i="6" s="1"/>
  <c r="AF28" i="6" s="1"/>
  <c r="Y27" i="6"/>
  <c r="AE27" i="6" s="1"/>
  <c r="AF27" i="6" s="1"/>
  <c r="Y26" i="6"/>
  <c r="AE26" i="6" s="1"/>
  <c r="AF26" i="6" s="1"/>
  <c r="Y25" i="6"/>
  <c r="AE25" i="6" s="1"/>
  <c r="AF25" i="6" s="1"/>
  <c r="R25" i="6"/>
  <c r="Y24" i="6"/>
  <c r="Y23" i="6"/>
  <c r="Y22" i="6"/>
  <c r="Y21" i="6"/>
  <c r="Y20" i="6"/>
  <c r="Y19" i="6"/>
  <c r="V19" i="6"/>
  <c r="U19" i="6"/>
  <c r="S19" i="6"/>
  <c r="R19" i="6"/>
  <c r="Y18" i="6"/>
  <c r="AE18" i="6" s="1"/>
  <c r="AF18" i="6" s="1"/>
  <c r="Y17" i="6"/>
  <c r="AE17" i="6" s="1"/>
  <c r="AF17" i="6" s="1"/>
  <c r="R17" i="6"/>
  <c r="Y16" i="6"/>
  <c r="AE16" i="6" s="1"/>
  <c r="AF16" i="6" s="1"/>
  <c r="Y15" i="6"/>
  <c r="Y14" i="6"/>
  <c r="Y13" i="6"/>
  <c r="V11" i="6"/>
  <c r="U11" i="6"/>
  <c r="S11" i="6"/>
  <c r="R11" i="6"/>
  <c r="Q11" i="6"/>
  <c r="V10" i="6"/>
  <c r="U10" i="6"/>
  <c r="S10" i="6"/>
  <c r="R10" i="6"/>
  <c r="Q10" i="6"/>
  <c r="V9" i="6"/>
  <c r="U9" i="6"/>
  <c r="S9" i="6"/>
  <c r="R9" i="6"/>
  <c r="Q9" i="6"/>
  <c r="Y10" i="6" s="1"/>
  <c r="W8" i="6"/>
  <c r="V8" i="6"/>
  <c r="U8" i="6"/>
  <c r="S8" i="6"/>
  <c r="R8" i="6"/>
  <c r="Q8" i="6"/>
  <c r="W7" i="6"/>
  <c r="V7" i="6"/>
  <c r="U7" i="6"/>
  <c r="S7" i="6"/>
  <c r="R7" i="6"/>
  <c r="Q7" i="6"/>
  <c r="E6" i="6"/>
  <c r="J6" i="6" s="1"/>
  <c r="V5" i="6" s="1"/>
  <c r="D6" i="6"/>
  <c r="I6" i="6" s="1"/>
  <c r="U5" i="6" s="1"/>
  <c r="C6" i="6"/>
  <c r="S18" i="6" s="1"/>
  <c r="B6" i="6"/>
  <c r="R18" i="6" s="1"/>
  <c r="G5" i="6"/>
  <c r="R4" i="6" s="1"/>
  <c r="AE15" i="6" l="1"/>
  <c r="AF15" i="6" s="1"/>
  <c r="AE23" i="6"/>
  <c r="AF23" i="6" s="1"/>
  <c r="AE24" i="6"/>
  <c r="AF24" i="6" s="1"/>
  <c r="AE13" i="6"/>
  <c r="AF13" i="6" s="1"/>
  <c r="AE21" i="6"/>
  <c r="AF21" i="6" s="1"/>
  <c r="AE14" i="6"/>
  <c r="AF14" i="6" s="1"/>
  <c r="AE22" i="6"/>
  <c r="AF22" i="6" s="1"/>
  <c r="AE10" i="6"/>
  <c r="AF10" i="6" s="1"/>
  <c r="AE19" i="6"/>
  <c r="AF19" i="6" s="1"/>
  <c r="AE20" i="6"/>
  <c r="AF20" i="6" s="1"/>
  <c r="W9" i="6"/>
  <c r="T11" i="6" s="1"/>
  <c r="U20" i="6"/>
  <c r="R12" i="6"/>
  <c r="V20" i="6"/>
  <c r="V12" i="6"/>
  <c r="U12" i="6"/>
  <c r="U18" i="6"/>
  <c r="G6" i="6"/>
  <c r="R5" i="6" s="1"/>
  <c r="V18" i="6"/>
  <c r="H6" i="6"/>
  <c r="S5" i="6" s="1"/>
  <c r="S12" i="6"/>
  <c r="R20" i="6"/>
  <c r="R21" i="6" s="1"/>
  <c r="S20" i="6"/>
  <c r="T7" i="6" l="1"/>
  <c r="W10" i="6"/>
  <c r="T19" i="6"/>
  <c r="T9" i="6"/>
  <c r="U21" i="6"/>
  <c r="AC92" i="6"/>
  <c r="T10" i="6"/>
  <c r="T8" i="6"/>
  <c r="T20" i="6"/>
  <c r="AC95" i="6"/>
  <c r="AD95" i="6"/>
  <c r="V21" i="6"/>
  <c r="S21" i="6"/>
  <c r="T21" i="6" l="1"/>
  <c r="AB9" i="6"/>
  <c r="AB10" i="6"/>
  <c r="AB11" i="6"/>
  <c r="AB12" i="6"/>
  <c r="AB8" i="6"/>
  <c r="AB16" i="6"/>
  <c r="AB24" i="6"/>
  <c r="AB32" i="6"/>
  <c r="AB40" i="6"/>
  <c r="AB48" i="6"/>
  <c r="AB56" i="6"/>
  <c r="AB64" i="6"/>
  <c r="AB17" i="6"/>
  <c r="AB25" i="6"/>
  <c r="AB33" i="6"/>
  <c r="AB41" i="6"/>
  <c r="AB49" i="6"/>
  <c r="AB57" i="6"/>
  <c r="AB65" i="6"/>
  <c r="AB18" i="6"/>
  <c r="AB26" i="6"/>
  <c r="AB34" i="6"/>
  <c r="AB42" i="6"/>
  <c r="AB50" i="6"/>
  <c r="AB58" i="6"/>
  <c r="AB66" i="6"/>
  <c r="AB19" i="6"/>
  <c r="AB27" i="6"/>
  <c r="AB35" i="6"/>
  <c r="AB43" i="6"/>
  <c r="AB51" i="6"/>
  <c r="AB59" i="6"/>
  <c r="AB67" i="6"/>
  <c r="AB20" i="6"/>
  <c r="AB28" i="6"/>
  <c r="AB36" i="6"/>
  <c r="AB44" i="6"/>
  <c r="AB52" i="6"/>
  <c r="AB60" i="6"/>
  <c r="AB68" i="6"/>
  <c r="AB21" i="6"/>
  <c r="AB29" i="6"/>
  <c r="AB37" i="6"/>
  <c r="AB45" i="6"/>
  <c r="AB53" i="6"/>
  <c r="AB61" i="6"/>
  <c r="AB69" i="6"/>
  <c r="AB14" i="6"/>
  <c r="AB22" i="6"/>
  <c r="AB30" i="6"/>
  <c r="AB38" i="6"/>
  <c r="AB46" i="6"/>
  <c r="AB54" i="6"/>
  <c r="AB62" i="6"/>
  <c r="AB70" i="6"/>
  <c r="AB15" i="6"/>
  <c r="AB23" i="6"/>
  <c r="AB31" i="6"/>
  <c r="AB39" i="6"/>
  <c r="AB47" i="6"/>
  <c r="AB55" i="6"/>
  <c r="AB63" i="6"/>
  <c r="AB13" i="6"/>
  <c r="AC87" i="6"/>
  <c r="AC93" i="6" s="1"/>
  <c r="T12" i="6"/>
  <c r="AC96" i="6"/>
  <c r="AC98" i="6" s="1"/>
  <c r="AD92" i="6"/>
  <c r="AD87" i="6"/>
  <c r="AD93" i="6" s="1"/>
  <c r="AD96" i="6"/>
  <c r="AD98" i="6" s="1"/>
  <c r="AA95" i="6"/>
  <c r="AA96" i="6"/>
  <c r="AA92" i="6"/>
  <c r="AA87" i="6"/>
  <c r="AA93" i="6" s="1"/>
  <c r="Z95" i="6"/>
  <c r="Z96" i="6"/>
  <c r="Z92" i="6"/>
  <c r="Z87" i="6"/>
  <c r="Z93" i="6" s="1"/>
  <c r="C16" i="2"/>
  <c r="Z98" i="6" l="1"/>
  <c r="AA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tc={24125FC5-FCEF-4403-A1A0-6890CE03CC2F}</author>
  </authors>
  <commentList>
    <comment ref="T5" authorId="0" shapeId="0" xr:uid="{24125FC5-FCEF-4403-A1A0-6890CE03CC2F}">
      <text>
        <t>[Threaded comment]
Your version of Excel allows you to read this threaded comment; however, any edits to it will get removed if the file is opened in a newer version of Excel. Learn more: https://go.microsoft.com/fwlink/?linkid=870924
Comment:
    Madeleine Strum added this column and computed the weight fractions based on a weighted average of the  0.965 and 0.875 columns to get the 0.95 column</t>
      </text>
    </comment>
  </commentList>
</comments>
</file>

<file path=xl/sharedStrings.xml><?xml version="1.0" encoding="utf-8"?>
<sst xmlns="http://schemas.openxmlformats.org/spreadsheetml/2006/main" count="38914" uniqueCount="15480">
  <si>
    <t>Author:  Madeleine Strum, EPA, OAQPS strum.madeleine@epa.gov.  Initial document:  November 18, 2020.</t>
  </si>
  <si>
    <t>Purpose:  To Create a Condensate flare profile with  95% DRE  by using the same method Ramboll (contractor to EPA) used to generate the Natural gas Flare profiles added to SPECIATE 4.5.  Ramboll gave a presentation on this work at the International Emissions Inventory Conference in 2017</t>
  </si>
  <si>
    <t>Background: During an investigation of produced water emissions, we found that Colorado did not use any of the produced water SCCs in the Oil and Gas Tool</t>
  </si>
  <si>
    <t>SCCs 2310000553, 2310000554, 2310000555</t>
  </si>
  <si>
    <t xml:space="preserve">but rather used 2310030300  Industrial Processes;Oil and Gas Exploration and Production;Natural Gas Liquids;Gas Well Water Tank Losses                              </t>
  </si>
  <si>
    <t>Dale Wells, of the Colorado Department of Public Health and Environment (CODPHE) explained  that these are largely controlled by flares and</t>
  </si>
  <si>
    <t>provided recommendations to use the condensate profile for the un-combusted portion and a flare with 95% destruction and removal efficiency</t>
  </si>
  <si>
    <t>See emails for the detailled correspondence on this.</t>
  </si>
  <si>
    <t>Madeleine Strum used the methodology developed by Ramboll for the Flare profiles added to SPECIATE 4.5 (FLR99, FLR97, FLR88, FLR70)</t>
  </si>
  <si>
    <t>and modified it to use the DJ condensate profile for the un-combusted portion of the VOC and the combustion by products based on 95% DRE that Ramboll inferred from the TCEQ2010 Flare Study</t>
  </si>
  <si>
    <t>Approach Used to Create the condensate flare profile:</t>
  </si>
  <si>
    <t xml:space="preserve">The calcuations are provided in the TAB "Flare profile DJ condensate". </t>
  </si>
  <si>
    <t xml:space="preserve"> In short: 1) the relative amounts of combustion by products (5 species) are computed from interpolating the .965 and .875 DRE combustion by product values developed by Ramboll based on their analysis of the TCEQ Flare study.</t>
  </si>
  <si>
    <t>2) un-combusted portion uses the DJ condensate profile composite profile (58 species)</t>
  </si>
  <si>
    <t>3) The combustion by products and uncombusted species are combined. The proportion of combustion  by products and uncombusted material is computed by interpolating the proportions from the 0.965 and 0.875 values derived from Ramboll</t>
  </si>
  <si>
    <t>4) because 2 of the species (ethene and acetylene) are in both the combustion by products and un-combusted portion, a pivot table is used to sum up the weight fractions by species after combining the combustion byproducts with the un-combusted portion.</t>
  </si>
  <si>
    <t>5) compute that TOG-to-VOC ratio by merging in information on each species from the SPECIES_PROPERTIES table in SPECIATE that indicates which species are NONVOCTOG</t>
  </si>
  <si>
    <t>6) Weight percents and the TOG to VOC ratio were rounded to 5 decimals.  This caused the sum to not equal 100 but instead, 99.99999</t>
  </si>
  <si>
    <t>Limitations of the approach</t>
  </si>
  <si>
    <t>The TCEQ flare study was used basis of the composition of the combustion by products for a natural gas flare.   However, what is being flared here is NOT natural gas.</t>
  </si>
  <si>
    <t>Rather is a condensate tank effluent that is made up of 10% methane, 14% ethane, 24% propane and a number of other alkanes and VOCs.</t>
  </si>
  <si>
    <t xml:space="preserve">Thus, the combustion by products that Ramboll inferred and their relative compositions using a flare that burned a mix of propylene and natural gas, may not be the same as one would get for the condensate tank effluent </t>
  </si>
  <si>
    <t>This is a limitation of the approach, however, it is still deemed (by this author) to be an improvement over the FRL99 profile or an uncontrolled condensate tank profile</t>
  </si>
  <si>
    <t>Dale Wells, of the Colorado Department of Public Health and Environment (CODPHE) explained  commented on this limitation as follows: "there are thousands of these flares, and the the emission composition being flared varies considerably over time. "</t>
  </si>
  <si>
    <t>QUALITY RATINGS, QSCORE and Reference Considerations</t>
  </si>
  <si>
    <t>All Quality-related ratings were taken from the Flare profiles</t>
  </si>
  <si>
    <t>Ideally, the SPECIATE WG would consider the QSCORE given to the FLR70, FLR88, FLR97 and FLR99 profiles, however, these were put into SPECIATE prior to the QSCORE so they don't have a QSCORE</t>
  </si>
  <si>
    <t>The QSCORE approach should probably follow the approach for "Evaluation questions and assigned points for a “Data from Other Methods - Blended” QSCORE evaluation. The maximum score is 29."</t>
  </si>
  <si>
    <t xml:space="preserve">The options for the references are Strum2020c  where Strum2020c IS THIS WORKBOOK  OR the 3 references below.  </t>
  </si>
  <si>
    <t>Since the 3 references below don't explain how the datasources were put together and this workbook provides both a summary of the approach and the detailed calcualtions (specifically the TAB "Flare profile DJ condensate" ), Madeleine Strum recommends this workbook as the reference  (Strum2020c)</t>
  </si>
  <si>
    <t>Here are 3 References associated with the approach and  underlying data used:</t>
  </si>
  <si>
    <t>Combustion by-products  are based on measurements taken from:</t>
  </si>
  <si>
    <t xml:space="preserve"> Allen, David T, and Vincent M Torres, University of Texas, Austin. 2011. 'TCEQ 2010 Flare Study Final Report', Texas Commission on Environmental Quality, PGA No. PGA No. 582-8-862-45-FY09-04, Tracking No. 2008-81, Supplemental Support from the Air Quality Research Program, TCEQ Grant No. 582-10-94300. https://www.tceq.texas.gov/assets/public/implementation/air/rules/Flare/2010flarestudy/2010-flare-study-final-report.pdf</t>
  </si>
  <si>
    <t>And an approach developed/ documented by Ramboll</t>
  </si>
  <si>
    <t>Tejas Shah, Ramboll Environ, Greg Yarwood - Ramboll Environ, Alison Eyth - EPA/OAQPS, Madeleine Strum - EPA/OAQPS.  COMPOSITION OF ORGANIC GAS EMISSIONS FROM FLARING NATURAL GAS, Presented at the 2017 International Emission Inventory Conference - "Applying Science and Streamlining Processes to Improve Inventories" August 18, 2017. https://www.epa.gov/sites/production/files/2017-11/documents/organic_gas.pdf and Memo from Ramboll Environ to EPA (same title as presentation), September 23, 2016.</t>
  </si>
  <si>
    <t>For the un-combusted portion, the profile uses profile 95398, a composite profile developed from:</t>
  </si>
  <si>
    <t>Brantley, Halley L, Eben D Thoma, and Adam P Eisele. 2015. 'Assessment of Volatile Organic Compound and Hazardous Air Pollutant Emissions from Oil and Natural Gas Well Pads Using Mobile Remote and on-Site Direct Measurements', Journal of the Air &amp; Waste Management Association, 65, no. 9: 1072-82. http://doi.org/10.1080/10962247.2015.1056888</t>
  </si>
  <si>
    <t>And the Ramboll reference (memo from Tejas Shah) provides the approach to combine the combustion by products with uncombusted portion.</t>
  </si>
  <si>
    <t>TAB Descriptions</t>
  </si>
  <si>
    <r>
      <t xml:space="preserve">Flare profile DJ condensate:  </t>
    </r>
    <r>
      <rPr>
        <sz val="11"/>
        <color theme="1"/>
        <rFont val="Calibri"/>
        <family val="2"/>
        <scheme val="minor"/>
      </rPr>
      <t>shows calcuations for this profile</t>
    </r>
    <r>
      <rPr>
        <b/>
        <sz val="11"/>
        <color theme="1"/>
        <rFont val="Calibri"/>
        <family val="2"/>
        <scheme val="minor"/>
      </rPr>
      <t>.  Review the steps from left to right.</t>
    </r>
  </si>
  <si>
    <r>
      <rPr>
        <b/>
        <sz val="11"/>
        <color theme="1"/>
        <rFont val="Calibri"/>
        <family val="2"/>
        <scheme val="minor"/>
      </rPr>
      <t xml:space="preserve">meta data Flare profile DJ cond: </t>
    </r>
    <r>
      <rPr>
        <sz val="11"/>
        <color theme="1"/>
        <rFont val="Calibri"/>
        <family val="2"/>
        <scheme val="minor"/>
      </rPr>
      <t xml:space="preserve"> provides information to be used for PROFILE table in SPECIATE - for Quality, chose same ratings as FLR99 profile; QSCORE determined by Workgroup</t>
    </r>
  </si>
  <si>
    <r>
      <rPr>
        <b/>
        <sz val="11"/>
        <color theme="1"/>
        <rFont val="Calibri"/>
        <family val="2"/>
        <scheme val="minor"/>
      </rPr>
      <t>SPECIES:</t>
    </r>
    <r>
      <rPr>
        <sz val="11"/>
        <color theme="1"/>
        <rFont val="Calibri"/>
        <family val="2"/>
        <scheme val="minor"/>
      </rPr>
      <t xml:space="preserve"> Provides weight percents (100 * the weight fractions computed in the Flare profile DJ condensate TAB) to be uploaded to SPECIATE</t>
    </r>
  </si>
  <si>
    <r>
      <rPr>
        <b/>
        <sz val="11"/>
        <color theme="1"/>
        <rFont val="Calibri"/>
        <family val="2"/>
        <scheme val="minor"/>
      </rPr>
      <t>REFERENCES</t>
    </r>
    <r>
      <rPr>
        <sz val="11"/>
        <color theme="1"/>
        <rFont val="Calibri"/>
        <family val="2"/>
        <scheme val="minor"/>
      </rPr>
      <t>: Provides References to be used for this profile</t>
    </r>
  </si>
  <si>
    <r>
      <rPr>
        <b/>
        <sz val="11"/>
        <color theme="1"/>
        <rFont val="Calibri"/>
        <family val="2"/>
        <scheme val="minor"/>
      </rPr>
      <t xml:space="preserve">DJ-condensate: </t>
    </r>
    <r>
      <rPr>
        <sz val="11"/>
        <color theme="1"/>
        <rFont val="Calibri"/>
        <family val="2"/>
        <scheme val="minor"/>
      </rPr>
      <t xml:space="preserve"> profile representing the un-combusted material</t>
    </r>
  </si>
  <si>
    <r>
      <t xml:space="preserve">emails: </t>
    </r>
    <r>
      <rPr>
        <sz val="11"/>
        <color theme="1"/>
        <rFont val="Calibri"/>
        <family val="2"/>
        <scheme val="minor"/>
      </rPr>
      <t>correspondence btween Madeleine Strum and Dale Wells explaining need for and ultimately development of the profile and additional information about the emission source that this profile was developed to characterize</t>
    </r>
  </si>
  <si>
    <r>
      <t xml:space="preserve">ORIG- Ramboll-Flare profile: </t>
    </r>
    <r>
      <rPr>
        <sz val="11"/>
        <color theme="1"/>
        <rFont val="Calibri"/>
        <family val="2"/>
        <scheme val="minor"/>
      </rPr>
      <t>taken from the documentation from the FLR99 etc. profiles - was the starting point for the Flare profile DJ condensate TAB</t>
    </r>
  </si>
  <si>
    <r>
      <t xml:space="preserve">TCEQ Flare Study: </t>
    </r>
    <r>
      <rPr>
        <sz val="11"/>
        <color theme="1"/>
        <rFont val="Calibri"/>
        <family val="2"/>
        <scheme val="minor"/>
      </rPr>
      <t xml:space="preserve"> Supporting information used for the ORIG-Ramboll-Flare profile tab (which was the starting point for this profile)</t>
    </r>
  </si>
  <si>
    <r>
      <rPr>
        <b/>
        <sz val="11"/>
        <color theme="1"/>
        <rFont val="Calibri"/>
        <family val="2"/>
        <scheme val="minor"/>
      </rPr>
      <t xml:space="preserve">Natural Gas Production - 8949: </t>
    </r>
    <r>
      <rPr>
        <sz val="11"/>
        <color theme="1"/>
        <rFont val="Calibri"/>
        <family val="2"/>
        <scheme val="minor"/>
      </rPr>
      <t>Supporting information for the ORIG-Ramboll-Flare profile tab but was not used for this profile.</t>
    </r>
  </si>
  <si>
    <r>
      <rPr>
        <b/>
        <sz val="11"/>
        <color theme="1"/>
        <rFont val="Calibri"/>
        <family val="2"/>
        <scheme val="minor"/>
      </rPr>
      <t>SPECIES_PROPERTIES:</t>
    </r>
    <r>
      <rPr>
        <sz val="11"/>
        <color theme="1"/>
        <rFont val="Calibri"/>
        <family val="2"/>
        <scheme val="minor"/>
      </rPr>
      <t xml:space="preserve"> Used to map species IDs to names and vice versa, to compute TOG to VOC ratio, and identify which species are HAPs (not needed for the profile but needed to compute HAP augmentation factors for the National Emissions Inventory)</t>
    </r>
  </si>
  <si>
    <t>Analysis of TCEQ Flare Study</t>
  </si>
  <si>
    <t>Data used to construct flaring profiles- DJ Condensate</t>
  </si>
  <si>
    <t>Profiles for flaring of DJ condensate</t>
  </si>
  <si>
    <t>Data for air assisted flare shown on sheet "TCEQ Flare Study"</t>
  </si>
  <si>
    <t>DRE Range</t>
  </si>
  <si>
    <t>Composition of "products of incomplete combustion" from TCEQ flare study (varies with DRE)</t>
  </si>
  <si>
    <t>Flare profiles that  combine "products of incomplete combustion" with  "uncombusted vent gas" (composition varies with DRE)</t>
  </si>
  <si>
    <t>This is a copy of the pivot table with calculations to compute HAP to VOC ratios using the TOG weight percents and determining the TOG-to-VOC rato</t>
  </si>
  <si>
    <t>&gt; 0.98</t>
  </si>
  <si>
    <t>0.95 to 0.98</t>
  </si>
  <si>
    <t>0.8 to 0.95</t>
  </si>
  <si>
    <t>&lt; 0.8</t>
  </si>
  <si>
    <t>Species ID</t>
  </si>
  <si>
    <t>SPECIATE Name QA</t>
  </si>
  <si>
    <t>fraction</t>
  </si>
  <si>
    <t>nonVOC</t>
  </si>
  <si>
    <r>
      <rPr>
        <b/>
        <sz val="11"/>
        <color theme="1"/>
        <rFont val="Calibri"/>
        <family val="2"/>
        <scheme val="minor"/>
      </rPr>
      <t>Rounded</t>
    </r>
    <r>
      <rPr>
        <sz val="11"/>
        <color theme="1"/>
        <rFont val="Calibri"/>
        <family val="2"/>
        <scheme val="minor"/>
      </rPr>
      <t xml:space="preserve"> WEIGHT_PERCENT</t>
    </r>
  </si>
  <si>
    <t>TOG-to VOC ratio (based on unrounded values)</t>
  </si>
  <si>
    <t>ratio to VOC (not needed for SPECIATE)</t>
  </si>
  <si>
    <t>hap?</t>
  </si>
  <si>
    <t>Representative DRE for analysis</t>
  </si>
  <si>
    <t>0.95 as weighted average -- see COMMENT attached to this cell.</t>
  </si>
  <si>
    <t>BELOW ARE VALUES USED TO COMPUTE WEIGHTED AVERAGE 0.95</t>
  </si>
  <si>
    <t>SUM by pollutant (combine combustion by products with uncombusted portion)</t>
  </si>
  <si>
    <t>1,2,3-trimethylbenzene</t>
  </si>
  <si>
    <t>Compound (Product of Incomplete combustion)</t>
  </si>
  <si>
    <t>Weight Fraction</t>
  </si>
  <si>
    <t>1,2,4-trimethylbenzene  (1,3,4-trimethylbenzene)</t>
  </si>
  <si>
    <t>Compound</t>
  </si>
  <si>
    <t>mass per mass propylene</t>
  </si>
  <si>
    <t>Percent of TOG</t>
  </si>
  <si>
    <t>Compound (blue means combustion by product)</t>
  </si>
  <si>
    <t>weight percent (copy values from column AB)</t>
  </si>
  <si>
    <t>1,3,5-trimethylbenzene</t>
  </si>
  <si>
    <t>Acetylene</t>
  </si>
  <si>
    <t>Formaldehyde</t>
  </si>
  <si>
    <t>Sum of weight percent</t>
  </si>
  <si>
    <t>1,3-diethylbenzene (meta)</t>
  </si>
  <si>
    <t>Ethylene</t>
  </si>
  <si>
    <t>Methyl alcohol (or methanol)</t>
  </si>
  <si>
    <t>Total</t>
  </si>
  <si>
    <t>1,4-diethylbenzene (para)</t>
  </si>
  <si>
    <t>Propylene</t>
  </si>
  <si>
    <t>1-butene</t>
  </si>
  <si>
    <t>Butene isomers</t>
  </si>
  <si>
    <t>Acetylene (or ethyne)</t>
  </si>
  <si>
    <t>1-hexene</t>
  </si>
  <si>
    <t>Sum</t>
  </si>
  <si>
    <t>Ethylene (or ethene)</t>
  </si>
  <si>
    <t>1-Methyl-2-ethylbenzene (or o-ethyltoluene; 1-Ethyl-2-methylbenzene; 2-ethyltoluene; 2-Ethylmethylbenzene)</t>
  </si>
  <si>
    <t>Acetaldehyde</t>
  </si>
  <si>
    <t>1-Methyl-3-ethylbenzene (or 1-Ethyl-3-methylbenzene; 3-Ethyltoluene)</t>
  </si>
  <si>
    <t>Propanal</t>
  </si>
  <si>
    <t>1-Methyl-4-ethylbenzene (or 1-Ethyl-4-methylbenzene; 4-ethyltoluene)</t>
  </si>
  <si>
    <t>Acrolein</t>
  </si>
  <si>
    <t>Proportions of uncombusted process emissions (where the process here is condensate tank emissions) and products of incomplete combustion from TCEQ flare study (varies with DRE)</t>
  </si>
  <si>
    <t>1-pentene</t>
  </si>
  <si>
    <t>Methanol</t>
  </si>
  <si>
    <t>2,2,4-trimethylpentane</t>
  </si>
  <si>
    <t>Acetone</t>
  </si>
  <si>
    <t>2,2-dimethylbutane</t>
  </si>
  <si>
    <t>Propylene-­‐Oxide</t>
  </si>
  <si>
    <t>0.95 weighted average - see cell T5 for comments</t>
  </si>
  <si>
    <t>2,3,4-trimethylpentane</t>
  </si>
  <si>
    <t>Methane</t>
  </si>
  <si>
    <t>Uncombusted vent gas</t>
  </si>
  <si>
    <t>2,3-dimethylbutane</t>
  </si>
  <si>
    <t>Ethane</t>
  </si>
  <si>
    <t>Products of incomplete combustion</t>
  </si>
  <si>
    <t>2,3-dimethylpentane</t>
  </si>
  <si>
    <t>2,4-dimethylpentane</t>
  </si>
  <si>
    <t>Classification of compounds</t>
  </si>
  <si>
    <t>2-methylheptane</t>
  </si>
  <si>
    <t>flared gas constituent</t>
  </si>
  <si>
    <t>Composite Profile - Oil and Natural Gas Production - Condensate Tanks" (SPECIATE # 95398)-This is specific to the Denver-Julesburg Basin</t>
  </si>
  <si>
    <t>2-methylhexane</t>
  </si>
  <si>
    <t>combustion product w/ 3+ carbons (assume from propylene)</t>
  </si>
  <si>
    <t>2-methylpentane (isohexane)</t>
  </si>
  <si>
    <t>combustion product 1 or 2 carbons</t>
  </si>
  <si>
    <t>Propane</t>
  </si>
  <si>
    <t>3-methylheptane</t>
  </si>
  <si>
    <t>N-butane</t>
  </si>
  <si>
    <t>3-methylhexane</t>
  </si>
  <si>
    <t>3-methylpentane</t>
  </si>
  <si>
    <t>N-pentane</t>
  </si>
  <si>
    <t>Isopentane (or 2-Methylbutane)</t>
  </si>
  <si>
    <t>Benzene</t>
  </si>
  <si>
    <t>Isobutane (or 2-Methylpropane)</t>
  </si>
  <si>
    <t>Cis-2-butene</t>
  </si>
  <si>
    <t>N-hexane</t>
  </si>
  <si>
    <t>Cis-2-pentene</t>
  </si>
  <si>
    <t>2-methylpentane (or isohexane)</t>
  </si>
  <si>
    <t>Cyclohexane</t>
  </si>
  <si>
    <t>Unknown</t>
  </si>
  <si>
    <t>Cyclopentane</t>
  </si>
  <si>
    <t>Methylcyclopentane</t>
  </si>
  <si>
    <t>Ethylbenzene</t>
  </si>
  <si>
    <t>N-heptane</t>
  </si>
  <si>
    <t>Methylcyclohexane</t>
  </si>
  <si>
    <t>Toluene</t>
  </si>
  <si>
    <t>Isoprene (2-methyl-1,3-butadiene)</t>
  </si>
  <si>
    <t>Isopropylbenzene (cumene)</t>
  </si>
  <si>
    <t>M &amp; p-xylene</t>
  </si>
  <si>
    <t>Methyl alcohol (methanol)</t>
  </si>
  <si>
    <t>N-octane</t>
  </si>
  <si>
    <t>M &amp; p-xylene (or m,p-xylene)</t>
  </si>
  <si>
    <t>N-decane</t>
  </si>
  <si>
    <t>N-dodecane</t>
  </si>
  <si>
    <t>N-nonane</t>
  </si>
  <si>
    <t>O-xylene</t>
  </si>
  <si>
    <t>N-propylbenzene</t>
  </si>
  <si>
    <t>Trans-2-butene</t>
  </si>
  <si>
    <t>N-undecane</t>
  </si>
  <si>
    <t>1,2,4-trimethylbenzene</t>
  </si>
  <si>
    <t>Propylene (or Propene; 1-Propene)</t>
  </si>
  <si>
    <t>Styrene</t>
  </si>
  <si>
    <t>1-Methyl-4-ethylbenzene (or 1-Ethyl-4-methylbenzene || 4-ethyltoluene)</t>
  </si>
  <si>
    <t>Trans-2-pentene</t>
  </si>
  <si>
    <t>1-Methyl-3-ethylbenzene (or 1-Ethyl-3-methylbenzene || 3-Ethyltoluene)</t>
  </si>
  <si>
    <t>Grand Total</t>
  </si>
  <si>
    <t xml:space="preserve"> </t>
  </si>
  <si>
    <t>Isopropylbenzene (or cumene || 2-Phenylpropane)</t>
  </si>
  <si>
    <t>1-Methyl-2-ethylbenzene (or o-ethyltoluene || 1-Ethyl-2-methylbenzene || 2-ethyltoluene || 2-Ethylmethylbenzene)</t>
  </si>
  <si>
    <t>1,4-diethylbenzene ( or p-diethylbenzene)</t>
  </si>
  <si>
    <t>1,3-diethylbenzene (or m-diethylbenzene)</t>
  </si>
  <si>
    <t>Propylene (or Propene || 1-Propene)</t>
  </si>
  <si>
    <t>Isoprene</t>
  </si>
  <si>
    <t>Formaldehyde/TOG</t>
  </si>
  <si>
    <t>Formaldehyde/VOC</t>
  </si>
  <si>
    <t>VOC-to-TOG factor for this profile</t>
  </si>
  <si>
    <t>multiply VOC by this to calculate TOG</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</si>
  <si>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</si>
  <si>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</si>
  <si>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</si>
  <si>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</si>
  <si>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</si>
  <si>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</si>
  <si>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</si>
  <si>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</si>
  <si>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</si>
  <si>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</si>
  <si>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</si>
  <si>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</si>
  <si>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</si>
  <si>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</si>
  <si>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</si>
  <si>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</si>
  <si>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</si>
  <si>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</si>
  <si>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</si>
  <si>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</si>
  <si>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</si>
  <si>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</si>
  <si>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</si>
  <si>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</si>
  <si>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</si>
  <si>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</si>
  <si>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</si>
  <si>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</si>
  <si>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</si>
  <si>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</si>
  <si>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</si>
  <si>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</si>
  <si>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</si>
  <si>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</si>
  <si>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</si>
  <si>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</si>
  <si>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</si>
  <si>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</si>
  <si>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</si>
  <si>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</si>
  <si>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</si>
  <si>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</si>
  <si>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</si>
  <si>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</si>
  <si>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</si>
  <si>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</si>
  <si>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</si>
  <si>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</si>
  <si>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DJTFLR95</t>
  </si>
  <si>
    <t>DJ Condensate Flare Profile with DRE 95%</t>
  </si>
  <si>
    <t>GAS</t>
  </si>
  <si>
    <t>TOG</t>
  </si>
  <si>
    <t/>
  </si>
  <si>
    <t>C</t>
  </si>
  <si>
    <t>None</t>
  </si>
  <si>
    <t xml:space="preserve">Used same approach as was used for theFLR99 (and other FLR**) SPECIATE4.5 profiles, but instead of using 8949 for the uncombusted gas, used the Denver-Julesburg Basin Condensate composite (95398). Combustion by-products and portion of 95398 based on a 95% DRE.  Approach uses Ramboll analysis of the  TCEQ's 2010 flare study (Allen et al., 2011) performed by UT Austin and subcontractors. </t>
  </si>
  <si>
    <t>Sum of species</t>
  </si>
  <si>
    <t>2010</t>
  </si>
  <si>
    <t>Denver-Julesburg Basin, Colorado</t>
  </si>
  <si>
    <t>Combustion</t>
  </si>
  <si>
    <t>Oil And Gas; Flare</t>
  </si>
  <si>
    <t>Condensate</t>
  </si>
  <si>
    <t>EPA and Literature</t>
  </si>
  <si>
    <t>FLARES; CONDENSATE TANKS; OIL AND GAS PRODUCTION</t>
  </si>
  <si>
    <t>ftp://newftp.epa.gov/air/emismod/SPECIATE_supportingdata/v5_2/WB_DJCONDENSATEFLARE.xlsx</t>
  </si>
  <si>
    <t>SPECIES_ID</t>
  </si>
  <si>
    <t>WEIGHT_PERCENT</t>
  </si>
  <si>
    <t>INCLUDE_IN_SUM</t>
  </si>
  <si>
    <t>UNCERTAINTY_PERCENT</t>
  </si>
  <si>
    <t>UNCERTAINTY_METHOD</t>
  </si>
  <si>
    <t>ANALYTICAL_METHOD</t>
  </si>
  <si>
    <t>PHASE</t>
  </si>
  <si>
    <t>SPECIES_EMISSION_RATE</t>
  </si>
  <si>
    <t>SPECIES_EMISSION_RATE_UNIT</t>
  </si>
  <si>
    <t>Yes</t>
  </si>
  <si>
    <t>N/A</t>
  </si>
  <si>
    <t>Not Available</t>
  </si>
  <si>
    <t>REF_Code</t>
  </si>
  <si>
    <t>REFERENCE</t>
  </si>
  <si>
    <t>REF_DESCRIPTION</t>
  </si>
  <si>
    <t>LINK</t>
  </si>
  <si>
    <t>Strum2020c</t>
  </si>
  <si>
    <t>Madeleine Strum, EPA/OAQPS/Air Quality Assessment Division/Emissions Inventory and Analysis Group.  Profile Workbook (WB_DJCONDENSATEFLARE.xlsx),  November 19, 2020. See README and DOCUMENTATION TAB.</t>
  </si>
  <si>
    <t>The Reference is the Profile Workbook.  It provides a summary, the data and shows the calculations.</t>
  </si>
  <si>
    <t>CAS</t>
  </si>
  <si>
    <t>SPECIES_NAME</t>
  </si>
  <si>
    <t>CAS no hyphen</t>
  </si>
  <si>
    <t>HAPS</t>
  </si>
  <si>
    <t>NonVOCTOG</t>
  </si>
  <si>
    <t>REF_Codes</t>
  </si>
  <si>
    <t>95398</t>
  </si>
  <si>
    <t>Composite Profile - Oil and Natural Gas Production - Condensate Tanks</t>
  </si>
  <si>
    <t>Uncontrolled</t>
  </si>
  <si>
    <t>2011</t>
  </si>
  <si>
    <t>4.5</t>
  </si>
  <si>
    <t>74-98-6</t>
  </si>
  <si>
    <t>Standard Deviation</t>
  </si>
  <si>
    <t>GC-FID</t>
  </si>
  <si>
    <t>74986</t>
  </si>
  <si>
    <t>Brantley2015</t>
  </si>
  <si>
    <t>106-97-8</t>
  </si>
  <si>
    <t>106978</t>
  </si>
  <si>
    <t>74-84-0</t>
  </si>
  <si>
    <t>74840</t>
  </si>
  <si>
    <t>74-82-8</t>
  </si>
  <si>
    <t>74828</t>
  </si>
  <si>
    <t>109-66-0</t>
  </si>
  <si>
    <t>109660</t>
  </si>
  <si>
    <t>78-78-4</t>
  </si>
  <si>
    <t>78784</t>
  </si>
  <si>
    <t>75-28-5</t>
  </si>
  <si>
    <t>75285</t>
  </si>
  <si>
    <t>110-54-3</t>
  </si>
  <si>
    <t>110543</t>
  </si>
  <si>
    <t>107-83-5</t>
  </si>
  <si>
    <t>107835</t>
  </si>
  <si>
    <t>96-14-0</t>
  </si>
  <si>
    <t>96140</t>
  </si>
  <si>
    <t>96-37-7</t>
  </si>
  <si>
    <t>96377</t>
  </si>
  <si>
    <t>142-82-5</t>
  </si>
  <si>
    <t>142825</t>
  </si>
  <si>
    <t>108-87-2</t>
  </si>
  <si>
    <t>108872</t>
  </si>
  <si>
    <t>71-43-2</t>
  </si>
  <si>
    <t>71432</t>
  </si>
  <si>
    <t>108-88-3</t>
  </si>
  <si>
    <t>108883</t>
  </si>
  <si>
    <t>591-76-4</t>
  </si>
  <si>
    <t>591764</t>
  </si>
  <si>
    <t>589-34-4</t>
  </si>
  <si>
    <t>589344</t>
  </si>
  <si>
    <t>592-41-6</t>
  </si>
  <si>
    <t>592416</t>
  </si>
  <si>
    <t>287-92-3</t>
  </si>
  <si>
    <t>287923</t>
  </si>
  <si>
    <t>110-82-7</t>
  </si>
  <si>
    <t>110827</t>
  </si>
  <si>
    <t>111-65-9</t>
  </si>
  <si>
    <t>111659</t>
  </si>
  <si>
    <t>79-29-8</t>
  </si>
  <si>
    <t>79298</t>
  </si>
  <si>
    <t>540-84-1</t>
  </si>
  <si>
    <t>540841</t>
  </si>
  <si>
    <t>108-38-3; 106-42-3</t>
  </si>
  <si>
    <t>108383; 106423</t>
  </si>
  <si>
    <t>592-27-8</t>
  </si>
  <si>
    <t>592278</t>
  </si>
  <si>
    <t>565-59-3</t>
  </si>
  <si>
    <t>565593</t>
  </si>
  <si>
    <t>589-81-1</t>
  </si>
  <si>
    <t>589811</t>
  </si>
  <si>
    <t>108-08-7</t>
  </si>
  <si>
    <t>108087</t>
  </si>
  <si>
    <t>75-83-2</t>
  </si>
  <si>
    <t>75832</t>
  </si>
  <si>
    <t>111-84-2</t>
  </si>
  <si>
    <t>111842</t>
  </si>
  <si>
    <t>95-47-6</t>
  </si>
  <si>
    <t>95476</t>
  </si>
  <si>
    <t>624-64-6</t>
  </si>
  <si>
    <t>624646</t>
  </si>
  <si>
    <t>100-41-4</t>
  </si>
  <si>
    <t>100414</t>
  </si>
  <si>
    <t>108-67-8</t>
  </si>
  <si>
    <t>108678</t>
  </si>
  <si>
    <t>95-63-6</t>
  </si>
  <si>
    <t>95636</t>
  </si>
  <si>
    <t>526-73-8</t>
  </si>
  <si>
    <t>526738</t>
  </si>
  <si>
    <t>622-96-8</t>
  </si>
  <si>
    <t>622968</t>
  </si>
  <si>
    <t>74-86-2</t>
  </si>
  <si>
    <t>74862</t>
  </si>
  <si>
    <t>74-85-1</t>
  </si>
  <si>
    <t>74851</t>
  </si>
  <si>
    <t>620-14-4</t>
  </si>
  <si>
    <t>620144</t>
  </si>
  <si>
    <t>100-42-5</t>
  </si>
  <si>
    <t>100425</t>
  </si>
  <si>
    <t>98-82-8</t>
  </si>
  <si>
    <t>98828</t>
  </si>
  <si>
    <t>611-14-3</t>
  </si>
  <si>
    <t>611143</t>
  </si>
  <si>
    <t>1120-21-4</t>
  </si>
  <si>
    <t>1120214</t>
  </si>
  <si>
    <t>103-65-1</t>
  </si>
  <si>
    <t>103651</t>
  </si>
  <si>
    <t>565-75-3</t>
  </si>
  <si>
    <t>565753</t>
  </si>
  <si>
    <t>124-18-5</t>
  </si>
  <si>
    <t>124185</t>
  </si>
  <si>
    <t>105-05-5</t>
  </si>
  <si>
    <t>105055</t>
  </si>
  <si>
    <t>141-93-5</t>
  </si>
  <si>
    <t>141935</t>
  </si>
  <si>
    <t>112-40-3</t>
  </si>
  <si>
    <t>112403</t>
  </si>
  <si>
    <t>590-18-1</t>
  </si>
  <si>
    <t>590181</t>
  </si>
  <si>
    <t>115-07-1</t>
  </si>
  <si>
    <t>115071</t>
  </si>
  <si>
    <t>106-98-9</t>
  </si>
  <si>
    <t>106989</t>
  </si>
  <si>
    <t>109-67-1</t>
  </si>
  <si>
    <t>109671</t>
  </si>
  <si>
    <t>627-20-3</t>
  </si>
  <si>
    <t>627203</t>
  </si>
  <si>
    <t>646-04-8</t>
  </si>
  <si>
    <t>646048</t>
  </si>
  <si>
    <t>78-79-5</t>
  </si>
  <si>
    <t>78795</t>
  </si>
  <si>
    <t>From: Wells - CDPHE, Dale &lt;dale.wells@state.co.us&gt;</t>
  </si>
  <si>
    <r>
      <t>Sent:</t>
    </r>
    <r>
      <rPr>
        <sz val="11"/>
        <color theme="1"/>
        <rFont val="Calibri"/>
        <family val="2"/>
        <scheme val="minor"/>
      </rPr>
      <t xml:space="preserve"> Tuesday, November 17, 2020 2:24 PM</t>
    </r>
  </si>
  <si>
    <t>To: Strum, Madeleine &lt;Strum.Madeleine@epa.gov&gt;</t>
  </si>
  <si>
    <r>
      <t>Cc:</t>
    </r>
    <r>
      <rPr>
        <sz val="11"/>
        <color theme="1"/>
        <rFont val="Calibri"/>
        <family val="2"/>
        <scheme val="minor"/>
      </rPr>
      <t xml:space="preserve"> Vukovich, Jeffrey &lt;Vukovich.Jeffrey@epa.gov&gt;; Rao, Venkatesh &lt;Rao.Venkatesh@epa.gov&gt;; Diem, Art &lt;Diem.Art@epa.gov&gt;; Snyder, Jennifer &lt;Snyder.Jennifer@epa.gov&gt;; Mason, Rich &lt;Mason.Rich@epa.gov&gt;</t>
    </r>
  </si>
  <si>
    <r>
      <t>Subject:</t>
    </r>
    <r>
      <rPr>
        <sz val="11"/>
        <color theme="1"/>
        <rFont val="Calibri"/>
        <family val="2"/>
        <scheme val="minor"/>
      </rPr>
      <t xml:space="preserve"> Re: SCC 2310030300 (Gas Well Water Tank Losses) emissions in Colorado 2017NEI</t>
    </r>
  </si>
  <si>
    <t>Madeleine,</t>
  </si>
  <si>
    <t>Sure that's less work for me.</t>
  </si>
  <si>
    <t>You should check with the Southern UTEabout their inventory.</t>
  </si>
  <si>
    <t>Dale</t>
  </si>
  <si>
    <t>On Tue, Nov 17, 2020 at 12:17 PM Strum, Madeleine &lt;Strum.Madeleine@epa.gov&gt; wrote:</t>
  </si>
  <si>
    <t>Hi Dale</t>
  </si>
  <si>
    <t>Thanks for answering my questions – sorry I have a few more…</t>
  </si>
  <si>
    <t>We were  thinking instead of you submitting the HAPs, why don’t I change the HAP aug in EIS and use the data I sent you for the HAP to VOC ratios.  If your VOC doesn’t need to change this seems to be the easiest (for you) and it will also be documented and useable for the future (if you continue to use SCC 2310030300).  Is that ok?  The HAP aug profile will apply to this SCC for all Colorado counties.  Should I also apply it to the Southern UTE submitted emissions (they also used this SCC)?</t>
  </si>
  <si>
    <t>Thanks again</t>
  </si>
  <si>
    <t>Madeleine                                             </t>
  </si>
  <si>
    <t>Madeleine Strum</t>
  </si>
  <si>
    <t>U.S. Environmental Protection Agency|109 TW Alexander Drive, RTP, NC  27711</t>
  </si>
  <si>
    <t>Office of Air Quality Planning and Standards|Air Quality Assessment Division|Emission Inventory and Analysis Group</t>
  </si>
  <si>
    <t>919 541 2383 (office phone)</t>
  </si>
  <si>
    <r>
      <t>Sent:</t>
    </r>
    <r>
      <rPr>
        <sz val="11"/>
        <color theme="1"/>
        <rFont val="Calibri"/>
        <family val="2"/>
        <scheme val="minor"/>
      </rPr>
      <t xml:space="preserve"> Tuesday, November 17, 2020 7:45 AM</t>
    </r>
  </si>
  <si>
    <t>To answer your questions:</t>
  </si>
  <si>
    <t>   1.  why is the D-J condensate tank profile suitable for a produced water tank rather than the generic (non-Region specific) produced water speciation profile (profile 1207</t>
  </si>
  <si>
    <t>    which I show below)? Is  SCC 2310030300 representing a different process from these condensate-related SCCs?  I thought SCC 2310030300 was what Colorado uses for produced</t>
  </si>
  <si>
    <t>    water but perhaps it is not related to produced water at all?</t>
  </si>
  <si>
    <t>A- The condensate, gas and water are periodically dumped into the separator in a mixture from the well.  Pressures in the well and separator are typically in the 100 to 200 pound per square inch</t>
  </si>
  <si>
    <t>range.  The gas goes out the top of the separator through baffles.  The condensate and water are at the bottom of the separator with the condensate floating on top of the water.</t>
  </si>
  <si>
    <t>The condensate flows over a weir into a chamber where it is piped to an atmospheric tank, and the water is piped from the bottom to another tank.  The condensate contains dissolved</t>
  </si>
  <si>
    <t>gases and the water can also contain dissolved gases and is contaminated with condensate.  Thus the VOCS in the water are very similar to the VOCs in  the condensate.</t>
  </si>
  <si>
    <t>    2. The generic produced water speciation profile (unlike the DJ-condensate profile) is very old, and it was composited from the profiles 1205 and 1206  below.  I just</t>
  </si>
  <si>
    <t>    didn’t know that the condensate tank profile is the correct one to use for “produced water” .  Also this may be moot for the 2020 NEI  since 1)  We don’t have a generic</t>
  </si>
  <si>
    <t>    condensate tank profile and 2) we may use a profile based on what we come up with for VCPy (possibly extrapolating from Utah data)</t>
  </si>
  <si>
    <t>A- 85% of the produced water is produced in the DJ Basin and most of this is from the Niobrara Formation. Much of the produced water in the rest of the state is also from this formation.</t>
  </si>
  <si>
    <t>Production from the Niobrara Formation is from hydraulically fractured horizontally drilled wells. which were drilled after the year 2011.</t>
  </si>
  <si>
    <t>    3. The profile I developed  --using the flare combustion products (at 95% destruction and removal efficiency) and the D-J condensate profile for the uncombusted portion ---  </t>
  </si>
  <si>
    <t>    represents  the VOC from the flare (which consists of a mix of combustion byproducts and uncombusted material).  Should any of the Colorado counties use a non-flare profile</t>
  </si>
  <si>
    <t>    or should they all use this new one --- I think I’ll call it CNDFLR95.</t>
  </si>
  <si>
    <t>A- We do not have a way to separate flared and non-flared produced water at this time.</t>
  </si>
  <si>
    <t>On Mon, Nov 16, 2020 at 3:56 PM Strum, Madeleine &lt;Strum.Madeleine@epa.gov&gt; wrote:</t>
  </si>
  <si>
    <t>I did confirm that there was not an error in the profile I used for the uncombusted portion of the VOC from the flare.  I was concerned that the composite had the same weight percents for a few different species but that was what the original profiles had.</t>
  </si>
  <si>
    <t>I do have some follow up questions before we move ahead with the HAP estimates for 2017.</t>
  </si>
  <si>
    <t>1. why is the D-J condensate tank profile suitable for a produced water tank rather than the generic (non-Region specific) produced water speciation profile (profile 1207 which I show below)? Is  SCC 2310030300 representing a different process from these condensate-related SCCs?  I thought SCC 2310030300 was what Colorado uses for produced water but perhaps it is not related to produced water at all?</t>
  </si>
  <si>
    <t>SCC 2310030300 is Industrial Processes;Oil and Gas Exploration and Production;Natural Gas Liquids;Gas Well Water Tank Losses                                               </t>
  </si>
  <si>
    <t xml:space="preserve">Industrial Processes;Oil and Gas Exploration and Production;On-Shore Gas Production;Storage Tanks: Condensate                                               </t>
  </si>
  <si>
    <t xml:space="preserve">Industrial Processes;Oil and Gas Exploration and Production;Natural Gas Liquids;Gas Well Tanks - Flashing &amp; Standing/Working/Breathing, Controlled          </t>
  </si>
  <si>
    <t xml:space="preserve">Industrial Processes;Oil and Gas Exploration and Production;On-Shore Gas Production - Unconventional;Storage Tanks: Condensate                              </t>
  </si>
  <si>
    <t xml:space="preserve">Industrial Processes;Oil and Gas Exploration and Production;On-Shore Gas Production - Conventional;Storage Tanks: Condensate                                </t>
  </si>
  <si>
    <t>2. The generic produced water speciation profile (unlike the DJ-condensate profile) is very old, and it was composited from the profiles 1205 and 1206  below.  I just didn’t know that the condensate tank profile is the correct one to use for “produced water” .  Also this may be moot for the 2020 NEI  since 1)  We don’t have a generic condensate tank profile and 2) we may use a profile based on what we come up with for VCPy (possibly extrapolating from Utah data)</t>
  </si>
  <si>
    <t>3. The profile I developed  --using the flare combustion products (at 95% destruction and removal efficiency) and the D-J condensate profile for the uncombusted portion ---  represents  the VOC from the flare (which consists of a mix of combustion byproducts and uncombusted material).  Should any of the Colorado counties use a non-flare profile or should they all use this new one --- I think I’ll call it CNDFLR95.</t>
  </si>
  <si>
    <t>I can talk to Rich about opening the window  tomorrow  and let you know when it is open.  However, this would impact only 2017 NEI – for 2020 we may want try to work together on this SCC considering the VCPy methanol impact and how we make sure that is accounted for properly.</t>
  </si>
  <si>
    <t>Thanks!</t>
  </si>
  <si>
    <t>Madeleine</t>
  </si>
  <si>
    <t>Query1</t>
  </si>
  <si>
    <t>Crude Oil Production - Well Heads (Water Flood)</t>
  </si>
  <si>
    <t>Crude comes from the Oklahoma Glen Sand formation which is at a depth of 1500 feet. Nine samples were taken in stainless steel canisters and analyzed using a GC with cryogenic sample pre-concentration and flame ionization detection.</t>
  </si>
  <si>
    <t>Crude comes from the Oklahoma Redfork formation which is at a depth of 1,300 feet. Eight samples were taken in stainless steel canisters and analyzed using a GC with cryogenic sample pre-concentration and flame ionization detection.</t>
  </si>
  <si>
    <t>These are very old but it appears to be</t>
  </si>
  <si>
    <t>1207  Well Heads (Water Flood) Composite</t>
  </si>
  <si>
    <t>Well Heads (Water Flood) Composite</t>
  </si>
  <si>
    <t>No</t>
  </si>
  <si>
    <t>Radian1990</t>
  </si>
  <si>
    <t>Viswanath1989</t>
  </si>
  <si>
    <t>Undefined VOC</t>
  </si>
  <si>
    <t>1678-91-7</t>
  </si>
  <si>
    <t>Ethylcyclohexane</t>
  </si>
  <si>
    <r>
      <t>Sent:</t>
    </r>
    <r>
      <rPr>
        <sz val="11"/>
        <color theme="1"/>
        <rFont val="Calibri"/>
        <family val="2"/>
        <scheme val="minor"/>
      </rPr>
      <t xml:space="preserve"> Monday, November 16, 2020 4:56 PM</t>
    </r>
  </si>
  <si>
    <r>
      <t>Cc:</t>
    </r>
    <r>
      <rPr>
        <sz val="11"/>
        <color theme="1"/>
        <rFont val="Calibri"/>
        <family val="2"/>
        <scheme val="minor"/>
      </rPr>
      <t xml:space="preserve"> Vukovich, Jeffrey &lt;Vukovich.Jeffrey@epa.gov&gt;; Rao, Venkatesh &lt;Rao.Venkatesh@epa.gov&gt;; Diem, Art &lt;Diem.Art@epa.gov&gt;; Snyder, Jennifer &lt;Snyder.Jennifer@epa.gov&gt;</t>
    </r>
  </si>
  <si>
    <t>Are we ready to proceed?  Do you want output in pounds?  Should EmissionsTypeCode = "HAPS"?  Is the gateway open?</t>
  </si>
  <si>
    <t>On Fri, Nov 13, 2020 at 12:08 PM Wells - CDPHE, Dale &lt;dale.wells@state.co.us&gt; wrote:</t>
  </si>
  <si>
    <t>Yes.</t>
  </si>
  <si>
    <t>On Fri, Nov 13, 2020 at 11:54 AM Strum, Madeleine &lt;Strum.Madeleine@epa.gov&gt; wrote:</t>
  </si>
  <si>
    <t>Thanks.  I’ve created a new workbook with 95% DRE and using the the DJ-condensate profile for the uncombusted portion.  The TAB is “Flare profile DJ condensate”</t>
  </si>
  <si>
    <t>The  profile and HAPtoVOC ratios  are in columns AO to AU.  Ratio is column AT.  HAPs are highlighted in yellow.</t>
  </si>
  <si>
    <t>I’ve got a few emails to make sure I’ve got the DJ composite correct and will let you know what I find out. Will you then use to submit nonpoint HAPs? </t>
  </si>
  <si>
    <r>
      <t>Sent:</t>
    </r>
    <r>
      <rPr>
        <sz val="11"/>
        <color theme="1"/>
        <rFont val="Calibri"/>
        <family val="2"/>
        <scheme val="minor"/>
      </rPr>
      <t xml:space="preserve"> Friday, November 13, 2020 10:09 AM</t>
    </r>
  </si>
  <si>
    <t>Sorry. we use a 95% control efficiency for these flares.</t>
  </si>
  <si>
    <t>On Fri, Nov 13, 2020 at 7:17 AM Wells - CDPHE, Dale &lt;dale.wells@state.co.us&gt; wrote:</t>
  </si>
  <si>
    <t>The speciation profiles in your email are for natural gas.  In this case the VOCs are from the condensate, not the sales gas. </t>
  </si>
  <si>
    <t>Do you have flare profiles for flaring condensate or flash gas?</t>
  </si>
  <si>
    <t>On Fri, Nov 13, 2020 at 6:51 AM Strum, Madeleine &lt;Strum.Madeleine@epa.gov&gt; wrote:</t>
  </si>
  <si>
    <t>Thanks for clarifying.  I didn’t know that. I see that the HAPs in my emissions report are from our HAP Augmentation process, not from your submittal.  We added BTEX only, and used basin or county-specific HAP aug factors that were generated using the Oil and Gas Tool. These factors appear to be related to a produced water process with no consideration that the VOC (some/most/all?) would be coming from the flare, not the produced water operation.  For example, a comment on one of the records says “2017CODPHE submitted VOC of 62.18492 TON times ratio of   4.897E-04, based on augmentation description: ONG_TOOL_08045_2310000550”</t>
  </si>
  <si>
    <t>Without having the proper HAPs from this process we will not be properly speciating the emissions for the AQ modeling and we will not have the correct HAPs for the NEI.  Can you help us fix this?  Some ideas:</t>
  </si>
  <si>
    <t>1. Can you submit HAPs ?  (you can use the flare speciation profile in the email below for the portion of the VOC that comes from the flares)</t>
  </si>
  <si>
    <t xml:space="preserve">2. We can assume 100% of the VOC is from the flares and use  the flares profile I sent below to estimate the HAPs from this SCC for all Colorado counties via our HAP augmentation (so basically change all HAP aug to the flare profile)?  </t>
  </si>
  <si>
    <t xml:space="preserve">3.  if you know some counties mostly do not have flares, we can use the current HAP aug factors for these counties and the flares profile for the other counties?  Or we can compute blended HAP aug profiles based on a certain percentage from flares and a certain percentage using the current HAP aug factors.  </t>
  </si>
  <si>
    <t>4. Provide the tool inputs / control percentages for the Oil and Gas Tool  so the tool can generate the produced water estimates – which will include both HAP and CAP (the tool uses the flare profile)</t>
  </si>
  <si>
    <t>Any other ideas so that we can have correct HAP estimates/speciation for this category?</t>
  </si>
  <si>
    <t>Thanks</t>
  </si>
  <si>
    <r>
      <t>Sent:</t>
    </r>
    <r>
      <rPr>
        <sz val="11"/>
        <color theme="1"/>
        <rFont val="Calibri"/>
        <family val="2"/>
        <scheme val="minor"/>
      </rPr>
      <t xml:space="preserve"> Thursday, November 12, 2020 3:51 PM</t>
    </r>
  </si>
  <si>
    <r>
      <t>Cc:</t>
    </r>
    <r>
      <rPr>
        <sz val="11"/>
        <color theme="1"/>
        <rFont val="Calibri"/>
        <family val="2"/>
        <scheme val="minor"/>
      </rPr>
      <t xml:space="preserve"> Vukovich, Jeffrey &lt;Vukovich.Jeffrey@epa.gov&gt;; Rao, Venkatesh &lt;Rao.Venkatesh@epa.gov&gt;; Diem, Art &lt;Diem.Art@epa.gov&gt;</t>
    </r>
  </si>
  <si>
    <t>We didn't report any HAPs in our non=point submittal.</t>
  </si>
  <si>
    <t>On Thu, Nov 12, 2020 at 1:45 PM Strum, Madeleine &lt;Strum.Madeleine@epa.gov&gt; wrote:</t>
  </si>
  <si>
    <t>If most of these emissions are controlled by flares, why are there no flare HAPs (in particular, formaldehyde and acetaldehyde) included?  Attached is my emissions report that shows VOC, BTEX and NOX but no flare HAPs – the below list of HAPS from the flare speciation profile.  Did you report flares in a different SCC (but then the NOX would be in that same SCC)?</t>
  </si>
  <si>
    <t>FLR99</t>
  </si>
  <si>
    <t>Natural Gas Flare Profile with DRE &gt;98%</t>
  </si>
  <si>
    <t>Isomers of xylene</t>
  </si>
  <si>
    <r>
      <t>Sent:</t>
    </r>
    <r>
      <rPr>
        <sz val="11"/>
        <color theme="1"/>
        <rFont val="Calibri"/>
        <family val="2"/>
        <scheme val="minor"/>
      </rPr>
      <t xml:space="preserve"> Thursday, November 12, 2020 9:40 AM</t>
    </r>
  </si>
  <si>
    <t>To: Vukovich, Jeffrey &lt;Vukovich.Jeffrey@epa.gov&gt;</t>
  </si>
  <si>
    <r>
      <t>Cc:</t>
    </r>
    <r>
      <rPr>
        <sz val="11"/>
        <color theme="1"/>
        <rFont val="Calibri"/>
        <family val="2"/>
        <scheme val="minor"/>
      </rPr>
      <t xml:space="preserve"> Snyder, Jennifer &lt;Snyder.Jennifer@epa.gov&gt;; Rao, Venkatesh &lt;Rao.Venkatesh@epa.gov&gt;; Strum, Madeleine &lt;Strum.Madeleine@epa.gov&gt;</t>
    </r>
  </si>
  <si>
    <t>Jeff,</t>
  </si>
  <si>
    <t>We reached   out to oil and gas producers to provide us with 2017 activity and emission data.  Many operators reported VOC emissions from storage of produced water in tanks.  Most of these emissions were controlled by flares, thus both NOx and VOCs are emitted.  We binned the facilities reporting by their uncontrolled emission factors for condensate tanks, and assumed that similar non-reporting facilities emitted at the same level.</t>
  </si>
  <si>
    <t>On Thu, Nov 12, 2020 at 7:10 AM Vukovich, Jeffrey &lt;Vukovich.Jeffrey@epa.gov&gt; wrote:</t>
  </si>
  <si>
    <t>Dale,</t>
  </si>
  <si>
    <t>Hope you are well.   We are examining produced water emissions sources in the NEI and we ran across a few non-point and point sources below for Colorado’s submitted emissions.   The nonpoint SCC is the following:</t>
  </si>
  <si>
    <t>2310030300         Industrial Processes;Oil and Gas Exploration and Production;Natural Gas Liquids;Gas Well Water Tank Losses        </t>
  </si>
  <si>
    <t>This non-point source has annually about 868 tons of VOC and 22 tons of NOX.   In the 2017NEI point source inventory we also found in Garfield County, CO (FIPS=8045) emissions from SCC 31000504 (Industrial Processes;Oil and Gas Production;Liquid Waste Treatment;Oil-Sludge-Waste Water Pit) with 354 tons of VOC.                                                                               </t>
  </si>
  <si>
    <t>As you may know the EPA O&amp;G Tool has 3 SCCs associated with produced water emissions:</t>
  </si>
  <si>
    <t>2310000551         All Processes;Produced Water from CBM Wells</t>
  </si>
  <si>
    <t>2310000552         All Processes;Produced Water from Gas Wells</t>
  </si>
  <si>
    <t>2310000553         All Processes;Produced Water from Oil Wells                          </t>
  </si>
  <si>
    <t>The “All Processes” in the above Tool SCCs does include tanks, ponds, and pipelines.  We are wondering if you could further describe these emissions with SCC 2310030300?  Could you also group them into the 2310000552 SCC above?   Also, can you explain why there are NOX emissions from these Tank Losses?   Any feedback on the point source(s) in Garfield Co is also much appreciated?   Thanks!</t>
  </si>
  <si>
    <t>Jeff</t>
  </si>
  <si>
    <t>--</t>
  </si>
  <si>
    <t>Dale Wells</t>
  </si>
  <si>
    <t>Modeling,  and Emission Inventory Unit</t>
  </si>
  <si>
    <t>Technical Services Program</t>
  </si>
  <si>
    <t>Air Pollution Control Division</t>
  </si>
  <si>
    <t>Colorado Department of Public Health and Environment</t>
  </si>
  <si>
    <t>APCD-TS-B1</t>
  </si>
  <si>
    <t>4300 Cherry Creek Drive South</t>
  </si>
  <si>
    <t>Denver, CO 80246-1530</t>
  </si>
  <si>
    <t>303-692-3237| dale.wells@state.co.us</t>
  </si>
  <si>
    <r>
      <t>To learn about ground-level ozone in Colorado visit our </t>
    </r>
    <r>
      <rPr>
        <b/>
        <sz val="9.5"/>
        <color rgb="FF222222"/>
        <rFont val="Trebuchet MS"/>
        <family val="2"/>
      </rPr>
      <t>ozone webpage</t>
    </r>
    <r>
      <rPr>
        <b/>
        <sz val="9.5"/>
        <color rgb="FF000000"/>
        <rFont val="Trebuchet MS"/>
        <family val="2"/>
      </rPr>
      <t xml:space="preserve"> </t>
    </r>
  </si>
  <si>
    <t>Data used to construct flaring profiles</t>
  </si>
  <si>
    <t>Profiles for flaring of natural gas</t>
  </si>
  <si>
    <t>Exempt Wt.Frc</t>
  </si>
  <si>
    <t>Proportions of uncombusted vent gas and products of incomplete combustion from TCEQ flare study (varies with DRE)</t>
  </si>
  <si>
    <t>Produced gas profile "Natural Gas Production" (SPECIATE # 8949)</t>
  </si>
  <si>
    <t>Butane</t>
  </si>
  <si>
    <t>Pentane</t>
  </si>
  <si>
    <t>Hexane</t>
  </si>
  <si>
    <t>P_NUMBER</t>
  </si>
  <si>
    <t>GAS_PROFILE.NAME</t>
  </si>
  <si>
    <t>WEIGHT_PER</t>
  </si>
  <si>
    <t>SPECIES_PROPERTIES.NAME</t>
  </si>
  <si>
    <t>SYMBOL</t>
  </si>
  <si>
    <t>SPEC_MW</t>
  </si>
  <si>
    <t>8949</t>
  </si>
  <si>
    <t>Natural Gas Production</t>
  </si>
  <si>
    <t>PA224M</t>
  </si>
  <si>
    <t>BENZE</t>
  </si>
  <si>
    <t>ETHANE</t>
  </si>
  <si>
    <t>ETBZ</t>
  </si>
  <si>
    <t>N_BUTA</t>
  </si>
  <si>
    <t>N_HEX</t>
  </si>
  <si>
    <t>N_PENT</t>
  </si>
  <si>
    <t>N_PROP</t>
  </si>
  <si>
    <t>TOLUE</t>
  </si>
  <si>
    <t>Isomers of hexane</t>
  </si>
  <si>
    <t>S1</t>
  </si>
  <si>
    <t>ALT_CAS</t>
  </si>
  <si>
    <t>SAROAD</t>
  </si>
  <si>
    <t>PAMS</t>
  </si>
  <si>
    <t>NOTE</t>
  </si>
  <si>
    <t>SRS ID</t>
  </si>
  <si>
    <t>DSSTox_ID</t>
  </si>
  <si>
    <t>Molecular Formula</t>
  </si>
  <si>
    <t>OXYGEN_to_CARBON_RATIO</t>
  </si>
  <si>
    <t>Smiles Notation</t>
  </si>
  <si>
    <t>VP_Pascal_EPI</t>
  </si>
  <si>
    <t>VP_Pascal_UM</t>
  </si>
  <si>
    <t>VP_Pascal_OPERA</t>
  </si>
  <si>
    <t>Duplicate_ID</t>
  </si>
  <si>
    <t>(1-methylpropyl)benzene (or sec-butylbenzene)</t>
  </si>
  <si>
    <t>135-98-8</t>
  </si>
  <si>
    <t>135988</t>
  </si>
  <si>
    <t>45234</t>
  </si>
  <si>
    <t>36574</t>
  </si>
  <si>
    <t>DTXSID2022333</t>
  </si>
  <si>
    <t>C10H14</t>
  </si>
  <si>
    <t>CCC(C)C1=CC=CC=C1</t>
  </si>
  <si>
    <t>(2-methylbutyl)cyclohexane</t>
  </si>
  <si>
    <t>54105-77-0</t>
  </si>
  <si>
    <t>54105770</t>
  </si>
  <si>
    <t>99052</t>
  </si>
  <si>
    <t>DTXSID50880738</t>
  </si>
  <si>
    <t>C11H22</t>
  </si>
  <si>
    <t>CCC(C)CC1CCCCC1</t>
  </si>
  <si>
    <t>(2-methylpropyl)benzene (or isobutylbenzene)</t>
  </si>
  <si>
    <t>538-93-2</t>
  </si>
  <si>
    <t>538932</t>
  </si>
  <si>
    <t>45235</t>
  </si>
  <si>
    <t>51649</t>
  </si>
  <si>
    <t>DTXSID6027181</t>
  </si>
  <si>
    <t>CC(C)CC1=CC=CC=C1</t>
  </si>
  <si>
    <t>1,1,1-trichloroethane</t>
  </si>
  <si>
    <t>71-55-6</t>
  </si>
  <si>
    <t>71556</t>
  </si>
  <si>
    <t>43814</t>
  </si>
  <si>
    <t>4796</t>
  </si>
  <si>
    <t>DTXSID0021381</t>
  </si>
  <si>
    <t>C2H3Cl3</t>
  </si>
  <si>
    <t>CC(Cl)(Cl)Cl</t>
  </si>
  <si>
    <t>1,1,2,2-tetrachloroethane</t>
  </si>
  <si>
    <t>79-34-5</t>
  </si>
  <si>
    <t>79345</t>
  </si>
  <si>
    <t>99277</t>
  </si>
  <si>
    <t>7773</t>
  </si>
  <si>
    <t>DTXSID7021318</t>
  </si>
  <si>
    <t>C2H2Cl4</t>
  </si>
  <si>
    <t>C(C(Cl)Cl)(Cl)Cl</t>
  </si>
  <si>
    <t>1,1,2,3-tetramethylcyclohexane</t>
  </si>
  <si>
    <t>6783-92-2</t>
  </si>
  <si>
    <t>6783922</t>
  </si>
  <si>
    <t>99062</t>
  </si>
  <si>
    <t>17149014</t>
  </si>
  <si>
    <t>DTXSID00880783</t>
  </si>
  <si>
    <t>C10H20</t>
  </si>
  <si>
    <t>CC1CCCC(C1C)(C)C</t>
  </si>
  <si>
    <t>dup6</t>
  </si>
  <si>
    <t>1,1,2-trichloroethane</t>
  </si>
  <si>
    <t>79-00-5</t>
  </si>
  <si>
    <t>79005</t>
  </si>
  <si>
    <t>43820</t>
  </si>
  <si>
    <t>7518</t>
  </si>
  <si>
    <t>DTXSID5021380</t>
  </si>
  <si>
    <t>C(C(Cl)Cl)Cl</t>
  </si>
  <si>
    <t>1,1,2-trimethylcyclohexane</t>
  </si>
  <si>
    <t>7094-26-0</t>
  </si>
  <si>
    <t>7094260</t>
  </si>
  <si>
    <t>91074</t>
  </si>
  <si>
    <t>C9H18</t>
  </si>
  <si>
    <t>CC1CCCCC1(C)C</t>
  </si>
  <si>
    <t>1,1,2-trimethylcyclopentane</t>
  </si>
  <si>
    <t>4259-00-1</t>
  </si>
  <si>
    <t>4259001</t>
  </si>
  <si>
    <t>91033</t>
  </si>
  <si>
    <t>DTXSID50871065</t>
  </si>
  <si>
    <t>C8H16</t>
  </si>
  <si>
    <t>CC1CCCC1(C)C</t>
  </si>
  <si>
    <t>1,1,3,4-tetramethylcyclohexane</t>
  </si>
  <si>
    <t>24612-75-7</t>
  </si>
  <si>
    <t>24612757</t>
  </si>
  <si>
    <t>99043</t>
  </si>
  <si>
    <t>17149394</t>
  </si>
  <si>
    <t>DTXSID30947515</t>
  </si>
  <si>
    <t>CC1CCC(CC1C)(C)C</t>
  </si>
  <si>
    <t>1,1,3,5-tetramethylcyclohexane</t>
  </si>
  <si>
    <t>4306-65-4</t>
  </si>
  <si>
    <t>4306654</t>
  </si>
  <si>
    <t>99107</t>
  </si>
  <si>
    <t>17156076</t>
  </si>
  <si>
    <t>DTXSID00871393</t>
  </si>
  <si>
    <t>CC1CC(CC(C1)(C)C)C</t>
  </si>
  <si>
    <t>1,1,3-trimethylcyclohexane</t>
  </si>
  <si>
    <t>3073-66-3</t>
  </si>
  <si>
    <t>3073663</t>
  </si>
  <si>
    <t>91064</t>
  </si>
  <si>
    <t>DTXSID60858746</t>
  </si>
  <si>
    <t>CC1CCCC(C1)(C)C</t>
  </si>
  <si>
    <t>1,1,3-trimethylcyclopentane</t>
  </si>
  <si>
    <t>4516-69-2</t>
  </si>
  <si>
    <t>4516692</t>
  </si>
  <si>
    <t>91030</t>
  </si>
  <si>
    <t>DTXSID30871083</t>
  </si>
  <si>
    <t>CC1CCC(C1)(C)C</t>
  </si>
  <si>
    <t>1,1,4-trimethylcyclohexane</t>
  </si>
  <si>
    <t>7094-27-1</t>
  </si>
  <si>
    <t>7094271</t>
  </si>
  <si>
    <t>91057</t>
  </si>
  <si>
    <t>DTXSID50221167</t>
  </si>
  <si>
    <t>CC1CCC(CC1)(C)C</t>
  </si>
  <si>
    <t>1,1-dichloro-1-fluoroethane</t>
  </si>
  <si>
    <t>1717-00-6</t>
  </si>
  <si>
    <t>1717006</t>
  </si>
  <si>
    <t>99230</t>
  </si>
  <si>
    <t>HCFC-141b</t>
  </si>
  <si>
    <t>91348</t>
  </si>
  <si>
    <t>DTXSID2020422</t>
  </si>
  <si>
    <t>C2H3Cl2F</t>
  </si>
  <si>
    <t>CC(F)(Cl)Cl</t>
  </si>
  <si>
    <t>1,1-dichloroethane (or Ethylidene dichloride)</t>
  </si>
  <si>
    <t>75-34-3</t>
  </si>
  <si>
    <t>75343</t>
  </si>
  <si>
    <t>43813</t>
  </si>
  <si>
    <t>5520</t>
  </si>
  <si>
    <t>DTXSID1020437</t>
  </si>
  <si>
    <t>C2H4Cl2</t>
  </si>
  <si>
    <t>CC(Cl)Cl</t>
  </si>
  <si>
    <t>1,1-dichloroethene (or Vinylidene chloride)</t>
  </si>
  <si>
    <t>75-35-4</t>
  </si>
  <si>
    <t>75354</t>
  </si>
  <si>
    <t>99013</t>
  </si>
  <si>
    <t>5538</t>
  </si>
  <si>
    <t>DTXSID8021438</t>
  </si>
  <si>
    <t>C2H2Cl2</t>
  </si>
  <si>
    <t>C=C(Cl)Cl</t>
  </si>
  <si>
    <t>1,1-dimethyl-2-propylcyclohexane</t>
  </si>
  <si>
    <t>16587-71-6</t>
  </si>
  <si>
    <t>16587716</t>
  </si>
  <si>
    <t>99059</t>
  </si>
  <si>
    <t>204917</t>
  </si>
  <si>
    <t>DTXSID4047127</t>
  </si>
  <si>
    <t>C11H20O</t>
  </si>
  <si>
    <t>CCC(C)(C)C1CCC(=O)CC1</t>
  </si>
  <si>
    <t>1,1-dimethylcyclohexane</t>
  </si>
  <si>
    <t>590-66-9</t>
  </si>
  <si>
    <t>590669</t>
  </si>
  <si>
    <t>91041</t>
  </si>
  <si>
    <t>17000738</t>
  </si>
  <si>
    <t>DTXSID1074832</t>
  </si>
  <si>
    <t>CC1(CCCCC1)C</t>
  </si>
  <si>
    <t>1,1-dimethylcyclopentane</t>
  </si>
  <si>
    <t>1638-26-2</t>
  </si>
  <si>
    <t>1638262</t>
  </si>
  <si>
    <t>99098</t>
  </si>
  <si>
    <t>DTXSID00167662</t>
  </si>
  <si>
    <t>C7H14</t>
  </si>
  <si>
    <t>CC1(CCCC1)C</t>
  </si>
  <si>
    <t>1,1-Methylethylcyclopentane</t>
  </si>
  <si>
    <t>16747-50-5</t>
  </si>
  <si>
    <t>16747505</t>
  </si>
  <si>
    <t>91046</t>
  </si>
  <si>
    <t>DTXSID80168293</t>
  </si>
  <si>
    <t>CCC1(CCCC1)C</t>
  </si>
  <si>
    <t>1,2,3,4-tetramethylbenzene</t>
  </si>
  <si>
    <t>488-23-3</t>
  </si>
  <si>
    <t>488233</t>
  </si>
  <si>
    <t>91109</t>
  </si>
  <si>
    <t>47365</t>
  </si>
  <si>
    <t>DTXSID4060072</t>
  </si>
  <si>
    <t>CC1=C(C(=C(C=C1)C)C)C</t>
  </si>
  <si>
    <t>1,2,3,5-tetramethylbenzene</t>
  </si>
  <si>
    <t>527-53-7</t>
  </si>
  <si>
    <t>527537</t>
  </si>
  <si>
    <t>91104</t>
  </si>
  <si>
    <t>50252</t>
  </si>
  <si>
    <t>DTXSID6026119</t>
  </si>
  <si>
    <t>CC1=CC(=C(C(=C1)C)C)C</t>
  </si>
  <si>
    <t>1,2,3-trimethyl-4-ethylbenzene</t>
  </si>
  <si>
    <t>61827-86-9</t>
  </si>
  <si>
    <t>61827869</t>
  </si>
  <si>
    <t>99070</t>
  </si>
  <si>
    <t>17149725</t>
  </si>
  <si>
    <t>C11H16</t>
  </si>
  <si>
    <t>CCC1=C(C(=C(C=C1)C)C)C</t>
  </si>
  <si>
    <t>45225</t>
  </si>
  <si>
    <t>BZ123M</t>
  </si>
  <si>
    <t>50153</t>
  </si>
  <si>
    <t>DTXSID8047769</t>
  </si>
  <si>
    <t>C9H12</t>
  </si>
  <si>
    <t>CC1=C(C(=CC=C1)C)C</t>
  </si>
  <si>
    <t>1,2,3-trimethylcyclohexane</t>
  </si>
  <si>
    <t>1678-97-3</t>
  </si>
  <si>
    <t>1678973</t>
  </si>
  <si>
    <t>99077</t>
  </si>
  <si>
    <t>DTXSID10862732</t>
  </si>
  <si>
    <t>CC1CCCC(C1C)C</t>
  </si>
  <si>
    <t>1,2,3-trimethylcyclopentane</t>
  </si>
  <si>
    <t>2815-57-8</t>
  </si>
  <si>
    <t>2815578</t>
  </si>
  <si>
    <t>99074</t>
  </si>
  <si>
    <t>17148826</t>
  </si>
  <si>
    <t>DTXSID40864648</t>
  </si>
  <si>
    <t>CC1CCC(C1C)C</t>
  </si>
  <si>
    <t>1,2,4,5-tetramethylbenzene</t>
  </si>
  <si>
    <t>95-93-2</t>
  </si>
  <si>
    <t>95932</t>
  </si>
  <si>
    <t>91103</t>
  </si>
  <si>
    <t>16493</t>
  </si>
  <si>
    <t>DTXSID1029124</t>
  </si>
  <si>
    <t>CC1=CC(=C(C=C1C)C)C</t>
  </si>
  <si>
    <t>1,2,4-triethylbenzene</t>
  </si>
  <si>
    <t>877-44-1</t>
  </si>
  <si>
    <t>877441</t>
  </si>
  <si>
    <t>91119</t>
  </si>
  <si>
    <t>17135302</t>
  </si>
  <si>
    <t>DTXSID9075034</t>
  </si>
  <si>
    <t>C12H18</t>
  </si>
  <si>
    <t>CCC1=CC(=C(C=C1)CC)CC</t>
  </si>
  <si>
    <t>BZ124M</t>
  </si>
  <si>
    <t>16261</t>
  </si>
  <si>
    <t>DTXSID6021402</t>
  </si>
  <si>
    <t>CC1=CC(=C(C=C1)C)C</t>
  </si>
  <si>
    <t>1,2,4-trimethylcyclopentane</t>
  </si>
  <si>
    <t>2815-58-9</t>
  </si>
  <si>
    <t>2815589</t>
  </si>
  <si>
    <t>DTXSID00870987</t>
  </si>
  <si>
    <t>CC1CC(C(C1)C)C</t>
  </si>
  <si>
    <t>1,2,4-trimethylcyclopentene</t>
  </si>
  <si>
    <t>99363-12-9</t>
  </si>
  <si>
    <t>99363129</t>
  </si>
  <si>
    <t>C8H14</t>
  </si>
  <si>
    <t>CC1CC(=C(C1)C)C</t>
  </si>
  <si>
    <t>1,2-butadiene</t>
  </si>
  <si>
    <t>590-19-2</t>
  </si>
  <si>
    <t>590192</t>
  </si>
  <si>
    <t>43221</t>
  </si>
  <si>
    <t>56606</t>
  </si>
  <si>
    <t>DTXSID5027225</t>
  </si>
  <si>
    <t>C4H6</t>
  </si>
  <si>
    <t>CC=C=C</t>
  </si>
  <si>
    <t>dup33</t>
  </si>
  <si>
    <t>1,2-dichloropropane (or Propylene dichloride)</t>
  </si>
  <si>
    <t>78-87-5</t>
  </si>
  <si>
    <t>78875</t>
  </si>
  <si>
    <t>99016</t>
  </si>
  <si>
    <t>240903</t>
  </si>
  <si>
    <t>DTXSID0020448</t>
  </si>
  <si>
    <t>C3H6Cl2</t>
  </si>
  <si>
    <t>CC(CCl)Cl</t>
  </si>
  <si>
    <t>1,2-diethyl-1-methylcyclohexane</t>
  </si>
  <si>
    <t>61141-79-5</t>
  </si>
  <si>
    <t>61141795</t>
  </si>
  <si>
    <t>99053</t>
  </si>
  <si>
    <t>17149691</t>
  </si>
  <si>
    <t>CCC1CCCCC1(C)CC</t>
  </si>
  <si>
    <t>1,2-diethylbenzene (or o-diethylbenzene)</t>
  </si>
  <si>
    <t>135-01-3</t>
  </si>
  <si>
    <t>135013</t>
  </si>
  <si>
    <t>98154</t>
  </si>
  <si>
    <t>36244</t>
  </si>
  <si>
    <t>DTXSID6052742</t>
  </si>
  <si>
    <t>CCC1=CC=CC=C1CC</t>
  </si>
  <si>
    <t>1,2-dimethyl-3-ethylbenzene</t>
  </si>
  <si>
    <t>933-98-2</t>
  </si>
  <si>
    <t>933982</t>
  </si>
  <si>
    <t>45254</t>
  </si>
  <si>
    <t>74542</t>
  </si>
  <si>
    <t>DTXSID00865479</t>
  </si>
  <si>
    <t>CCC1=CC=CC(=C1C)C</t>
  </si>
  <si>
    <t>Cyclohexane, 1-ethyl-2,3-dimethyl-</t>
  </si>
  <si>
    <t>7058-05-1</t>
  </si>
  <si>
    <t>7058051</t>
  </si>
  <si>
    <t>99046</t>
  </si>
  <si>
    <t>17149055</t>
  </si>
  <si>
    <t>CCC1CCCC(C1C)C</t>
  </si>
  <si>
    <t>dup38</t>
  </si>
  <si>
    <t>1,2-dimethyl-4-ethylbenzene (or 2-Methyl-p-ethyltoluene || 4-Ethyl-o-xylene || 4-Ethyl-1,2-dimethylbenzene || 3,4-Dimethyl-1-ethylbenzene)</t>
  </si>
  <si>
    <t>934-80-5</t>
  </si>
  <si>
    <t>934805</t>
  </si>
  <si>
    <t>45252</t>
  </si>
  <si>
    <t>74609</t>
  </si>
  <si>
    <t>DTXSID6061317</t>
  </si>
  <si>
    <t>CCC1=CC(=C(C=C1)C)C</t>
  </si>
  <si>
    <t>1,2-dimethylcyclopentane</t>
  </si>
  <si>
    <t>2452-99-5</t>
  </si>
  <si>
    <t>2452995</t>
  </si>
  <si>
    <t>99101</t>
  </si>
  <si>
    <t>DTXSID80873330</t>
  </si>
  <si>
    <t>CC1CCCC1C</t>
  </si>
  <si>
    <t>1,2-epoxybutane</t>
  </si>
  <si>
    <t>106-88-7</t>
  </si>
  <si>
    <t>106887</t>
  </si>
  <si>
    <t>99191</t>
  </si>
  <si>
    <t>23937</t>
  </si>
  <si>
    <t>DTXSID6020569</t>
  </si>
  <si>
    <t>C4H8O</t>
  </si>
  <si>
    <t>CCC1CO1</t>
  </si>
  <si>
    <t>1,2-propadiene</t>
  </si>
  <si>
    <t>463-49-0</t>
  </si>
  <si>
    <t>463490</t>
  </si>
  <si>
    <t>43208</t>
  </si>
  <si>
    <t>46474</t>
  </si>
  <si>
    <t>DTXSID1029178</t>
  </si>
  <si>
    <t>C3H4</t>
  </si>
  <si>
    <t>C=C=C</t>
  </si>
  <si>
    <t>1,3,5-triethylbenzene</t>
  </si>
  <si>
    <t>102-25-0</t>
  </si>
  <si>
    <t>102250</t>
  </si>
  <si>
    <t>91117</t>
  </si>
  <si>
    <t>20685</t>
  </si>
  <si>
    <t>DTXSID30881228</t>
  </si>
  <si>
    <t>CCC1=CC(=CC(=C1)CC)CC</t>
  </si>
  <si>
    <t>45207</t>
  </si>
  <si>
    <t>BZ135M</t>
  </si>
  <si>
    <t>25262</t>
  </si>
  <si>
    <t>DTXSID6026797</t>
  </si>
  <si>
    <t>CC1=CC(=CC(=C1)C)C</t>
  </si>
  <si>
    <t>1,3,5-trimethylcyclohexane</t>
  </si>
  <si>
    <t>1839-63-0</t>
  </si>
  <si>
    <t>1839630</t>
  </si>
  <si>
    <t>98061</t>
  </si>
  <si>
    <t>DTXSID20862763</t>
  </si>
  <si>
    <t>CC1CC(CC(C1)C)C</t>
  </si>
  <si>
    <t>1,3-butadiene</t>
  </si>
  <si>
    <t>106-99-0</t>
  </si>
  <si>
    <t>106990</t>
  </si>
  <si>
    <t>43218</t>
  </si>
  <si>
    <t>BUDI13</t>
  </si>
  <si>
    <t>24042</t>
  </si>
  <si>
    <t>DTXSID3020203</t>
  </si>
  <si>
    <t>C=CC=C</t>
  </si>
  <si>
    <t>1,3-butadiyne</t>
  </si>
  <si>
    <t>460-12-8</t>
  </si>
  <si>
    <t>460128</t>
  </si>
  <si>
    <t>43222</t>
  </si>
  <si>
    <t>46276</t>
  </si>
  <si>
    <t>DTXSID8060036</t>
  </si>
  <si>
    <t>C4H2</t>
  </si>
  <si>
    <t>C#CC#C</t>
  </si>
  <si>
    <t>1,3-cyclopentadiene</t>
  </si>
  <si>
    <t>542-92-7</t>
  </si>
  <si>
    <t>542927</t>
  </si>
  <si>
    <t>90026</t>
  </si>
  <si>
    <t>52522</t>
  </si>
  <si>
    <t>DTXSID0027191</t>
  </si>
  <si>
    <t>C5H6</t>
  </si>
  <si>
    <t>C1C=CC=C1</t>
  </si>
  <si>
    <t>1,3-dichlorobenzene  (or m-dichlorobenzene)</t>
  </si>
  <si>
    <t>541-73-1</t>
  </si>
  <si>
    <t>541731</t>
  </si>
  <si>
    <t>99289</t>
  </si>
  <si>
    <t>52217</t>
  </si>
  <si>
    <t>DTXSID6022056</t>
  </si>
  <si>
    <t>C6H4Cl2</t>
  </si>
  <si>
    <t>C1=CC(=CC(=C1)Cl)Cl</t>
  </si>
  <si>
    <t>1,3-dichloropropene</t>
  </si>
  <si>
    <t>542-75-6</t>
  </si>
  <si>
    <t>542756</t>
  </si>
  <si>
    <t>60001</t>
  </si>
  <si>
    <t>52449</t>
  </si>
  <si>
    <t>DTXSID1022057</t>
  </si>
  <si>
    <t>C3H4Cl2</t>
  </si>
  <si>
    <t>C(C=CCl)Cl</t>
  </si>
  <si>
    <t>45113</t>
  </si>
  <si>
    <t>DETBZ1</t>
  </si>
  <si>
    <t>38554</t>
  </si>
  <si>
    <t>DTXSID1022003</t>
  </si>
  <si>
    <t>CCC1=CC(=CC=C1)CC</t>
  </si>
  <si>
    <t>1,3-dimethyl-2-ethylbenzene</t>
  </si>
  <si>
    <t>2870-04-4</t>
  </si>
  <si>
    <t>2870044</t>
  </si>
  <si>
    <t>45253</t>
  </si>
  <si>
    <t>108175</t>
  </si>
  <si>
    <t>DTXSID1062675</t>
  </si>
  <si>
    <t>CCC1=C(C=CC=C1C)C</t>
  </si>
  <si>
    <t>1,3-dimethyl-4-ethylbenzene (or 4-Ethyl-m-xylene || 2,4-Dimethyl-1-ethylbenzene || 4-Ethyl-1,3-dimethylbenzene)</t>
  </si>
  <si>
    <t>874-41-9</t>
  </si>
  <si>
    <t>874419</t>
  </si>
  <si>
    <t>45251</t>
  </si>
  <si>
    <t>72884</t>
  </si>
  <si>
    <t>DTXSID0061246</t>
  </si>
  <si>
    <t>CCC1=C(C=C(C=C1)C)C</t>
  </si>
  <si>
    <t>1,3-dimethyl-4-isopropylbenzene</t>
  </si>
  <si>
    <t>4706-89-2</t>
  </si>
  <si>
    <t>4706892</t>
  </si>
  <si>
    <t>99065</t>
  </si>
  <si>
    <t>17148941</t>
  </si>
  <si>
    <t>DTXSID6075065</t>
  </si>
  <si>
    <t>CC1=CC(=C(C=C1)C(C)C)C</t>
  </si>
  <si>
    <t>1,3-dimethyl-5-ethylbenzene</t>
  </si>
  <si>
    <t>934-74-7</t>
  </si>
  <si>
    <t>934747</t>
  </si>
  <si>
    <t>45257</t>
  </si>
  <si>
    <t>74591</t>
  </si>
  <si>
    <t>DTXSID1061316</t>
  </si>
  <si>
    <t>CCC1=CC(=CC(=C1)C)C</t>
  </si>
  <si>
    <t>1,3-dioxolane</t>
  </si>
  <si>
    <t>646-06-0</t>
  </si>
  <si>
    <t>646060</t>
  </si>
  <si>
    <t>99220</t>
  </si>
  <si>
    <t>66605</t>
  </si>
  <si>
    <t>DTXSID4027284</t>
  </si>
  <si>
    <t>C3H6O2</t>
  </si>
  <si>
    <t>C1COCO1</t>
  </si>
  <si>
    <t>1,3-dipropylbenzene</t>
  </si>
  <si>
    <t>17171-72-1</t>
  </si>
  <si>
    <t>17171721</t>
  </si>
  <si>
    <t>45237</t>
  </si>
  <si>
    <t>Same as m-dipropylbenzene; 1,3-Di-n-propylbenzene</t>
  </si>
  <si>
    <t>17149261</t>
  </si>
  <si>
    <t>CCCC1=CC(=CC=C1)CCC</t>
  </si>
  <si>
    <t>dup57</t>
  </si>
  <si>
    <t>1,3-dipropylbenzene -duplicate</t>
  </si>
  <si>
    <t>91116</t>
  </si>
  <si>
    <t>Same as m-dipropylbenzene; 1,3-dipropylbenzene</t>
  </si>
  <si>
    <t>45114</t>
  </si>
  <si>
    <t>DETBZ2</t>
  </si>
  <si>
    <t>22558</t>
  </si>
  <si>
    <t>DTXSID4026711</t>
  </si>
  <si>
    <t>CCC1=CC=C(C=C1)CC</t>
  </si>
  <si>
    <t>1,4-dimethyl-2-ethylbenzene</t>
  </si>
  <si>
    <t>1758-88-9</t>
  </si>
  <si>
    <t>1758889</t>
  </si>
  <si>
    <t>45250</t>
  </si>
  <si>
    <t>92098</t>
  </si>
  <si>
    <t>DTXSID0061951</t>
  </si>
  <si>
    <t>CCC1=C(C=CC(=C1)C)C</t>
  </si>
  <si>
    <t>1,4-dioxane (or p-Dioxane || 1,4-Diethyleneoxide)</t>
  </si>
  <si>
    <t>123-91-1</t>
  </si>
  <si>
    <t>123911</t>
  </si>
  <si>
    <t>46201</t>
  </si>
  <si>
    <t>33241</t>
  </si>
  <si>
    <t>DTXSID4020533</t>
  </si>
  <si>
    <t>C4H8O2</t>
  </si>
  <si>
    <t>C1COCCO1</t>
  </si>
  <si>
    <t>1,4-isodipropylbenzene</t>
  </si>
  <si>
    <t>577-55-9</t>
  </si>
  <si>
    <t>577559</t>
  </si>
  <si>
    <t>91113</t>
  </si>
  <si>
    <t>55277</t>
  </si>
  <si>
    <t>DTXSID30860336</t>
  </si>
  <si>
    <t>CC(C)C1=CC=CC=C1C(C)C</t>
  </si>
  <si>
    <t>1-(1,1-dimethylethyl)-3,5-dimethylbenzene  (or tert-butyl-3,5-dimethylbenzene)</t>
  </si>
  <si>
    <t>98-19-1</t>
  </si>
  <si>
    <t>98191</t>
  </si>
  <si>
    <t>45256</t>
  </si>
  <si>
    <t>17863</t>
  </si>
  <si>
    <t>DTXSID2052659</t>
  </si>
  <si>
    <t>CC1=CC(=CC(=C1)C(C)(C)C)C</t>
  </si>
  <si>
    <t>43213</t>
  </si>
  <si>
    <t>LBUT1E</t>
  </si>
  <si>
    <t>777433</t>
  </si>
  <si>
    <t>DTXSID1026746</t>
  </si>
  <si>
    <t>C4H8</t>
  </si>
  <si>
    <t>CCC=C</t>
  </si>
  <si>
    <t>1-butyne (or Ethylacetylene; Ethylethyne)</t>
  </si>
  <si>
    <t>107-00-6</t>
  </si>
  <si>
    <t>107006</t>
  </si>
  <si>
    <t>98131</t>
  </si>
  <si>
    <t>24059</t>
  </si>
  <si>
    <t>DTXSID4029141</t>
  </si>
  <si>
    <t>CCC#C</t>
  </si>
  <si>
    <t>1-decene, dimer, hydrogenated</t>
  </si>
  <si>
    <t>68649-11-6</t>
  </si>
  <si>
    <t>68649116</t>
  </si>
  <si>
    <t>99269</t>
  </si>
  <si>
    <t>471383</t>
  </si>
  <si>
    <t>DTXSID4029482</t>
  </si>
  <si>
    <t>CCCCCCCCC(C)C(C)CCCCCCCC</t>
  </si>
  <si>
    <t>1-ethyl-1,2-dimethylcyclohexane</t>
  </si>
  <si>
    <t>824-01-1</t>
  </si>
  <si>
    <t>824011</t>
  </si>
  <si>
    <t>99061</t>
  </si>
  <si>
    <t>17148651</t>
  </si>
  <si>
    <t>1-ethyl-2,2,6-trimethylcyclohexane</t>
  </si>
  <si>
    <t>442662-72-8</t>
  </si>
  <si>
    <t>442662728</t>
  </si>
  <si>
    <t>99060</t>
  </si>
  <si>
    <t>17150152</t>
  </si>
  <si>
    <t>DTXSID90873306</t>
  </si>
  <si>
    <t>CCC1C(CCCC1(C)C)C</t>
  </si>
  <si>
    <t>1-ethyl-2,4-dimethylcyclohexane</t>
  </si>
  <si>
    <t>61142-69-6</t>
  </si>
  <si>
    <t>61142696</t>
  </si>
  <si>
    <t>99063</t>
  </si>
  <si>
    <t>17149709</t>
  </si>
  <si>
    <t>DTXSID50976660</t>
  </si>
  <si>
    <t>CCC1CCC(CC1C)C</t>
  </si>
  <si>
    <t>dup69</t>
  </si>
  <si>
    <t>1-ethyl-2-methylcyclopentane</t>
  </si>
  <si>
    <t>3726-46-3</t>
  </si>
  <si>
    <t>3726463</t>
  </si>
  <si>
    <t>99083</t>
  </si>
  <si>
    <t>17148867</t>
  </si>
  <si>
    <t>DTXSID20870803</t>
  </si>
  <si>
    <t>CCC1CCCC1C</t>
  </si>
  <si>
    <t>1-ethyl-2-npropylbenzene</t>
  </si>
  <si>
    <t>16021-20-8</t>
  </si>
  <si>
    <t>16021208</t>
  </si>
  <si>
    <t>98179</t>
  </si>
  <si>
    <t>DTXSID60333922</t>
  </si>
  <si>
    <t>CCCC1=CC=CC=C1CC</t>
  </si>
  <si>
    <t>1-ethyl-3-methylcyclopentane</t>
  </si>
  <si>
    <t>3726-47-4</t>
  </si>
  <si>
    <t>3726474</t>
  </si>
  <si>
    <t>99048</t>
  </si>
  <si>
    <t>17148875</t>
  </si>
  <si>
    <t>CCC1CCC(C1)C</t>
  </si>
  <si>
    <t>1-ethyl-4-isopropylbenzene</t>
  </si>
  <si>
    <t>4218-48-8</t>
  </si>
  <si>
    <t>4218488</t>
  </si>
  <si>
    <t>91102</t>
  </si>
  <si>
    <t>DTXSID00195001</t>
  </si>
  <si>
    <t>CCC1=CC=C(C=C1)C(C)C</t>
  </si>
  <si>
    <t>1-ethyltertbutylether</t>
  </si>
  <si>
    <t>637-92-3</t>
  </si>
  <si>
    <t>637923</t>
  </si>
  <si>
    <t>60019</t>
  </si>
  <si>
    <t>65953</t>
  </si>
  <si>
    <t>DTXSID0025604</t>
  </si>
  <si>
    <t>C6H14O</t>
  </si>
  <si>
    <t>CCOC(C)(C)C</t>
  </si>
  <si>
    <t>1-heptene</t>
  </si>
  <si>
    <t>592-76-7</t>
  </si>
  <si>
    <t>592767</t>
  </si>
  <si>
    <t>98005</t>
  </si>
  <si>
    <t>57240</t>
  </si>
  <si>
    <t>DTXSID2060466</t>
  </si>
  <si>
    <t>CCCCCC=C</t>
  </si>
  <si>
    <t>1-hexanol</t>
  </si>
  <si>
    <t>111-27-3</t>
  </si>
  <si>
    <t>111273</t>
  </si>
  <si>
    <t>98125</t>
  </si>
  <si>
    <t>235812</t>
  </si>
  <si>
    <t>DTXSID8021931</t>
  </si>
  <si>
    <t>CCCCCCO</t>
  </si>
  <si>
    <t>43245</t>
  </si>
  <si>
    <t>57158</t>
  </si>
  <si>
    <t>DTXSID4025402</t>
  </si>
  <si>
    <t>C6H12</t>
  </si>
  <si>
    <t>CCCCC=C</t>
  </si>
  <si>
    <t>1-Methyl-1-ethylcyclohexane</t>
  </si>
  <si>
    <t>4926-90-3</t>
  </si>
  <si>
    <t>4926903</t>
  </si>
  <si>
    <t>91081</t>
  </si>
  <si>
    <t>CCC1(CCCCC1)C</t>
  </si>
  <si>
    <t>99915</t>
  </si>
  <si>
    <t>O_ETOL</t>
  </si>
  <si>
    <t>59857</t>
  </si>
  <si>
    <t>DTXSID2050403</t>
  </si>
  <si>
    <t>CCC1=CC=CC=C1C</t>
  </si>
  <si>
    <t>1-Methyl-2-isopropylbenzene (or o-cymene || Ortho-Isopropyltoluene)</t>
  </si>
  <si>
    <t>527-84-4</t>
  </si>
  <si>
    <t>527844</t>
  </si>
  <si>
    <t>91096</t>
  </si>
  <si>
    <t>50310</t>
  </si>
  <si>
    <t>DTXSID1052165</t>
  </si>
  <si>
    <t>CC1=CC=CC=C1C(C)C</t>
  </si>
  <si>
    <t>1-Methyl-2-isopropylcyclohexane</t>
  </si>
  <si>
    <t>16580-23-7</t>
  </si>
  <si>
    <t>16580237</t>
  </si>
  <si>
    <t>99041</t>
  </si>
  <si>
    <t>DTXSID80937128</t>
  </si>
  <si>
    <t>CC1CCCCC1C(C)C</t>
  </si>
  <si>
    <t>dup82</t>
  </si>
  <si>
    <t>1-Methyl-2-n-butylbenzene</t>
  </si>
  <si>
    <t>1595-11-5</t>
  </si>
  <si>
    <t>1595115</t>
  </si>
  <si>
    <t>60018</t>
  </si>
  <si>
    <t>775833</t>
  </si>
  <si>
    <t>DTXSID4074273</t>
  </si>
  <si>
    <t>CCCCC1=CC=CC=C1C</t>
  </si>
  <si>
    <t>1-Methyl-2-n-propylbenzene (or 2-propyltoluene)</t>
  </si>
  <si>
    <t>1074-17-5</t>
  </si>
  <si>
    <t>1074175</t>
  </si>
  <si>
    <t>98178</t>
  </si>
  <si>
    <t>77669</t>
  </si>
  <si>
    <t>DTXSID4061466</t>
  </si>
  <si>
    <t>CCCC1=CC=CC=C1C</t>
  </si>
  <si>
    <t>1-Methyl-2-pyrrolidinone</t>
  </si>
  <si>
    <t>872-50-4</t>
  </si>
  <si>
    <t>872504</t>
  </si>
  <si>
    <t>98129</t>
  </si>
  <si>
    <t>72744</t>
  </si>
  <si>
    <t>DTXSID6020856</t>
  </si>
  <si>
    <t>C5H9NO</t>
  </si>
  <si>
    <t>CN1CCCC1=O</t>
  </si>
  <si>
    <t>1-Methyl-2-tert-butylbenzene</t>
  </si>
  <si>
    <t>1074-92-6</t>
  </si>
  <si>
    <t>1074926</t>
  </si>
  <si>
    <t>45244</t>
  </si>
  <si>
    <t>Same as Species ID 1655</t>
  </si>
  <si>
    <t>17148685</t>
  </si>
  <si>
    <t>DTXSID7075056</t>
  </si>
  <si>
    <t>CC1=CC=CC=C1C(C)(C)C</t>
  </si>
  <si>
    <t>dup86</t>
  </si>
  <si>
    <t>1-Methyl-3-butylbenzene</t>
  </si>
  <si>
    <t>1595-04-6</t>
  </si>
  <si>
    <t>1595046</t>
  </si>
  <si>
    <t>99084</t>
  </si>
  <si>
    <t>775817</t>
  </si>
  <si>
    <t>DTXSID4074271</t>
  </si>
  <si>
    <t>CCCCC1=CC=CC(=C1)C</t>
  </si>
  <si>
    <t>99912</t>
  </si>
  <si>
    <t>M_ETOL</t>
  </si>
  <si>
    <t>61887</t>
  </si>
  <si>
    <t>DTXSID6050386</t>
  </si>
  <si>
    <t>CCC1=CC=CC(=C1)C</t>
  </si>
  <si>
    <t>1-Methyl-3-isopropylbenzene (or 1-Methyl-3-(1-methylethyl)-benzene || 3-isopropyltoluene || m-cymene)</t>
  </si>
  <si>
    <t>535-77-3</t>
  </si>
  <si>
    <t>535773</t>
  </si>
  <si>
    <t>98153</t>
  </si>
  <si>
    <t>51177</t>
  </si>
  <si>
    <t>DTXSID2060206</t>
  </si>
  <si>
    <t>CC1=CC(=CC=C1)C(C)C</t>
  </si>
  <si>
    <t>1-Methyl-3-isopropylcyclohexane</t>
  </si>
  <si>
    <t>16580-24-8</t>
  </si>
  <si>
    <t>16580248</t>
  </si>
  <si>
    <t>99040</t>
  </si>
  <si>
    <t>17149220</t>
  </si>
  <si>
    <t>CC1CCCC(C1)C(C)C</t>
  </si>
  <si>
    <t>dup91</t>
  </si>
  <si>
    <t>1-Methyl-3-propylbenzene (or 3-n-propyltoluene)</t>
  </si>
  <si>
    <t>1074-43-7</t>
  </si>
  <si>
    <t>1074437</t>
  </si>
  <si>
    <t>98152</t>
  </si>
  <si>
    <t>77685</t>
  </si>
  <si>
    <t>DTXSID4061468</t>
  </si>
  <si>
    <t>CCCC1=CC=CC(=C1)C</t>
  </si>
  <si>
    <t>99914</t>
  </si>
  <si>
    <t>P_ETOL</t>
  </si>
  <si>
    <t>62653</t>
  </si>
  <si>
    <t>DTXSID9029194</t>
  </si>
  <si>
    <t>CCC1=CC=C(C=C1)C</t>
  </si>
  <si>
    <t>1-Methyl-4-ethylcyclohexane</t>
  </si>
  <si>
    <t>6236-88-0</t>
  </si>
  <si>
    <t>6236880</t>
  </si>
  <si>
    <t>92001</t>
  </si>
  <si>
    <t>CCC1CCC(CC1)C</t>
  </si>
  <si>
    <t>1-Methyl-4-isobutylbenzene</t>
  </si>
  <si>
    <t>1595-16-0</t>
  </si>
  <si>
    <t>1595160</t>
  </si>
  <si>
    <t>99064</t>
  </si>
  <si>
    <t>17148719</t>
  </si>
  <si>
    <t>DTXSID00873291</t>
  </si>
  <si>
    <t>CCC(C)C1=CC=C(C=C1)C</t>
  </si>
  <si>
    <t>1-Methyl-4-isopropylbenzene (or p-Cymene || p-Isopropyltoluene || p-Methylisopropylbenzene || Camphogen || Dolcymene || 1-Isopropyl-4-methylbenzene)</t>
  </si>
  <si>
    <t>99-87-6</t>
  </si>
  <si>
    <t>99876</t>
  </si>
  <si>
    <t>91094</t>
  </si>
  <si>
    <t>18986</t>
  </si>
  <si>
    <t>DTXSID3026645</t>
  </si>
  <si>
    <t>CC1=CC=C(C=C1)C(C)C</t>
  </si>
  <si>
    <t>1-Methyl-4-isopropylcyclohexane</t>
  </si>
  <si>
    <t>99-82-1</t>
  </si>
  <si>
    <t>99821</t>
  </si>
  <si>
    <t>99088</t>
  </si>
  <si>
    <t>18945</t>
  </si>
  <si>
    <t>DTXSID9025530</t>
  </si>
  <si>
    <t>CC1CCC(CC1)C(C)C</t>
  </si>
  <si>
    <t>1-Methyl-4-n-pentylbenzene</t>
  </si>
  <si>
    <t>1595-09-1</t>
  </si>
  <si>
    <t>1595091</t>
  </si>
  <si>
    <t>91120</t>
  </si>
  <si>
    <t>17148701</t>
  </si>
  <si>
    <t>DTXSID00936113</t>
  </si>
  <si>
    <t>CCCCCC1=CC=C(C=C1)C</t>
  </si>
  <si>
    <t>1-Methyl-4-n-propylbenzene</t>
  </si>
  <si>
    <t>1074-55-1</t>
  </si>
  <si>
    <t>1074551</t>
  </si>
  <si>
    <t>98182</t>
  </si>
  <si>
    <t>77701</t>
  </si>
  <si>
    <t>DTXSID8061470</t>
  </si>
  <si>
    <t>CCCC1=CC=C(C=C1)C</t>
  </si>
  <si>
    <t>1-Methyl-4-t-butylbenzene</t>
  </si>
  <si>
    <t>98-51-1</t>
  </si>
  <si>
    <t>98511</t>
  </si>
  <si>
    <t>91100</t>
  </si>
  <si>
    <t>18085</t>
  </si>
  <si>
    <t>DTXSID1024704</t>
  </si>
  <si>
    <t>CC1=CC=C(C=C1)C(C)(C)C</t>
  </si>
  <si>
    <t>1-Methylcyclopentene</t>
  </si>
  <si>
    <t>693-89-0</t>
  </si>
  <si>
    <t>693890</t>
  </si>
  <si>
    <t>92000</t>
  </si>
  <si>
    <t>MECYP1E</t>
  </si>
  <si>
    <t>686279</t>
  </si>
  <si>
    <t>DTXSID50870755</t>
  </si>
  <si>
    <t>C6H10</t>
  </si>
  <si>
    <t>CC1=CCCC1</t>
  </si>
  <si>
    <t>1-Methylindan (or 1-Methylindane)</t>
  </si>
  <si>
    <t>767-58-8</t>
  </si>
  <si>
    <t>767588</t>
  </si>
  <si>
    <t>99092</t>
  </si>
  <si>
    <t>709246</t>
  </si>
  <si>
    <t>DTXSID80862406</t>
  </si>
  <si>
    <t>C10H12</t>
  </si>
  <si>
    <t>CC1CCC2=CC=CC=C12</t>
  </si>
  <si>
    <t>1-Methylnaphthalene</t>
  </si>
  <si>
    <t>90-12-0</t>
  </si>
  <si>
    <t>90120</t>
  </si>
  <si>
    <t>91124</t>
  </si>
  <si>
    <t>NAP_1M</t>
  </si>
  <si>
    <t>PAH</t>
  </si>
  <si>
    <t>13524</t>
  </si>
  <si>
    <t>DTXSID9020877</t>
  </si>
  <si>
    <t>C11H10</t>
  </si>
  <si>
    <t>CC1=CC=CC2=CC=CC=C12</t>
  </si>
  <si>
    <t>1-nonene</t>
  </si>
  <si>
    <t>124-11-8</t>
  </si>
  <si>
    <t>124118</t>
  </si>
  <si>
    <t>43267</t>
  </si>
  <si>
    <t>33407</t>
  </si>
  <si>
    <t>DTXSID2059562</t>
  </si>
  <si>
    <t>CCCCCCCC=C</t>
  </si>
  <si>
    <t>1-octene</t>
  </si>
  <si>
    <t>111-66-0</t>
  </si>
  <si>
    <t>111660</t>
  </si>
  <si>
    <t>43265</t>
  </si>
  <si>
    <t>27755</t>
  </si>
  <si>
    <t>DTXSID6025804</t>
  </si>
  <si>
    <t>CCCCCCC=C</t>
  </si>
  <si>
    <t>43224</t>
  </si>
  <si>
    <t>PENTE1</t>
  </si>
  <si>
    <t>26039</t>
  </si>
  <si>
    <t>DTXSID7025849</t>
  </si>
  <si>
    <t>C5H10</t>
  </si>
  <si>
    <t>CCCC=C</t>
  </si>
  <si>
    <t>1-propyne</t>
  </si>
  <si>
    <t>74-99-7</t>
  </si>
  <si>
    <t>74997</t>
  </si>
  <si>
    <t>43209</t>
  </si>
  <si>
    <t>5215</t>
  </si>
  <si>
    <t>DTXSID0026387</t>
  </si>
  <si>
    <t>CC#C</t>
  </si>
  <si>
    <t>2,2,3,3-tetramethylpentane</t>
  </si>
  <si>
    <t>7154-79-2</t>
  </si>
  <si>
    <t>7154792</t>
  </si>
  <si>
    <t>99112</t>
  </si>
  <si>
    <t>DTXSID60221779</t>
  </si>
  <si>
    <t>C9H20</t>
  </si>
  <si>
    <t>CCC(C)(C)C(C)(C)C</t>
  </si>
  <si>
    <t>2,2,3-trimethylhexane</t>
  </si>
  <si>
    <t>16747-25-4</t>
  </si>
  <si>
    <t>16747254</t>
  </si>
  <si>
    <t>91059</t>
  </si>
  <si>
    <t>CCCC(C)C(C)(C)C</t>
  </si>
  <si>
    <t>2,2,3-trimethylbutane</t>
  </si>
  <si>
    <t>464-06-2</t>
  </si>
  <si>
    <t>464062</t>
  </si>
  <si>
    <t>43160</t>
  </si>
  <si>
    <t>46532</t>
  </si>
  <si>
    <t>DTXSID7060047</t>
  </si>
  <si>
    <t>C7H16</t>
  </si>
  <si>
    <t>CC(C)C(C)(C)C</t>
  </si>
  <si>
    <t>2,2,3-trimethylpentane</t>
  </si>
  <si>
    <t>564-02-3</t>
  </si>
  <si>
    <t>564023</t>
  </si>
  <si>
    <t>43296</t>
  </si>
  <si>
    <t>524669918</t>
  </si>
  <si>
    <t>DTXSID60862202</t>
  </si>
  <si>
    <t>C8H18</t>
  </si>
  <si>
    <t>CCC(C)C(C)(C)C</t>
  </si>
  <si>
    <t>2,2,4,6,6-pentamethylheptane</t>
  </si>
  <si>
    <t>13475-82-6</t>
  </si>
  <si>
    <t>13475826</t>
  </si>
  <si>
    <t>99243</t>
  </si>
  <si>
    <t>187443</t>
  </si>
  <si>
    <t>DTXSID0042034</t>
  </si>
  <si>
    <t>C12H26</t>
  </si>
  <si>
    <t>CC(CC(C)(C)C)CC(C)(C)C</t>
  </si>
  <si>
    <t>2,2,4-trimethyl-1,3-pentanediol isobutyrate</t>
  </si>
  <si>
    <t>25265-77-4</t>
  </si>
  <si>
    <t>25265774</t>
  </si>
  <si>
    <t>99247</t>
  </si>
  <si>
    <t>231530</t>
  </si>
  <si>
    <t>DTXSID5027857</t>
  </si>
  <si>
    <t>C12H24O3</t>
  </si>
  <si>
    <t>CC(C)C(C(C)(C)COC(=O)C(C)C)O</t>
  </si>
  <si>
    <t>dup115</t>
  </si>
  <si>
    <t>2,2,4-trimethylheptane</t>
  </si>
  <si>
    <t>14720-74-2</t>
  </si>
  <si>
    <t>14720742</t>
  </si>
  <si>
    <t>98174</t>
  </si>
  <si>
    <t>C10H22</t>
  </si>
  <si>
    <t>CCCC(C)CC(C)(C)C</t>
  </si>
  <si>
    <t>2,2,4-trimethylhexane</t>
  </si>
  <si>
    <t>16747-26-5</t>
  </si>
  <si>
    <t>16747265</t>
  </si>
  <si>
    <t>45222</t>
  </si>
  <si>
    <t>205575</t>
  </si>
  <si>
    <t>CCC(C)CC(C)(C)C</t>
  </si>
  <si>
    <t>43276</t>
  </si>
  <si>
    <t>51961</t>
  </si>
  <si>
    <t>DTXSID7024370</t>
  </si>
  <si>
    <t>CC(C)CC(C)(C)C</t>
  </si>
  <si>
    <t>2,2,5-trimethylheptane</t>
  </si>
  <si>
    <t>20291-95-6</t>
  </si>
  <si>
    <t>20291956</t>
  </si>
  <si>
    <t>43252</t>
  </si>
  <si>
    <t>17149386</t>
  </si>
  <si>
    <t>CCC(C)CCC(C)(C)C</t>
  </si>
  <si>
    <t>2,2,5-trimethylhexane</t>
  </si>
  <si>
    <t>3522-94-9</t>
  </si>
  <si>
    <t>3522949</t>
  </si>
  <si>
    <t>98033</t>
  </si>
  <si>
    <t>688309</t>
  </si>
  <si>
    <t>DTXSID0073326</t>
  </si>
  <si>
    <t>CC(C)CCC(C)(C)C</t>
  </si>
  <si>
    <t>43291</t>
  </si>
  <si>
    <t>BU22DM</t>
  </si>
  <si>
    <t>5918</t>
  </si>
  <si>
    <t>DTXSID4025111</t>
  </si>
  <si>
    <t>C6H14</t>
  </si>
  <si>
    <t>CCC(C)(C)C</t>
  </si>
  <si>
    <t>2,2-dimethylheptane</t>
  </si>
  <si>
    <t>1071-26-7</t>
  </si>
  <si>
    <t>1071267</t>
  </si>
  <si>
    <t>91056</t>
  </si>
  <si>
    <t>77396</t>
  </si>
  <si>
    <t>DTXSID0061454</t>
  </si>
  <si>
    <t>CCCCCC(C)(C)C</t>
  </si>
  <si>
    <t>2,2-dimethylhexane</t>
  </si>
  <si>
    <t>590-73-8</t>
  </si>
  <si>
    <t>590738</t>
  </si>
  <si>
    <t>98138</t>
  </si>
  <si>
    <t>685941</t>
  </si>
  <si>
    <t>DTXSID9073200</t>
  </si>
  <si>
    <t>C8H19</t>
  </si>
  <si>
    <t>CCCCC(C)(C)C</t>
  </si>
  <si>
    <t>2,2-dimethyloctane</t>
  </si>
  <si>
    <t>15869-87-1</t>
  </si>
  <si>
    <t>15869871</t>
  </si>
  <si>
    <t>98175</t>
  </si>
  <si>
    <t>DTXSID9074696</t>
  </si>
  <si>
    <t>CCCCCCC(C)(C)C</t>
  </si>
  <si>
    <t>2,2-dimethylpentane</t>
  </si>
  <si>
    <t>590-35-2</t>
  </si>
  <si>
    <t>590352</t>
  </si>
  <si>
    <t>90042</t>
  </si>
  <si>
    <t>56648</t>
  </si>
  <si>
    <t>DTXSID5060439</t>
  </si>
  <si>
    <t>CCCC(C)(C)C</t>
  </si>
  <si>
    <t>2,2-dimethylpropane (or Neopentane || 1,1,1-Trimethylethane || Dimethylpropane)</t>
  </si>
  <si>
    <t>463-82-1</t>
  </si>
  <si>
    <t>463821</t>
  </si>
  <si>
    <t>98130</t>
  </si>
  <si>
    <t>46524</t>
  </si>
  <si>
    <t>DTXSID6029179</t>
  </si>
  <si>
    <t>C5H12</t>
  </si>
  <si>
    <t>CC(C)(C)C</t>
  </si>
  <si>
    <t>2,3,3-trimethylpentane</t>
  </si>
  <si>
    <t>560-21-4</t>
  </si>
  <si>
    <t>560214</t>
  </si>
  <si>
    <t>43280</t>
  </si>
  <si>
    <t>54486</t>
  </si>
  <si>
    <t>DTXSID2060333</t>
  </si>
  <si>
    <t>CCC(C)(C)C(C)C</t>
  </si>
  <si>
    <t>2,3,4-trimethylhexane</t>
  </si>
  <si>
    <t>921-47-1</t>
  </si>
  <si>
    <t>921471</t>
  </si>
  <si>
    <t>91053</t>
  </si>
  <si>
    <t>DTXSID50870795</t>
  </si>
  <si>
    <t>CCC(C)C(C)C(C)C</t>
  </si>
  <si>
    <t>43279</t>
  </si>
  <si>
    <t>PA234M</t>
  </si>
  <si>
    <t>54858</t>
  </si>
  <si>
    <t>DTXSID6060343</t>
  </si>
  <si>
    <t>CC(C)C(C)C(C)C</t>
  </si>
  <si>
    <t>2,3,5-trimethylheptane</t>
  </si>
  <si>
    <t>20278-85-7</t>
  </si>
  <si>
    <t>20278857</t>
  </si>
  <si>
    <t>99127</t>
  </si>
  <si>
    <t>CCC(C)CC(C)C(C)C</t>
  </si>
  <si>
    <t>2,3,5-trimethylhexane</t>
  </si>
  <si>
    <t>1069-53-0</t>
  </si>
  <si>
    <t>1069530</t>
  </si>
  <si>
    <t>98141</t>
  </si>
  <si>
    <t>686592</t>
  </si>
  <si>
    <t>CC(C)CC(C)C(C)C</t>
  </si>
  <si>
    <t>2,3-dimethyl-1-butene</t>
  </si>
  <si>
    <t>563-78-0</t>
  </si>
  <si>
    <t>563780</t>
  </si>
  <si>
    <t>43234</t>
  </si>
  <si>
    <t>685867</t>
  </si>
  <si>
    <t>DTXSID7073195</t>
  </si>
  <si>
    <t>CC(C)C(=C)C</t>
  </si>
  <si>
    <t>2,3-dimethyl-2-octene</t>
  </si>
  <si>
    <t>19781-18-1</t>
  </si>
  <si>
    <t>19781181</t>
  </si>
  <si>
    <t>91092</t>
  </si>
  <si>
    <t>DTXSID00173485</t>
  </si>
  <si>
    <t>CCCCCC(=C(C)C)C</t>
  </si>
  <si>
    <t>2,3-dimethyl-2-pentene</t>
  </si>
  <si>
    <t>10574-37-5</t>
  </si>
  <si>
    <t>10574375</t>
  </si>
  <si>
    <t>90061</t>
  </si>
  <si>
    <t>DTXSID00147308</t>
  </si>
  <si>
    <t>CCC(=C(C)C)C</t>
  </si>
  <si>
    <t>98001</t>
  </si>
  <si>
    <t>BU23DM</t>
  </si>
  <si>
    <t>7732</t>
  </si>
  <si>
    <t>DTXSID9025112</t>
  </si>
  <si>
    <t>CC(C)C(C)C</t>
  </si>
  <si>
    <t>2,3-dimethylheptane</t>
  </si>
  <si>
    <t>3074-71-3</t>
  </si>
  <si>
    <t>3074713</t>
  </si>
  <si>
    <t>98145</t>
  </si>
  <si>
    <t>688085</t>
  </si>
  <si>
    <t>DTXSID30871008</t>
  </si>
  <si>
    <t>CCCCC(C)C(C)C</t>
  </si>
  <si>
    <t>2,3-dimethylhexane</t>
  </si>
  <si>
    <t>584-94-1</t>
  </si>
  <si>
    <t>584941</t>
  </si>
  <si>
    <t>98139</t>
  </si>
  <si>
    <t>685925</t>
  </si>
  <si>
    <t>DTXSID40862240</t>
  </si>
  <si>
    <t>CCCC(C)C(C)C</t>
  </si>
  <si>
    <t>2,3-dimethyloctane</t>
  </si>
  <si>
    <t>7146-60-3</t>
  </si>
  <si>
    <t>7146603</t>
  </si>
  <si>
    <t>98183</t>
  </si>
  <si>
    <t>689364</t>
  </si>
  <si>
    <t>CCCCCC(C)C(C)C</t>
  </si>
  <si>
    <t>43274</t>
  </si>
  <si>
    <t>PEN23M</t>
  </si>
  <si>
    <t>54817</t>
  </si>
  <si>
    <t>DTXSID20862203</t>
  </si>
  <si>
    <t>CCC(C)C(C)C</t>
  </si>
  <si>
    <t>2,4,4-trimethyl-1-pentene</t>
  </si>
  <si>
    <t>107-39-1</t>
  </si>
  <si>
    <t>107391</t>
  </si>
  <si>
    <t>98054</t>
  </si>
  <si>
    <t>24349</t>
  </si>
  <si>
    <t>DTXSID4026765</t>
  </si>
  <si>
    <t>CC(=C)CC(C)(C)C</t>
  </si>
  <si>
    <t>2,4,4-trimethyl-2-pentene</t>
  </si>
  <si>
    <t>107-40-4</t>
  </si>
  <si>
    <t>107404</t>
  </si>
  <si>
    <t>98055</t>
  </si>
  <si>
    <t>24356</t>
  </si>
  <si>
    <t>DTXSID9026766</t>
  </si>
  <si>
    <t>CC(=CC(C)(C)C)C</t>
  </si>
  <si>
    <t>2,4,4-trimethylhexane</t>
  </si>
  <si>
    <t>16747-30-1</t>
  </si>
  <si>
    <t>16747301</t>
  </si>
  <si>
    <t>45223</t>
  </si>
  <si>
    <t>DTXSID90168289</t>
  </si>
  <si>
    <t>CCC(C)(C)CC(C)C</t>
  </si>
  <si>
    <t>2,4,5-trichlorophenol</t>
  </si>
  <si>
    <t>95-95-4</t>
  </si>
  <si>
    <t>95954</t>
  </si>
  <si>
    <t>99288</t>
  </si>
  <si>
    <t>16519</t>
  </si>
  <si>
    <t>DTXSID4024359</t>
  </si>
  <si>
    <t>C6H3Cl3O</t>
  </si>
  <si>
    <t>C1=C(C(=CC(=C1Cl)Cl)Cl)O</t>
  </si>
  <si>
    <t>2,4,5-trimethylheptane</t>
  </si>
  <si>
    <t>20278-84-6</t>
  </si>
  <si>
    <t>20278846</t>
  </si>
  <si>
    <t>98147</t>
  </si>
  <si>
    <t>690867</t>
  </si>
  <si>
    <t>CCC(C)C(C)CC(C)C</t>
  </si>
  <si>
    <t>2,4-dimethyl-1-pentene</t>
  </si>
  <si>
    <t>2213-32-3</t>
  </si>
  <si>
    <t>2213323</t>
  </si>
  <si>
    <t>90063</t>
  </si>
  <si>
    <t>DTXSID00176653</t>
  </si>
  <si>
    <t>CC(C)CC(=C)C</t>
  </si>
  <si>
    <t>2,4-dimethyl-2-pentene</t>
  </si>
  <si>
    <t>625-65-0</t>
  </si>
  <si>
    <t>625650</t>
  </si>
  <si>
    <t>90062</t>
  </si>
  <si>
    <t>DTXSID70211545</t>
  </si>
  <si>
    <t>CC(C)C=C(C)C</t>
  </si>
  <si>
    <t>2,4-dimethylheptane</t>
  </si>
  <si>
    <t>2213-23-2</t>
  </si>
  <si>
    <t>2213232</t>
  </si>
  <si>
    <t>98142</t>
  </si>
  <si>
    <t>687491</t>
  </si>
  <si>
    <t>DTXSID10862873</t>
  </si>
  <si>
    <t>CCCC(C)CC(C)C</t>
  </si>
  <si>
    <t>2,4-dimethylhexane</t>
  </si>
  <si>
    <t>116502-44-4</t>
  </si>
  <si>
    <t>116502444</t>
  </si>
  <si>
    <t>116502444 || 589435</t>
  </si>
  <si>
    <t>43277</t>
  </si>
  <si>
    <t>HEX24M</t>
  </si>
  <si>
    <t>685933</t>
  </si>
  <si>
    <t>DTXSID60873237</t>
  </si>
  <si>
    <t>CCC(C)CC(C)C</t>
  </si>
  <si>
    <t>dup149</t>
  </si>
  <si>
    <t>2,4-dimethylnonane</t>
  </si>
  <si>
    <t>17302-24-8</t>
  </si>
  <si>
    <t>17302248</t>
  </si>
  <si>
    <t>99123</t>
  </si>
  <si>
    <t>DTXSID00335344</t>
  </si>
  <si>
    <t>C11H24</t>
  </si>
  <si>
    <t>CCCCCC(C)CC(C)C</t>
  </si>
  <si>
    <t>2,4-dimethyloctane</t>
  </si>
  <si>
    <t>4032-94-4</t>
  </si>
  <si>
    <t>4032944</t>
  </si>
  <si>
    <t>98149</t>
  </si>
  <si>
    <t>688457</t>
  </si>
  <si>
    <t>CCCCC(C)CC(C)C</t>
  </si>
  <si>
    <t>43271</t>
  </si>
  <si>
    <t>PEN24M</t>
  </si>
  <si>
    <t>24836</t>
  </si>
  <si>
    <t>DTXSID2059358</t>
  </si>
  <si>
    <t>CC(C)CC(C)C</t>
  </si>
  <si>
    <t>2,4-pentanedione</t>
  </si>
  <si>
    <t>123-54-6</t>
  </si>
  <si>
    <t>123546</t>
  </si>
  <si>
    <t>99443</t>
  </si>
  <si>
    <t>33035</t>
  </si>
  <si>
    <t>DTXSID4021979</t>
  </si>
  <si>
    <t>C5H8O2</t>
  </si>
  <si>
    <t>CC(=O)CC(=O)C</t>
  </si>
  <si>
    <t>2,4-toluene diisocyanate</t>
  </si>
  <si>
    <t>584-84-9</t>
  </si>
  <si>
    <t>584849</t>
  </si>
  <si>
    <t>99309</t>
  </si>
  <si>
    <t>TDI</t>
  </si>
  <si>
    <t>55939</t>
  </si>
  <si>
    <t>DTXSID7026156</t>
  </si>
  <si>
    <t>C9H6N2O2</t>
  </si>
  <si>
    <t>CC1=C(C=C(C=C1)N=C=O)N=C=O</t>
  </si>
  <si>
    <t>2,5-dimethylheptane</t>
  </si>
  <si>
    <t>2216-30-0</t>
  </si>
  <si>
    <t>2216300</t>
  </si>
  <si>
    <t>98143</t>
  </si>
  <si>
    <t>687517</t>
  </si>
  <si>
    <t>CCC(C)CCC(C)C</t>
  </si>
  <si>
    <t>2,5-dimethylhexane</t>
  </si>
  <si>
    <t>592-13-2</t>
  </si>
  <si>
    <t>592132</t>
  </si>
  <si>
    <t>43278</t>
  </si>
  <si>
    <t>HEX25M</t>
  </si>
  <si>
    <t>685958</t>
  </si>
  <si>
    <t>DTXSID4073201</t>
  </si>
  <si>
    <t>CC(C)CCC(C)C</t>
  </si>
  <si>
    <t>2,5-dimethylnonane</t>
  </si>
  <si>
    <t>17302-27-1</t>
  </si>
  <si>
    <t>17302271</t>
  </si>
  <si>
    <t>99078</t>
  </si>
  <si>
    <t>DTXSID20938275</t>
  </si>
  <si>
    <t>CCCCC(C)CCC(C)C</t>
  </si>
  <si>
    <t>2,5-dimethyloctane</t>
  </si>
  <si>
    <t>15869-89-3</t>
  </si>
  <si>
    <t>15869893</t>
  </si>
  <si>
    <t>98176</t>
  </si>
  <si>
    <t>DTXSID70871244</t>
  </si>
  <si>
    <t>CCCC(C)CCC(C)C</t>
  </si>
  <si>
    <t>2,6-dimethyldecane</t>
  </si>
  <si>
    <t>13150-81-7</t>
  </si>
  <si>
    <t>13150817</t>
  </si>
  <si>
    <t>99114</t>
  </si>
  <si>
    <t>DTXSID60864367</t>
  </si>
  <si>
    <t>CCCCC(C)CCCC(C)C</t>
  </si>
  <si>
    <t>2,6-dimethylheptane</t>
  </si>
  <si>
    <t>1072-05-5</t>
  </si>
  <si>
    <t>1072055</t>
  </si>
  <si>
    <t>98157</t>
  </si>
  <si>
    <t>DTXSID70147931</t>
  </si>
  <si>
    <t>CC(C)CCCC(C)C</t>
  </si>
  <si>
    <t>2,6-dimethylnonane</t>
  </si>
  <si>
    <t>17302-28-2</t>
  </si>
  <si>
    <t>17302282</t>
  </si>
  <si>
    <t>99124</t>
  </si>
  <si>
    <t>DTXSID80938276</t>
  </si>
  <si>
    <t>CCCC(C)CCCC(C)C</t>
  </si>
  <si>
    <t>2,6-dimethyloctane</t>
  </si>
  <si>
    <t>2051-30-1</t>
  </si>
  <si>
    <t>2051301</t>
  </si>
  <si>
    <t>98177</t>
  </si>
  <si>
    <t>DTXSID7058628</t>
  </si>
  <si>
    <t>CCC(C)CCCC(C)C</t>
  </si>
  <si>
    <t>2,6-dimethylundecane</t>
  </si>
  <si>
    <t>17301-23-4</t>
  </si>
  <si>
    <t>17301234</t>
  </si>
  <si>
    <t>99121</t>
  </si>
  <si>
    <t>DTXSID2058623</t>
  </si>
  <si>
    <t>C13H28</t>
  </si>
  <si>
    <t>CCCCCC(C)CCCC(C)C</t>
  </si>
  <si>
    <t>2,7-dimethyldecane</t>
  </si>
  <si>
    <t>17312-51-5</t>
  </si>
  <si>
    <t>17312515</t>
  </si>
  <si>
    <t>99067</t>
  </si>
  <si>
    <t>17149329</t>
  </si>
  <si>
    <t>DTXSID90938323</t>
  </si>
  <si>
    <t>CCCC(C)CCCCC(C)C</t>
  </si>
  <si>
    <t>dup164</t>
  </si>
  <si>
    <t>2,7-dimethyloctane</t>
  </si>
  <si>
    <t>1072-16-8</t>
  </si>
  <si>
    <t>1072168</t>
  </si>
  <si>
    <t>99095</t>
  </si>
  <si>
    <t>DTXSID90147933</t>
  </si>
  <si>
    <t>CC(C)CCCCC(C)C</t>
  </si>
  <si>
    <t>2-(1-methylethoxy)phenol methylcarbamate  (or propoxur)</t>
  </si>
  <si>
    <t>114-26-1</t>
  </si>
  <si>
    <t>114261</t>
  </si>
  <si>
    <t>99205</t>
  </si>
  <si>
    <t>28928</t>
  </si>
  <si>
    <t>DTXSID7021948</t>
  </si>
  <si>
    <t>C11H15NO3</t>
  </si>
  <si>
    <t>CC(C)OC1=CC=CC=C1OC(=O)NC</t>
  </si>
  <si>
    <t>2-(2-butoxyethoxy)ethanol</t>
  </si>
  <si>
    <t>112-34-5</t>
  </si>
  <si>
    <t>112345</t>
  </si>
  <si>
    <t>98110</t>
  </si>
  <si>
    <t>28340</t>
  </si>
  <si>
    <t>DTXSID8021519</t>
  </si>
  <si>
    <t>C8H18O3</t>
  </si>
  <si>
    <t>CCCCOCCOCCO</t>
  </si>
  <si>
    <t>dup167</t>
  </si>
  <si>
    <t>2-(2-ethylhexyloxy)ethanol</t>
  </si>
  <si>
    <t>1559-35-9</t>
  </si>
  <si>
    <t>1559359</t>
  </si>
  <si>
    <t>99228</t>
  </si>
  <si>
    <t>88492</t>
  </si>
  <si>
    <t>DTXSID1041920</t>
  </si>
  <si>
    <t>C10H22O2</t>
  </si>
  <si>
    <t>CCCCC(CC)COCCO</t>
  </si>
  <si>
    <t>2-amino-2-methyl-1-propanol</t>
  </si>
  <si>
    <t>124-68-5</t>
  </si>
  <si>
    <t>124685</t>
  </si>
  <si>
    <t>99211</t>
  </si>
  <si>
    <t>33639</t>
  </si>
  <si>
    <t>DTXSID8027032</t>
  </si>
  <si>
    <t>C4H11NO</t>
  </si>
  <si>
    <t>CC(C)(CO)N</t>
  </si>
  <si>
    <t>2-butyne</t>
  </si>
  <si>
    <t>503-17-3</t>
  </si>
  <si>
    <t>503173</t>
  </si>
  <si>
    <t>98133</t>
  </si>
  <si>
    <t>48538</t>
  </si>
  <si>
    <t>DTXSID3060116</t>
  </si>
  <si>
    <t>CC#CC</t>
  </si>
  <si>
    <t>2-chlorotoluene</t>
  </si>
  <si>
    <t>95-49-8</t>
  </si>
  <si>
    <t>95498</t>
  </si>
  <si>
    <t>98051</t>
  </si>
  <si>
    <t>16154</t>
  </si>
  <si>
    <t>DTXSID8023977</t>
  </si>
  <si>
    <t>C7H7Cl</t>
  </si>
  <si>
    <t>CC1=CC=CC=C1Cl</t>
  </si>
  <si>
    <t>2-ethoxyethanol (or cellosolve || EGEE)</t>
  </si>
  <si>
    <t>110-80-5</t>
  </si>
  <si>
    <t>110805</t>
  </si>
  <si>
    <t>43311</t>
  </si>
  <si>
    <t>26989</t>
  </si>
  <si>
    <t>DTXSID7024087</t>
  </si>
  <si>
    <t>C4H10O2</t>
  </si>
  <si>
    <t>CCOCCO</t>
  </si>
  <si>
    <t>2-ethoxyethyl acetate (or cellosolve acetate)</t>
  </si>
  <si>
    <t>111-15-9</t>
  </si>
  <si>
    <t>111159</t>
  </si>
  <si>
    <t>43452</t>
  </si>
  <si>
    <t>27284</t>
  </si>
  <si>
    <t>DTXSID9021928</t>
  </si>
  <si>
    <t>C6H12O3</t>
  </si>
  <si>
    <t>CCOCCOC(=O)C</t>
  </si>
  <si>
    <t>2-ethyl hexyl acetate</t>
  </si>
  <si>
    <t>103-09-3</t>
  </si>
  <si>
    <t>103093</t>
  </si>
  <si>
    <t>99189</t>
  </si>
  <si>
    <t>21154</t>
  </si>
  <si>
    <t>DTXSID8026694</t>
  </si>
  <si>
    <t>C10H20O2</t>
  </si>
  <si>
    <t>CCCCC(CC)COC(=O)C</t>
  </si>
  <si>
    <t>2-ethyl-1,3-dimethylcyclohexane</t>
  </si>
  <si>
    <t>7045-67-2</t>
  </si>
  <si>
    <t>7045672</t>
  </si>
  <si>
    <t>99055</t>
  </si>
  <si>
    <t>17149048</t>
  </si>
  <si>
    <t>DTXSID50880793</t>
  </si>
  <si>
    <t>CCC1C(CCCC1C)C</t>
  </si>
  <si>
    <t>dup175</t>
  </si>
  <si>
    <t>2-ethyl-1-butene</t>
  </si>
  <si>
    <t>760-21-4</t>
  </si>
  <si>
    <t>760214</t>
  </si>
  <si>
    <t>98002</t>
  </si>
  <si>
    <t>69286</t>
  </si>
  <si>
    <t>DTXSID0061080</t>
  </si>
  <si>
    <t>CCC(=C)CC</t>
  </si>
  <si>
    <t>2-hexene</t>
  </si>
  <si>
    <t>592-43-8</t>
  </si>
  <si>
    <t>592438</t>
  </si>
  <si>
    <t>43246</t>
  </si>
  <si>
    <t>57174</t>
  </si>
  <si>
    <t>DTXSID10860334</t>
  </si>
  <si>
    <t>CCCC=CC</t>
  </si>
  <si>
    <t>2-methoxy-1-propanol</t>
  </si>
  <si>
    <t>1589-47-5</t>
  </si>
  <si>
    <t>1589475</t>
  </si>
  <si>
    <t>99281</t>
  </si>
  <si>
    <t>89144</t>
  </si>
  <si>
    <t>DTXSID5049441</t>
  </si>
  <si>
    <t>CC(CO)OC</t>
  </si>
  <si>
    <t>2-methoxy-1-propanol acetate</t>
  </si>
  <si>
    <t>70657-70-4</t>
  </si>
  <si>
    <t>70657704</t>
  </si>
  <si>
    <t>99451</t>
  </si>
  <si>
    <t>695742</t>
  </si>
  <si>
    <t>DTXSID5041433</t>
  </si>
  <si>
    <t>CC(COC(=O)C)OC</t>
  </si>
  <si>
    <t>2-methoxyethanol (or methyl cellosolve || EGME)</t>
  </si>
  <si>
    <t>109-86-4</t>
  </si>
  <si>
    <t>109864</t>
  </si>
  <si>
    <t>43310</t>
  </si>
  <si>
    <t>26211</t>
  </si>
  <si>
    <t>DTXSID5024182</t>
  </si>
  <si>
    <t>C3H8O2</t>
  </si>
  <si>
    <t>COCCO</t>
  </si>
  <si>
    <t>2-methyl-1-butene</t>
  </si>
  <si>
    <t>563-46-2</t>
  </si>
  <si>
    <t>563462</t>
  </si>
  <si>
    <t>43225</t>
  </si>
  <si>
    <t>B1E2M</t>
  </si>
  <si>
    <t>54635</t>
  </si>
  <si>
    <t>DTXSID3052224</t>
  </si>
  <si>
    <t>CCC(=C)C</t>
  </si>
  <si>
    <t>2-methyl-1-butyl acetate</t>
  </si>
  <si>
    <t>624-41-9</t>
  </si>
  <si>
    <t>624419</t>
  </si>
  <si>
    <t>99445</t>
  </si>
  <si>
    <t>63172</t>
  </si>
  <si>
    <t>DTXSID2027254</t>
  </si>
  <si>
    <t>C7H14O2</t>
  </si>
  <si>
    <t>CCC(C)COC(=O)C</t>
  </si>
  <si>
    <t>2-methyl-1-octene</t>
  </si>
  <si>
    <t>4588-18-5</t>
  </si>
  <si>
    <t>4588185</t>
  </si>
  <si>
    <t>91067</t>
  </si>
  <si>
    <t>DTXSID60196635</t>
  </si>
  <si>
    <t>CCCCCCC(=C)C</t>
  </si>
  <si>
    <t>2-methyl-1-pentene</t>
  </si>
  <si>
    <t>763-29-1</t>
  </si>
  <si>
    <t>763291</t>
  </si>
  <si>
    <t>98040</t>
  </si>
  <si>
    <t>P1E2ME</t>
  </si>
  <si>
    <t>69484</t>
  </si>
  <si>
    <t>DTXSID9052505</t>
  </si>
  <si>
    <t>CCCC(=C)C</t>
  </si>
  <si>
    <t>2-methyl-2-butene</t>
  </si>
  <si>
    <t>513-35-9</t>
  </si>
  <si>
    <t>513359</t>
  </si>
  <si>
    <t>43228</t>
  </si>
  <si>
    <t>B2E2M</t>
  </si>
  <si>
    <t>49460</t>
  </si>
  <si>
    <t>DTXSID8027165</t>
  </si>
  <si>
    <t>CC=C(C)C</t>
  </si>
  <si>
    <t>2-methyl-2-hexene</t>
  </si>
  <si>
    <t>2738-19-4</t>
  </si>
  <si>
    <t>2738194</t>
  </si>
  <si>
    <t>90028</t>
  </si>
  <si>
    <t>DTXSID70181810</t>
  </si>
  <si>
    <t>CCCC=C(C)C</t>
  </si>
  <si>
    <t>2-methyl-2-pentene</t>
  </si>
  <si>
    <t>625-27-4</t>
  </si>
  <si>
    <t>625274</t>
  </si>
  <si>
    <t>98004</t>
  </si>
  <si>
    <t>P2E2ME</t>
  </si>
  <si>
    <t>686154</t>
  </si>
  <si>
    <t>DTXSID8073217</t>
  </si>
  <si>
    <t>CCC=C(C)C</t>
  </si>
  <si>
    <t>2-methyl-2-propenal (or Methacrolein || Methacrylaldehyde; Isobutenal || Methacrylic aldehyde)</t>
  </si>
  <si>
    <t>78-85-3</t>
  </si>
  <si>
    <t>78853</t>
  </si>
  <si>
    <t>43506</t>
  </si>
  <si>
    <t>MEACRO</t>
  </si>
  <si>
    <t>7377</t>
  </si>
  <si>
    <t>DTXSID0052540</t>
  </si>
  <si>
    <t>C4H6O</t>
  </si>
  <si>
    <t>CC(=C)C=O</t>
  </si>
  <si>
    <t>2-methyl-3-ethylpentane</t>
  </si>
  <si>
    <t>609-26-7</t>
  </si>
  <si>
    <t>609267</t>
  </si>
  <si>
    <t>91034</t>
  </si>
  <si>
    <t>DTXSID40880424</t>
  </si>
  <si>
    <t>CCC(CC)C(C)C</t>
  </si>
  <si>
    <t>2-methyl-trans-3-hexene</t>
  </si>
  <si>
    <t>692-24-0</t>
  </si>
  <si>
    <t>692240</t>
  </si>
  <si>
    <t>91006</t>
  </si>
  <si>
    <t>DTXSID90879000</t>
  </si>
  <si>
    <t>CCC=CC(C)C</t>
  </si>
  <si>
    <t>2-methyldecalin</t>
  </si>
  <si>
    <t>2958-76-1</t>
  </si>
  <si>
    <t>2958761</t>
  </si>
  <si>
    <t>99050</t>
  </si>
  <si>
    <t>17148842</t>
  </si>
  <si>
    <t>DTXSID20873314</t>
  </si>
  <si>
    <t>C11H20</t>
  </si>
  <si>
    <t>CC1CCC2CCCCC2C1</t>
  </si>
  <si>
    <t>dup191</t>
  </si>
  <si>
    <t>2-methyldecane</t>
  </si>
  <si>
    <t>6975-98-0</t>
  </si>
  <si>
    <t>6975980</t>
  </si>
  <si>
    <t>98155</t>
  </si>
  <si>
    <t>146498</t>
  </si>
  <si>
    <t>DTXSID2058677</t>
  </si>
  <si>
    <t>CCCCCCCCC(C)C</t>
  </si>
  <si>
    <t>98140</t>
  </si>
  <si>
    <t>HEP2ME</t>
  </si>
  <si>
    <t>57109</t>
  </si>
  <si>
    <t>DTXSID2060460</t>
  </si>
  <si>
    <t>CCCCCC(C)C</t>
  </si>
  <si>
    <t>43275</t>
  </si>
  <si>
    <t>HEXA2M</t>
  </si>
  <si>
    <t>56994</t>
  </si>
  <si>
    <t>DTXSID5052256</t>
  </si>
  <si>
    <t>CCCCC(C)C</t>
  </si>
  <si>
    <t>2-methylindan</t>
  </si>
  <si>
    <t>824-63-5</t>
  </si>
  <si>
    <t>824635</t>
  </si>
  <si>
    <t>91108</t>
  </si>
  <si>
    <t>709311</t>
  </si>
  <si>
    <t>DTXSID2073932</t>
  </si>
  <si>
    <t>CC1CC2=CC=CC=C2C1</t>
  </si>
  <si>
    <t>2-methylnaphthalene</t>
  </si>
  <si>
    <t>91-57-6</t>
  </si>
  <si>
    <t>91576</t>
  </si>
  <si>
    <t>91123</t>
  </si>
  <si>
    <t>NAP_2M</t>
  </si>
  <si>
    <t>DTXSID4020878</t>
  </si>
  <si>
    <t>CC1=CC2=CC=CC=C2C=C1</t>
  </si>
  <si>
    <t>2-methylnonane</t>
  </si>
  <si>
    <t>871-83-0</t>
  </si>
  <si>
    <t>871830</t>
  </si>
  <si>
    <t>90047</t>
  </si>
  <si>
    <t>DTXSID80873239</t>
  </si>
  <si>
    <t>CCCCCCCC(C)C</t>
  </si>
  <si>
    <t>2-methyloctane</t>
  </si>
  <si>
    <t>3221-61-2</t>
  </si>
  <si>
    <t>3221612</t>
  </si>
  <si>
    <t>98146</t>
  </si>
  <si>
    <t>688143</t>
  </si>
  <si>
    <t>DTXSID30863125</t>
  </si>
  <si>
    <t>CCCCCCC(C)C</t>
  </si>
  <si>
    <t>43229</t>
  </si>
  <si>
    <t>PENA2M</t>
  </si>
  <si>
    <t>24646</t>
  </si>
  <si>
    <t>DTXSID4029143</t>
  </si>
  <si>
    <t>CCCC(C)C</t>
  </si>
  <si>
    <t>2-methylundecane (or isododecane)</t>
  </si>
  <si>
    <t>7045-71-8</t>
  </si>
  <si>
    <t>7045718</t>
  </si>
  <si>
    <t>99111</t>
  </si>
  <si>
    <t>DTXSID50873241</t>
  </si>
  <si>
    <t>CCCCCCCCCC(C)C</t>
  </si>
  <si>
    <t>2-propenoic acid, 2-methyl dodecyl ester</t>
  </si>
  <si>
    <t>68171-50-6</t>
  </si>
  <si>
    <t>68171506</t>
  </si>
  <si>
    <t>99262</t>
  </si>
  <si>
    <t>405324</t>
  </si>
  <si>
    <t>DTXSID001009528</t>
  </si>
  <si>
    <t>(C18H34O2.C16H30O2.C5H8O2)x</t>
  </si>
  <si>
    <t>CCCCCCCCCCCCCCOC(=O)C(=C)C.CCCCCCCCCCCCOC(=O)C(=C)C.CC(=C)C(=O)OC</t>
  </si>
  <si>
    <t>3,3,5-trimethylheptane</t>
  </si>
  <si>
    <t>7154-80-5</t>
  </si>
  <si>
    <t>7154805</t>
  </si>
  <si>
    <t>99113</t>
  </si>
  <si>
    <t>CCC(C)CC(C)(C)CC</t>
  </si>
  <si>
    <t>3,3-dimethyl-1-butene (or 3,3-Dimethylbutene)</t>
  </si>
  <si>
    <t>558-37-2</t>
  </si>
  <si>
    <t>558372</t>
  </si>
  <si>
    <t>98169</t>
  </si>
  <si>
    <t>54452</t>
  </si>
  <si>
    <t>DTXSID1027211</t>
  </si>
  <si>
    <t>CC(C)(C)C=C</t>
  </si>
  <si>
    <t>3,3-dimethyl-1-pentene</t>
  </si>
  <si>
    <t>3404-73-7</t>
  </si>
  <si>
    <t>3404737</t>
  </si>
  <si>
    <t>91000</t>
  </si>
  <si>
    <t>524669934</t>
  </si>
  <si>
    <t>DTXSID9075450</t>
  </si>
  <si>
    <t>CCC(C)(C)C=C</t>
  </si>
  <si>
    <t>3,3-dimethylheptane</t>
  </si>
  <si>
    <t>4032-86-4</t>
  </si>
  <si>
    <t>4032864</t>
  </si>
  <si>
    <t>91063</t>
  </si>
  <si>
    <t>DTXSID1074709</t>
  </si>
  <si>
    <t>CCCCC(C)(C)CC</t>
  </si>
  <si>
    <t>3,3-dimethylhexane</t>
  </si>
  <si>
    <t>563-16-6</t>
  </si>
  <si>
    <t>563166</t>
  </si>
  <si>
    <t>98171</t>
  </si>
  <si>
    <t>685859</t>
  </si>
  <si>
    <t>DTXSID2073194</t>
  </si>
  <si>
    <t>CCCC(C)(C)CC</t>
  </si>
  <si>
    <t>3,3-dimethyloctane</t>
  </si>
  <si>
    <t>4110-44-5</t>
  </si>
  <si>
    <t>4110445</t>
  </si>
  <si>
    <t>98184</t>
  </si>
  <si>
    <t>DTXSID20194051</t>
  </si>
  <si>
    <t>CCCCCC(C)(C)CC</t>
  </si>
  <si>
    <t>3,3-dimethylpentane</t>
  </si>
  <si>
    <t>562-49-2</t>
  </si>
  <si>
    <t>562492</t>
  </si>
  <si>
    <t>90040</t>
  </si>
  <si>
    <t>54502</t>
  </si>
  <si>
    <t>DTXSID0049319</t>
  </si>
  <si>
    <t>CCC(C)(C)CC</t>
  </si>
  <si>
    <t>3,4-dimethyl-1-pentene</t>
  </si>
  <si>
    <t>7385-78-6</t>
  </si>
  <si>
    <t>7385786</t>
  </si>
  <si>
    <t>90075</t>
  </si>
  <si>
    <t>524669942</t>
  </si>
  <si>
    <t>CC(C)C(C)C=C</t>
  </si>
  <si>
    <t>3,4-dimethyl-2-pentene</t>
  </si>
  <si>
    <t>24910-63-2</t>
  </si>
  <si>
    <t>24910632</t>
  </si>
  <si>
    <t>91011</t>
  </si>
  <si>
    <t>CC=C(C)C(C)C</t>
  </si>
  <si>
    <t>3,4-dimethylheptane</t>
  </si>
  <si>
    <t>922-28-1</t>
  </si>
  <si>
    <t>922281</t>
  </si>
  <si>
    <t>91069</t>
  </si>
  <si>
    <t>DTXSID10870796</t>
  </si>
  <si>
    <t>CCCC(C)C(C)CC</t>
  </si>
  <si>
    <t>3,4-dimethylhexane</t>
  </si>
  <si>
    <t>583-48-2</t>
  </si>
  <si>
    <t>583482</t>
  </si>
  <si>
    <t>98150</t>
  </si>
  <si>
    <t>55707</t>
  </si>
  <si>
    <t>DTXSID30862234</t>
  </si>
  <si>
    <t>CCC(C)C(C)CC</t>
  </si>
  <si>
    <t>3,4-dimethyloctane</t>
  </si>
  <si>
    <t>15869-92-8</t>
  </si>
  <si>
    <t>15869928</t>
  </si>
  <si>
    <t>98151</t>
  </si>
  <si>
    <t>690388</t>
  </si>
  <si>
    <t>CCCCC(C)C(C)CC</t>
  </si>
  <si>
    <t>dup213</t>
  </si>
  <si>
    <t>3,5-dimethyl-1-hexyne-3-ol</t>
  </si>
  <si>
    <t>107-54-0</t>
  </si>
  <si>
    <t>107540</t>
  </si>
  <si>
    <t>99192</t>
  </si>
  <si>
    <t>24471</t>
  </si>
  <si>
    <t>DTXSID6041472</t>
  </si>
  <si>
    <t>C8H14O</t>
  </si>
  <si>
    <t>CC(C)CC(C)(C#C)O</t>
  </si>
  <si>
    <t>3,5-dimethylheptane</t>
  </si>
  <si>
    <t>926-82-9</t>
  </si>
  <si>
    <t>926829</t>
  </si>
  <si>
    <t>98144</t>
  </si>
  <si>
    <t>73957</t>
  </si>
  <si>
    <t>DTXSID30870798</t>
  </si>
  <si>
    <t>CCC(C)CC(C)CC</t>
  </si>
  <si>
    <t>3,5-dimethylnonane</t>
  </si>
  <si>
    <t>17302-25-9</t>
  </si>
  <si>
    <t>17302259</t>
  </si>
  <si>
    <t>99068</t>
  </si>
  <si>
    <t>17149295</t>
  </si>
  <si>
    <t>DTXSID60938274</t>
  </si>
  <si>
    <t>CCCCC(C)CC(C)CC</t>
  </si>
  <si>
    <t>3,5-dimethyloctane</t>
  </si>
  <si>
    <t>15869-93-9</t>
  </si>
  <si>
    <t>15869939</t>
  </si>
  <si>
    <t>99118</t>
  </si>
  <si>
    <t>DTXSID90871246</t>
  </si>
  <si>
    <t>CCCC(C)CC(C)CC</t>
  </si>
  <si>
    <t>3,6-dimethyloctane</t>
  </si>
  <si>
    <t>15869-94-0</t>
  </si>
  <si>
    <t>15869940</t>
  </si>
  <si>
    <t>91086</t>
  </si>
  <si>
    <t>202002</t>
  </si>
  <si>
    <t>DTXSID50871247</t>
  </si>
  <si>
    <t>CCC(C)CCC(C)CC</t>
  </si>
  <si>
    <t>3,7-dimethylnonane</t>
  </si>
  <si>
    <t>17302-32-8</t>
  </si>
  <si>
    <t>17302328</t>
  </si>
  <si>
    <t>99125</t>
  </si>
  <si>
    <t>DTXSID80873315</t>
  </si>
  <si>
    <t>CCC(C)CCCC(C)CC</t>
  </si>
  <si>
    <t>3-ethyl-2-methylheptane</t>
  </si>
  <si>
    <t>14676-29-0</t>
  </si>
  <si>
    <t>14676290</t>
  </si>
  <si>
    <t>99117</t>
  </si>
  <si>
    <t>DTXSID40871231</t>
  </si>
  <si>
    <t>CCCCC(CC)C(C)C</t>
  </si>
  <si>
    <t>3-ethyl-2-pentene</t>
  </si>
  <si>
    <t>816-79-5</t>
  </si>
  <si>
    <t>816795</t>
  </si>
  <si>
    <t>98007</t>
  </si>
  <si>
    <t>70987</t>
  </si>
  <si>
    <t>DTXSID6061159</t>
  </si>
  <si>
    <t>CCC(=CC)CC</t>
  </si>
  <si>
    <t>3-ethyl-3-methyloctane</t>
  </si>
  <si>
    <t>17302-16-8</t>
  </si>
  <si>
    <t>17302168</t>
  </si>
  <si>
    <t>99051</t>
  </si>
  <si>
    <t>17149287</t>
  </si>
  <si>
    <t>DTXSID40938272</t>
  </si>
  <si>
    <t>CCCCCC(C)(CC)CC</t>
  </si>
  <si>
    <t>3-ethyl-4-methylheptane</t>
  </si>
  <si>
    <t>52896-91-0</t>
  </si>
  <si>
    <t>52896910</t>
  </si>
  <si>
    <t>99129</t>
  </si>
  <si>
    <t>CCCC(C)C(CC)CC</t>
  </si>
  <si>
    <t>3-ethyldecane</t>
  </si>
  <si>
    <t>17085-96-0</t>
  </si>
  <si>
    <t>17085960</t>
  </si>
  <si>
    <t>99120</t>
  </si>
  <si>
    <t>DTXSID20336191</t>
  </si>
  <si>
    <t>CCCCCCCC(CC)CC</t>
  </si>
  <si>
    <t>3-ethylheptane</t>
  </si>
  <si>
    <t>15869-80-4</t>
  </si>
  <si>
    <t>15869804</t>
  </si>
  <si>
    <t>91071</t>
  </si>
  <si>
    <t>DTXSID50871242</t>
  </si>
  <si>
    <t>CCCCC(CC)CC</t>
  </si>
  <si>
    <t>3-ethylhexane</t>
  </si>
  <si>
    <t>619-99-8</t>
  </si>
  <si>
    <t>619998</t>
  </si>
  <si>
    <t>91039</t>
  </si>
  <si>
    <t>61846</t>
  </si>
  <si>
    <t>DTXSID6060713</t>
  </si>
  <si>
    <t>CCCC(CC)CC</t>
  </si>
  <si>
    <t>3-ethylnonane</t>
  </si>
  <si>
    <t>17302-11-3</t>
  </si>
  <si>
    <t>17302113</t>
  </si>
  <si>
    <t>91097</t>
  </si>
  <si>
    <t>17149279</t>
  </si>
  <si>
    <t>DTXSID80938271</t>
  </si>
  <si>
    <t>CCCCCCC(CC)CC</t>
  </si>
  <si>
    <t>dup227</t>
  </si>
  <si>
    <t>3-ethyloctane</t>
  </si>
  <si>
    <t>5881-17-4</t>
  </si>
  <si>
    <t>5881174</t>
  </si>
  <si>
    <t>91089</t>
  </si>
  <si>
    <t>135764</t>
  </si>
  <si>
    <t>DTXSID5064049</t>
  </si>
  <si>
    <t>CCCCCC(CC)CC</t>
  </si>
  <si>
    <t>3-ethylpentane</t>
  </si>
  <si>
    <t>617-78-7</t>
  </si>
  <si>
    <t>617787</t>
  </si>
  <si>
    <t>43300</t>
  </si>
  <si>
    <t>686097</t>
  </si>
  <si>
    <t>DTXSID8073211</t>
  </si>
  <si>
    <t>CCC(CC)CC</t>
  </si>
  <si>
    <t>3-methyl-1-butene</t>
  </si>
  <si>
    <t>563-45-1</t>
  </si>
  <si>
    <t>563451</t>
  </si>
  <si>
    <t>43223</t>
  </si>
  <si>
    <t>54627</t>
  </si>
  <si>
    <t>DTXSID7060336</t>
  </si>
  <si>
    <t>CC(C)C=C</t>
  </si>
  <si>
    <t>3-methyl-1-hexene</t>
  </si>
  <si>
    <t>3404-61-3</t>
  </si>
  <si>
    <t>3404613</t>
  </si>
  <si>
    <t>90030</t>
  </si>
  <si>
    <t>115469</t>
  </si>
  <si>
    <t>DTXSID10871021</t>
  </si>
  <si>
    <t>CCCC(C)C=C</t>
  </si>
  <si>
    <t>3-methyl-1-pentene</t>
  </si>
  <si>
    <t>760-20-3</t>
  </si>
  <si>
    <t>760203</t>
  </si>
  <si>
    <t>43211</t>
  </si>
  <si>
    <t>686352</t>
  </si>
  <si>
    <t>CCC(C)C=C</t>
  </si>
  <si>
    <t>3-methyl-3-ethylpentane</t>
  </si>
  <si>
    <t>1067-08-9</t>
  </si>
  <si>
    <t>1067089</t>
  </si>
  <si>
    <t>91036</t>
  </si>
  <si>
    <t>DTXSID9074690</t>
  </si>
  <si>
    <t>CCC(C)(CC)CC</t>
  </si>
  <si>
    <t>3-methyl-3-methoxy-1-butanol</t>
  </si>
  <si>
    <t>56539-66-3</t>
  </si>
  <si>
    <t>56539663</t>
  </si>
  <si>
    <t>99256</t>
  </si>
  <si>
    <t>307363</t>
  </si>
  <si>
    <t>DTXSID8044389</t>
  </si>
  <si>
    <t>C6H14O2</t>
  </si>
  <si>
    <t>CC(C)(CCO)OC</t>
  </si>
  <si>
    <t>3-methyl-cis-2-hexene</t>
  </si>
  <si>
    <t>10574-36-4</t>
  </si>
  <si>
    <t>10574364</t>
  </si>
  <si>
    <t>90029</t>
  </si>
  <si>
    <t>DTXSID50879001</t>
  </si>
  <si>
    <t>CCCC(=CC)C</t>
  </si>
  <si>
    <t>3-methyl-cis-2-pentene (or cis-3-Methyl-2-pentene)</t>
  </si>
  <si>
    <t>922-62-3</t>
  </si>
  <si>
    <t>922623</t>
  </si>
  <si>
    <t>98163</t>
  </si>
  <si>
    <t>73635</t>
  </si>
  <si>
    <t>DTXSID10883604</t>
  </si>
  <si>
    <t>CCC(=CC)C</t>
  </si>
  <si>
    <t>3-methyl-cis-3-hexene</t>
  </si>
  <si>
    <t>4914-89-0</t>
  </si>
  <si>
    <t>4914890</t>
  </si>
  <si>
    <t>91024</t>
  </si>
  <si>
    <t>DTXSID20880765</t>
  </si>
  <si>
    <t>CCC=C(C)CC</t>
  </si>
  <si>
    <t>3-methyl-trans-2-hexene</t>
  </si>
  <si>
    <t>20710-38-7</t>
  </si>
  <si>
    <t>20710387</t>
  </si>
  <si>
    <t>91027</t>
  </si>
  <si>
    <t>3-methyl-trans-2-pentene (or trans-3-Methyl-2-Pentene)</t>
  </si>
  <si>
    <t>616-12-6</t>
  </si>
  <si>
    <t>616126</t>
  </si>
  <si>
    <t>43270</t>
  </si>
  <si>
    <t>PT2E3M</t>
  </si>
  <si>
    <t>DTXSID00897275</t>
  </si>
  <si>
    <t>3-methyl-trans-3-hexene</t>
  </si>
  <si>
    <t>3899-36-3</t>
  </si>
  <si>
    <t>3899363</t>
  </si>
  <si>
    <t>90032</t>
  </si>
  <si>
    <t>DTXSID80873234</t>
  </si>
  <si>
    <t>3-methylcyclopentene</t>
  </si>
  <si>
    <t>1120-62-3</t>
  </si>
  <si>
    <t>1120623</t>
  </si>
  <si>
    <t>43272</t>
  </si>
  <si>
    <t>CPENE1</t>
  </si>
  <si>
    <t>709451</t>
  </si>
  <si>
    <t>CC1CCC=C1</t>
  </si>
  <si>
    <t>3-methyldecane</t>
  </si>
  <si>
    <t>13151-34-3</t>
  </si>
  <si>
    <t>13151343</t>
  </si>
  <si>
    <t>99115</t>
  </si>
  <si>
    <t>DTXSID60871213</t>
  </si>
  <si>
    <t>CCCCCCCC(C)CC</t>
  </si>
  <si>
    <t>HEP3ME</t>
  </si>
  <si>
    <t>56481</t>
  </si>
  <si>
    <t>DTXSID90862250</t>
  </si>
  <si>
    <t>CCCCC(C)CC</t>
  </si>
  <si>
    <t>43295</t>
  </si>
  <si>
    <t>HEXA3M</t>
  </si>
  <si>
    <t>56374</t>
  </si>
  <si>
    <t>DTXSID3044334</t>
  </si>
  <si>
    <t>CCCC(C)CC</t>
  </si>
  <si>
    <t>3-methylnonane</t>
  </si>
  <si>
    <t>5911-04-6</t>
  </si>
  <si>
    <t>5911046</t>
  </si>
  <si>
    <t>91090</t>
  </si>
  <si>
    <t>DTXSID70863649</t>
  </si>
  <si>
    <t>CCCCCCC(C)CC</t>
  </si>
  <si>
    <t>3-methyloctane</t>
  </si>
  <si>
    <t>2216-33-3</t>
  </si>
  <si>
    <t>2216333</t>
  </si>
  <si>
    <t>98172</t>
  </si>
  <si>
    <t>687525</t>
  </si>
  <si>
    <t>DTXSID30862875</t>
  </si>
  <si>
    <t>CCCCCC(C)CC</t>
  </si>
  <si>
    <t>43230</t>
  </si>
  <si>
    <t>PENA3M</t>
  </si>
  <si>
    <t>16634</t>
  </si>
  <si>
    <t>DTXSID8052647</t>
  </si>
  <si>
    <t>CCC(C)CC</t>
  </si>
  <si>
    <t>3-methylundecane</t>
  </si>
  <si>
    <t>1002-43-3</t>
  </si>
  <si>
    <t>1002433</t>
  </si>
  <si>
    <t>99094</t>
  </si>
  <si>
    <t>DTXSID40862508</t>
  </si>
  <si>
    <t>CCCCCCCCC(C)CC</t>
  </si>
  <si>
    <t>3-phenylpentane</t>
  </si>
  <si>
    <t>1196-58-3</t>
  </si>
  <si>
    <t>1196583</t>
  </si>
  <si>
    <t>99096</t>
  </si>
  <si>
    <t>DTXSID70152520</t>
  </si>
  <si>
    <t>CCC(CC)C1=CC=CC=C1</t>
  </si>
  <si>
    <t>4,4-dimethyl-2-neopentyl-1-pentene</t>
  </si>
  <si>
    <t>141-70-8</t>
  </si>
  <si>
    <t>141708</t>
  </si>
  <si>
    <t>99216</t>
  </si>
  <si>
    <t>38414</t>
  </si>
  <si>
    <t>DTXSID4059708</t>
  </si>
  <si>
    <t>C12H24</t>
  </si>
  <si>
    <t>CC(C)(C)CC(=C)CC(C)(C)C</t>
  </si>
  <si>
    <t>4,4-dimethyl-2-pentene</t>
  </si>
  <si>
    <t>26232-98-4</t>
  </si>
  <si>
    <t>26232984</t>
  </si>
  <si>
    <t>91001</t>
  </si>
  <si>
    <t>17149436</t>
  </si>
  <si>
    <t>DTXSID5075078</t>
  </si>
  <si>
    <t>CC=CC(C)(C)C</t>
  </si>
  <si>
    <t>4,4-dimethylheptane</t>
  </si>
  <si>
    <t>1068-19-5</t>
  </si>
  <si>
    <t>1068195</t>
  </si>
  <si>
    <t>91060</t>
  </si>
  <si>
    <t>DTXSID50147772</t>
  </si>
  <si>
    <t>CCCC(C)(C)CCC</t>
  </si>
  <si>
    <t>4,5-dimethyldecane</t>
  </si>
  <si>
    <t>17312-46-8</t>
  </si>
  <si>
    <t>17312468</t>
  </si>
  <si>
    <t>99066</t>
  </si>
  <si>
    <t>17149311</t>
  </si>
  <si>
    <t>DTXSID70938321</t>
  </si>
  <si>
    <t>CCCCCC(C)C(C)CCC</t>
  </si>
  <si>
    <t>dup254</t>
  </si>
  <si>
    <t>4,5-dimethyloctane</t>
  </si>
  <si>
    <t>15869-96-2</t>
  </si>
  <si>
    <t>15869962</t>
  </si>
  <si>
    <t>99119</t>
  </si>
  <si>
    <t>CCCC(C)C(C)CCC</t>
  </si>
  <si>
    <t>4-ethyldecane</t>
  </si>
  <si>
    <t>1636-44-8</t>
  </si>
  <si>
    <t>1636448</t>
  </si>
  <si>
    <t>99049</t>
  </si>
  <si>
    <t>17148727</t>
  </si>
  <si>
    <t>DTXSID30936848</t>
  </si>
  <si>
    <t>CCCCCCC(CC)CCC</t>
  </si>
  <si>
    <t>dup256</t>
  </si>
  <si>
    <t>4-methyl-1-hexene</t>
  </si>
  <si>
    <t>3769-23-1</t>
  </si>
  <si>
    <t>3769231</t>
  </si>
  <si>
    <t>91008</t>
  </si>
  <si>
    <t>DTXSID40863272</t>
  </si>
  <si>
    <t>CCC(C)CC=C</t>
  </si>
  <si>
    <t>4-methyl-1-pentene</t>
  </si>
  <si>
    <t>691-37-2</t>
  </si>
  <si>
    <t>691372</t>
  </si>
  <si>
    <t>98135</t>
  </si>
  <si>
    <t>67702</t>
  </si>
  <si>
    <t>DTXSID3061001</t>
  </si>
  <si>
    <t>CC(C)CC=C</t>
  </si>
  <si>
    <t>4-methyl-2-pentanol (or methyl isobutyl carbinol)</t>
  </si>
  <si>
    <t>108-11-2</t>
  </si>
  <si>
    <t>108112</t>
  </si>
  <si>
    <t>99025</t>
  </si>
  <si>
    <t>24869</t>
  </si>
  <si>
    <t>DTXSID2026781</t>
  </si>
  <si>
    <t>CC(C)CC(C)O</t>
  </si>
  <si>
    <t>4-methyl-cis-2-pentene (or cis-4-Methyl-2-Pentene)</t>
  </si>
  <si>
    <t>691-38-3</t>
  </si>
  <si>
    <t>691383</t>
  </si>
  <si>
    <t>98170</t>
  </si>
  <si>
    <t>524670015</t>
  </si>
  <si>
    <t>DTXSID90880651</t>
  </si>
  <si>
    <t>CC=CC(C)C</t>
  </si>
  <si>
    <t>4-methyl-trans-2-hexene</t>
  </si>
  <si>
    <t>3683-22-5</t>
  </si>
  <si>
    <t>3683225</t>
  </si>
  <si>
    <t>90031</t>
  </si>
  <si>
    <t>DTXSID20875696</t>
  </si>
  <si>
    <t>CCC(C)C=CC</t>
  </si>
  <si>
    <t>4-methyl-trans-2-pentene</t>
  </si>
  <si>
    <t>674-76-0</t>
  </si>
  <si>
    <t>674760</t>
  </si>
  <si>
    <t>43293</t>
  </si>
  <si>
    <t>524670239</t>
  </si>
  <si>
    <t>4-methyldecane</t>
  </si>
  <si>
    <t>2847-72-5</t>
  </si>
  <si>
    <t>2847725</t>
  </si>
  <si>
    <t>99102</t>
  </si>
  <si>
    <t>107995</t>
  </si>
  <si>
    <t>DTXSID40863035</t>
  </si>
  <si>
    <t>CCCCCCC(C)CCC</t>
  </si>
  <si>
    <t>4-methylheptane</t>
  </si>
  <si>
    <t>589-53-7</t>
  </si>
  <si>
    <t>589537</t>
  </si>
  <si>
    <t>43297</t>
  </si>
  <si>
    <t>56424</t>
  </si>
  <si>
    <t>DTXSID6060428</t>
  </si>
  <si>
    <t>CCCC(C)CCC</t>
  </si>
  <si>
    <t>4-methylindan</t>
  </si>
  <si>
    <t>824-22-6</t>
  </si>
  <si>
    <t>824226</t>
  </si>
  <si>
    <t>91107</t>
  </si>
  <si>
    <t>709303</t>
  </si>
  <si>
    <t>DTXSID7073931</t>
  </si>
  <si>
    <t>CC1=C2CCCC2=CC=C1</t>
  </si>
  <si>
    <t>4-methylnonane</t>
  </si>
  <si>
    <t>17301-94-9</t>
  </si>
  <si>
    <t>17301949</t>
  </si>
  <si>
    <t>99122</t>
  </si>
  <si>
    <t>DTXSID60864766</t>
  </si>
  <si>
    <t>CCCCCC(C)CCC</t>
  </si>
  <si>
    <t>4-methyloctane</t>
  </si>
  <si>
    <t>2216-34-4</t>
  </si>
  <si>
    <t>2216344</t>
  </si>
  <si>
    <t>98173</t>
  </si>
  <si>
    <t>DTXSID90862876</t>
  </si>
  <si>
    <t>CCCCC(C)CCC</t>
  </si>
  <si>
    <t>4-methylundecane</t>
  </si>
  <si>
    <t>2980-69-0</t>
  </si>
  <si>
    <t>2980690</t>
  </si>
  <si>
    <t>99103</t>
  </si>
  <si>
    <t>DTXSID00334357</t>
  </si>
  <si>
    <t>CCCCCCCC(C)CCC</t>
  </si>
  <si>
    <t>5-isopropylnonane</t>
  </si>
  <si>
    <t>62184-72-9</t>
  </si>
  <si>
    <t>62184729</t>
  </si>
  <si>
    <t>99056</t>
  </si>
  <si>
    <t>17149741</t>
  </si>
  <si>
    <t>DTXSID60977764</t>
  </si>
  <si>
    <t>CCCCC(CCCC)C(C)C</t>
  </si>
  <si>
    <t>5-methyl-1-hexene</t>
  </si>
  <si>
    <t>3524-73-0</t>
  </si>
  <si>
    <t>3524730</t>
  </si>
  <si>
    <t>91005</t>
  </si>
  <si>
    <t>DTXSID60188732</t>
  </si>
  <si>
    <t>CC(C)CCC=C</t>
  </si>
  <si>
    <t>5-methyl-cis-2-hexene</t>
  </si>
  <si>
    <t>3404-62-4</t>
  </si>
  <si>
    <t>3404624</t>
  </si>
  <si>
    <t>91017</t>
  </si>
  <si>
    <t>115477</t>
  </si>
  <si>
    <t>DTXSID6063014</t>
  </si>
  <si>
    <t>CC=CCC(C)C</t>
  </si>
  <si>
    <t>5-methyldecane</t>
  </si>
  <si>
    <t>13151-35-4</t>
  </si>
  <si>
    <t>13151354</t>
  </si>
  <si>
    <t>99116</t>
  </si>
  <si>
    <t>DTXSID50873327</t>
  </si>
  <si>
    <t>CCCCCC(C)CCCC</t>
  </si>
  <si>
    <t>5-methylindan</t>
  </si>
  <si>
    <t>874-35-1</t>
  </si>
  <si>
    <t>874351</t>
  </si>
  <si>
    <t>91106</t>
  </si>
  <si>
    <t>72876</t>
  </si>
  <si>
    <t>DTXSID5061245</t>
  </si>
  <si>
    <t>CC1=CC2=C(CCC2)C=C1</t>
  </si>
  <si>
    <t>5-methylnonane</t>
  </si>
  <si>
    <t>15869-85-9</t>
  </si>
  <si>
    <t>15869859</t>
  </si>
  <si>
    <t>91088</t>
  </si>
  <si>
    <t>201988</t>
  </si>
  <si>
    <t>DTXSID2065961</t>
  </si>
  <si>
    <t>CCCCC(C)CCCC</t>
  </si>
  <si>
    <t>5-methylundecane</t>
  </si>
  <si>
    <t>1632-70-8</t>
  </si>
  <si>
    <t>1632708</t>
  </si>
  <si>
    <t>99097</t>
  </si>
  <si>
    <t>CCCCCCC(C)CCCC</t>
  </si>
  <si>
    <t>6-ethyl-2-methyloctane</t>
  </si>
  <si>
    <t>62016-19-7</t>
  </si>
  <si>
    <t>62016197</t>
  </si>
  <si>
    <t>99044</t>
  </si>
  <si>
    <t>17149733</t>
  </si>
  <si>
    <t>DTXSID10880815</t>
  </si>
  <si>
    <t>CCC(CC)CCCC(C)C</t>
  </si>
  <si>
    <t>6-methylundecane</t>
  </si>
  <si>
    <t>17302-33-9</t>
  </si>
  <si>
    <t>17302339</t>
  </si>
  <si>
    <t>99045</t>
  </si>
  <si>
    <t>17149303</t>
  </si>
  <si>
    <t>DTXSID20873319</t>
  </si>
  <si>
    <t>CCCCCC(C)CCCCC</t>
  </si>
  <si>
    <t>75-07-0</t>
  </si>
  <si>
    <t>75070</t>
  </si>
  <si>
    <t>43503</t>
  </si>
  <si>
    <t>ACETAL</t>
  </si>
  <si>
    <t>5280</t>
  </si>
  <si>
    <t>DTXSID5039224</t>
  </si>
  <si>
    <t>C2H4O</t>
  </si>
  <si>
    <t>CC=O</t>
  </si>
  <si>
    <t>Acetic acid</t>
  </si>
  <si>
    <t>64-19-7</t>
  </si>
  <si>
    <t>64197</t>
  </si>
  <si>
    <t>43404</t>
  </si>
  <si>
    <t>3848</t>
  </si>
  <si>
    <t>DTXSID5024394</t>
  </si>
  <si>
    <t>C2H4O2</t>
  </si>
  <si>
    <t>CC(=O)O</t>
  </si>
  <si>
    <t>67-64-1</t>
  </si>
  <si>
    <t>67641</t>
  </si>
  <si>
    <t>43551</t>
  </si>
  <si>
    <t>ACETO</t>
  </si>
  <si>
    <t>777391</t>
  </si>
  <si>
    <t>DTXSID8021482</t>
  </si>
  <si>
    <t>C3H6O</t>
  </si>
  <si>
    <t>CC(=O)C</t>
  </si>
  <si>
    <t>43206</t>
  </si>
  <si>
    <t>ACETYL</t>
  </si>
  <si>
    <t>5108</t>
  </si>
  <si>
    <t>DTXSID6026379</t>
  </si>
  <si>
    <t>C2H2</t>
  </si>
  <si>
    <t>C#C</t>
  </si>
  <si>
    <t>Acrolein (or 2-propenal)</t>
  </si>
  <si>
    <t>107-02-8</t>
  </si>
  <si>
    <t>107028</t>
  </si>
  <si>
    <t>43505</t>
  </si>
  <si>
    <t>24075</t>
  </si>
  <si>
    <t>DTXSID5020023</t>
  </si>
  <si>
    <t>C3H4O</t>
  </si>
  <si>
    <t>C=CC=O</t>
  </si>
  <si>
    <t>Acrylamide</t>
  </si>
  <si>
    <t>79-06-1</t>
  </si>
  <si>
    <t>79061</t>
  </si>
  <si>
    <t>99178</t>
  </si>
  <si>
    <t>7575</t>
  </si>
  <si>
    <t>DTXSID5020027</t>
  </si>
  <si>
    <t>C3H5NO</t>
  </si>
  <si>
    <t>C=CC(=O)N</t>
  </si>
  <si>
    <t>Acrylonitrile</t>
  </si>
  <si>
    <t>107-13-1</t>
  </si>
  <si>
    <t>107131</t>
  </si>
  <si>
    <t>43704</t>
  </si>
  <si>
    <t>24182</t>
  </si>
  <si>
    <t>DTXSID5020029</t>
  </si>
  <si>
    <t>C3H3N</t>
  </si>
  <si>
    <t>C=CC#N</t>
  </si>
  <si>
    <t>Aggregate ingredients</t>
  </si>
  <si>
    <t>0</t>
  </si>
  <si>
    <t>99170</t>
  </si>
  <si>
    <t>17151077</t>
  </si>
  <si>
    <t>Aggregated VOCs</t>
  </si>
  <si>
    <t>99168</t>
  </si>
  <si>
    <t>17151218</t>
  </si>
  <si>
    <t>Aggregated exempt compounds</t>
  </si>
  <si>
    <t>99169</t>
  </si>
  <si>
    <t>17151200</t>
  </si>
  <si>
    <t>Aliphatic solvent</t>
  </si>
  <si>
    <t>64771-72-8</t>
  </si>
  <si>
    <t>64771728</t>
  </si>
  <si>
    <t>60016</t>
  </si>
  <si>
    <t>342568</t>
  </si>
  <si>
    <t>DTXSID8028266</t>
  </si>
  <si>
    <t>Aliphatics</t>
  </si>
  <si>
    <t>99152</t>
  </si>
  <si>
    <t>966770</t>
  </si>
  <si>
    <t>Alkene ketone</t>
  </si>
  <si>
    <t>98078</t>
  </si>
  <si>
    <t>17151101</t>
  </si>
  <si>
    <t>Aluminum</t>
  </si>
  <si>
    <t>7429-90-5</t>
  </si>
  <si>
    <t>7429905</t>
  </si>
  <si>
    <t>12101</t>
  </si>
  <si>
    <t>Al</t>
  </si>
  <si>
    <t>149476</t>
  </si>
  <si>
    <t>DTXSID3040273</t>
  </si>
  <si>
    <t>[Al]</t>
  </si>
  <si>
    <t>Amines, polyethylene poly compounds w/succinic</t>
  </si>
  <si>
    <t>68439-80-5</t>
  </si>
  <si>
    <t>68439805</t>
  </si>
  <si>
    <t>99263</t>
  </si>
  <si>
    <t>431619</t>
  </si>
  <si>
    <t>DTXSID3028500</t>
  </si>
  <si>
    <t>C4H4O3.Unspecified</t>
  </si>
  <si>
    <t>Ammonia</t>
  </si>
  <si>
    <t>7664-41-7</t>
  </si>
  <si>
    <t>7664417</t>
  </si>
  <si>
    <t>12301</t>
  </si>
  <si>
    <t>NH3</t>
  </si>
  <si>
    <t>152389</t>
  </si>
  <si>
    <t>DTXSID0023872</t>
  </si>
  <si>
    <t>H3N</t>
  </si>
  <si>
    <t>N</t>
  </si>
  <si>
    <t>Amyl acetate</t>
  </si>
  <si>
    <t>628-63-7</t>
  </si>
  <si>
    <t>628637</t>
  </si>
  <si>
    <t>99219</t>
  </si>
  <si>
    <t>64394</t>
  </si>
  <si>
    <t>DTXSID1027263</t>
  </si>
  <si>
    <t>CCCCCOC(=O)C</t>
  </si>
  <si>
    <t>Antimony</t>
  </si>
  <si>
    <t>7440-36-0</t>
  </si>
  <si>
    <t>7440360</t>
  </si>
  <si>
    <t>12102</t>
  </si>
  <si>
    <t>Sb</t>
  </si>
  <si>
    <t>149963</t>
  </si>
  <si>
    <t>DTXSID5023879</t>
  </si>
  <si>
    <t>[Sb]</t>
  </si>
  <si>
    <t>Aromatic 200 solvent</t>
  </si>
  <si>
    <t>64742-94-5</t>
  </si>
  <si>
    <t>64742945</t>
  </si>
  <si>
    <t>60002</t>
  </si>
  <si>
    <t>342170</t>
  </si>
  <si>
    <t>DTXSID9028251</t>
  </si>
  <si>
    <t>Arsenic</t>
  </si>
  <si>
    <t>7440-38-2</t>
  </si>
  <si>
    <t>7440382</t>
  </si>
  <si>
    <t>12103</t>
  </si>
  <si>
    <t>As</t>
  </si>
  <si>
    <t>149989</t>
  </si>
  <si>
    <t>DTXSID4023886</t>
  </si>
  <si>
    <t>[As]</t>
  </si>
  <si>
    <t>β-methylstyrene (or β-Methylstyrol || ω-Methylstyrene || Isoallylbenzene || Propenylbenzene || 1-Phenyl-1-propene || 1-Phenylpropene || 1-Propene, 1-phenyl-|| 1-Propenylbenzene)</t>
  </si>
  <si>
    <t>637-50-3</t>
  </si>
  <si>
    <t>637503</t>
  </si>
  <si>
    <t>98020</t>
  </si>
  <si>
    <t>65813</t>
  </si>
  <si>
    <t>DTXSID2060919</t>
  </si>
  <si>
    <t>C9H10</t>
  </si>
  <si>
    <t>CC=CC1=CC=CC=C1</t>
  </si>
  <si>
    <t>Barium</t>
  </si>
  <si>
    <t>7440-39-3</t>
  </si>
  <si>
    <t>7440393</t>
  </si>
  <si>
    <t>12107</t>
  </si>
  <si>
    <t>Ba</t>
  </si>
  <si>
    <t>149997</t>
  </si>
  <si>
    <t>DTXSID8023894</t>
  </si>
  <si>
    <t>[Ba]</t>
  </si>
  <si>
    <t>Benzaldehyde</t>
  </si>
  <si>
    <t>100-52-7</t>
  </si>
  <si>
    <t>100527</t>
  </si>
  <si>
    <t>45501</t>
  </si>
  <si>
    <t>BENZAL</t>
  </si>
  <si>
    <t>19505</t>
  </si>
  <si>
    <t>DTXSID8039241</t>
  </si>
  <si>
    <t>C7H6O</t>
  </si>
  <si>
    <t>C1=CC=C(C=C1)C=O</t>
  </si>
  <si>
    <t>45201</t>
  </si>
  <si>
    <t>4754</t>
  </si>
  <si>
    <t>DTXSID3039242</t>
  </si>
  <si>
    <t>C6H6</t>
  </si>
  <si>
    <t>C1=CC=CC=C1</t>
  </si>
  <si>
    <t>Benzene derivates</t>
  </si>
  <si>
    <t>68855-24-3</t>
  </si>
  <si>
    <t>68855243</t>
  </si>
  <si>
    <t>99270</t>
  </si>
  <si>
    <t>479964</t>
  </si>
  <si>
    <t>DTXSID0028824</t>
  </si>
  <si>
    <t>CCCCCCCCCCCCCCCCCCCCCCC1=CC=CC=C1</t>
  </si>
  <si>
    <t>Benzothiazole</t>
  </si>
  <si>
    <t>95-16-9</t>
  </si>
  <si>
    <t>95169</t>
  </si>
  <si>
    <t>46602</t>
  </si>
  <si>
    <t>15925</t>
  </si>
  <si>
    <t>DTXSID7024586</t>
  </si>
  <si>
    <t>C7H5NS</t>
  </si>
  <si>
    <t>C1=CC=C2C(=C1)N=CS2</t>
  </si>
  <si>
    <t>Benzoyl peroxide</t>
  </si>
  <si>
    <t>94-36-0</t>
  </si>
  <si>
    <t>94360</t>
  </si>
  <si>
    <t>99437</t>
  </si>
  <si>
    <t>15420</t>
  </si>
  <si>
    <t>DTXSID6024591</t>
  </si>
  <si>
    <t>C14H10O4</t>
  </si>
  <si>
    <t>C1=CC=C(C=C1)C(=O)OOC(=O)C2=CC=CC=C2</t>
  </si>
  <si>
    <t>Benzyl alcohol</t>
  </si>
  <si>
    <t>100-51-6</t>
  </si>
  <si>
    <t>100516</t>
  </si>
  <si>
    <t>99187</t>
  </si>
  <si>
    <t>19497</t>
  </si>
  <si>
    <t>DTXSID5020152</t>
  </si>
  <si>
    <t>C7H8O</t>
  </si>
  <si>
    <t>C1=CC=C(C=C1)CO</t>
  </si>
  <si>
    <t>Bromine</t>
  </si>
  <si>
    <t>7726-95-6</t>
  </si>
  <si>
    <t>7726956</t>
  </si>
  <si>
    <t>12109</t>
  </si>
  <si>
    <t>Br2</t>
  </si>
  <si>
    <t>153072</t>
  </si>
  <si>
    <t>DTXSID1035238</t>
  </si>
  <si>
    <t>BrBr</t>
  </si>
  <si>
    <t>Bromodichloromethane</t>
  </si>
  <si>
    <t>75-27-4</t>
  </si>
  <si>
    <t>75274</t>
  </si>
  <si>
    <t>99017</t>
  </si>
  <si>
    <t>5462</t>
  </si>
  <si>
    <t>DTXSID1020198</t>
  </si>
  <si>
    <t>CHBrCl2</t>
  </si>
  <si>
    <t>C(Cl)(Cl)Br</t>
  </si>
  <si>
    <t>Butane, branched &amp; linear</t>
  </si>
  <si>
    <t>68513-65-5</t>
  </si>
  <si>
    <t>68513655</t>
  </si>
  <si>
    <t>99267</t>
  </si>
  <si>
    <t>445320</t>
  </si>
  <si>
    <t>DTXSID8028638</t>
  </si>
  <si>
    <t>Butyl cellosolve (or 2-butoxyethanol || EGBE || ethylene glycol monobutyl ether)</t>
  </si>
  <si>
    <t>111-76-2</t>
  </si>
  <si>
    <t>111762</t>
  </si>
  <si>
    <t>98074</t>
  </si>
  <si>
    <t>27847</t>
  </si>
  <si>
    <t>DTXSID1024097</t>
  </si>
  <si>
    <t>CCCCOCCO</t>
  </si>
  <si>
    <t>Butylbenzylphthalate</t>
  </si>
  <si>
    <t>85-68-7</t>
  </si>
  <si>
    <t>85687</t>
  </si>
  <si>
    <t>98190</t>
  </si>
  <si>
    <t>10470</t>
  </si>
  <si>
    <t>DTXSID3020205</t>
  </si>
  <si>
    <t>C19H20O4</t>
  </si>
  <si>
    <t>CCCCOC(=O)C1=CC=CC=C1C(=O)OCC2=CC=CC=C2</t>
  </si>
  <si>
    <t>Butylcyclohexane</t>
  </si>
  <si>
    <t>1678-93-9</t>
  </si>
  <si>
    <t>1678939</t>
  </si>
  <si>
    <t>90101</t>
  </si>
  <si>
    <t>90647</t>
  </si>
  <si>
    <t>DTXSID0061876</t>
  </si>
  <si>
    <t>CCCCC1CCCCC1</t>
  </si>
  <si>
    <t>Butyraldehyde (or butanal)</t>
  </si>
  <si>
    <t>123-72-8</t>
  </si>
  <si>
    <t>123728</t>
  </si>
  <si>
    <t>43510</t>
  </si>
  <si>
    <t>BUAL</t>
  </si>
  <si>
    <t>33134</t>
  </si>
  <si>
    <t>DTXSID8021513</t>
  </si>
  <si>
    <t>CCCC=O</t>
  </si>
  <si>
    <t>C10 alkylphenols</t>
  </si>
  <si>
    <t>45303</t>
  </si>
  <si>
    <t>17150848</t>
  </si>
  <si>
    <t>C10 aromatics</t>
  </si>
  <si>
    <t>98050</t>
  </si>
  <si>
    <t>17150392</t>
  </si>
  <si>
    <t>dup315</t>
  </si>
  <si>
    <t>C10 internal alkenes</t>
  </si>
  <si>
    <t>98039</t>
  </si>
  <si>
    <t>17150335</t>
  </si>
  <si>
    <t>C11 alkylphenols</t>
  </si>
  <si>
    <t>45304</t>
  </si>
  <si>
    <t>17150855</t>
  </si>
  <si>
    <t>C11 dialkyl benzenes</t>
  </si>
  <si>
    <t>45245</t>
  </si>
  <si>
    <t>17150475</t>
  </si>
  <si>
    <t>C11 internal alkenes</t>
  </si>
  <si>
    <t>43146</t>
  </si>
  <si>
    <t>17150343</t>
  </si>
  <si>
    <t>C12 dialkyl benzenes</t>
  </si>
  <si>
    <t>45247</t>
  </si>
  <si>
    <t>17150483</t>
  </si>
  <si>
    <t>C12 internal alkenes</t>
  </si>
  <si>
    <t>43147</t>
  </si>
  <si>
    <t>17150350</t>
  </si>
  <si>
    <t>C3-c4 alkane propellant</t>
  </si>
  <si>
    <t>68475-59-2</t>
  </si>
  <si>
    <t>68475592</t>
  </si>
  <si>
    <t>99264</t>
  </si>
  <si>
    <t>438507</t>
  </si>
  <si>
    <t>DTXSID7028516</t>
  </si>
  <si>
    <t>C5 aldehyde</t>
  </si>
  <si>
    <t>43512</t>
  </si>
  <si>
    <t>17151119</t>
  </si>
  <si>
    <t>C6 aldehydes</t>
  </si>
  <si>
    <t>98095</t>
  </si>
  <si>
    <t>17151069</t>
  </si>
  <si>
    <t>C8 cycloparaffins</t>
  </si>
  <si>
    <t>43116</t>
  </si>
  <si>
    <t>17133406</t>
  </si>
  <si>
    <t>C9 aromatics</t>
  </si>
  <si>
    <t>98049</t>
  </si>
  <si>
    <t>17150426</t>
  </si>
  <si>
    <t>C9-c12 isoalkanes</t>
  </si>
  <si>
    <t>90622-57-4</t>
  </si>
  <si>
    <t>90622574</t>
  </si>
  <si>
    <t>99275</t>
  </si>
  <si>
    <t>DTXSID2029822</t>
  </si>
  <si>
    <t>Cadmium</t>
  </si>
  <si>
    <t>7440-43-9</t>
  </si>
  <si>
    <t>7440439</t>
  </si>
  <si>
    <t>12110</t>
  </si>
  <si>
    <t>Cd</t>
  </si>
  <si>
    <t>150029</t>
  </si>
  <si>
    <t>DTXSID1023940</t>
  </si>
  <si>
    <t>[Cd]</t>
  </si>
  <si>
    <t>Calcium</t>
  </si>
  <si>
    <t>7440-70-2</t>
  </si>
  <si>
    <t>7440702</t>
  </si>
  <si>
    <t>12111</t>
  </si>
  <si>
    <t>Ca</t>
  </si>
  <si>
    <t>150268</t>
  </si>
  <si>
    <t>DTXSID9050484</t>
  </si>
  <si>
    <t>[Ca]</t>
  </si>
  <si>
    <t>Camphor</t>
  </si>
  <si>
    <t>76-22-2</t>
  </si>
  <si>
    <t>76222</t>
  </si>
  <si>
    <t>98166</t>
  </si>
  <si>
    <t>6205</t>
  </si>
  <si>
    <t>DTXSID5030955</t>
  </si>
  <si>
    <t>C10H16O</t>
  </si>
  <si>
    <t>CC1(C2CCC1(C(=O)C2)C)C</t>
  </si>
  <si>
    <t>Carbitol ( or DEGEE || 2-(2-ethoxyethoxy)ethanol)</t>
  </si>
  <si>
    <t>111-90-0</t>
  </si>
  <si>
    <t>111900</t>
  </si>
  <si>
    <t>98096</t>
  </si>
  <si>
    <t>27979</t>
  </si>
  <si>
    <t>DTXSID2021941</t>
  </si>
  <si>
    <t>C6H14O3</t>
  </si>
  <si>
    <t>CCOCCOCCO</t>
  </si>
  <si>
    <t>Carbon disulfide</t>
  </si>
  <si>
    <t>75-15-0</t>
  </si>
  <si>
    <t>75150</t>
  </si>
  <si>
    <t>98030</t>
  </si>
  <si>
    <t>5348</t>
  </si>
  <si>
    <t>DTXSID6023947</t>
  </si>
  <si>
    <t>CS2</t>
  </si>
  <si>
    <t>C(=S)=S</t>
  </si>
  <si>
    <t>Carbon tetrachloride</t>
  </si>
  <si>
    <t>56-23-5</t>
  </si>
  <si>
    <t>56235</t>
  </si>
  <si>
    <t>43804</t>
  </si>
  <si>
    <t>2071</t>
  </si>
  <si>
    <t>DTXSID8020250</t>
  </si>
  <si>
    <t>CCl4</t>
  </si>
  <si>
    <t>C(Cl)(Cl)(Cl)Cl</t>
  </si>
  <si>
    <t>Carbonyl sulfide</t>
  </si>
  <si>
    <t>463-58-1</t>
  </si>
  <si>
    <t>463581</t>
  </si>
  <si>
    <t>98031</t>
  </si>
  <si>
    <t>46508</t>
  </si>
  <si>
    <t>DTXSID6023949</t>
  </si>
  <si>
    <t>COS</t>
  </si>
  <si>
    <t>C(=O)=S</t>
  </si>
  <si>
    <t>Chlorafin</t>
  </si>
  <si>
    <t>61788-76-9</t>
  </si>
  <si>
    <t>61788769</t>
  </si>
  <si>
    <t>99258</t>
  </si>
  <si>
    <t>320762</t>
  </si>
  <si>
    <t>DTXSID7028061</t>
  </si>
  <si>
    <t>CCCC(CCC(CC(C(CCC(CCC(C(CC(C)Cl)Cl)Cl)Cl)Cl)Cl)Cl)Cl</t>
  </si>
  <si>
    <t>Chloride ion</t>
  </si>
  <si>
    <t>16887-00-6</t>
  </si>
  <si>
    <t>16887006</t>
  </si>
  <si>
    <t>12203</t>
  </si>
  <si>
    <t>Cl-</t>
  </si>
  <si>
    <t>205955</t>
  </si>
  <si>
    <t>DTXSID6043969</t>
  </si>
  <si>
    <t>Cl</t>
  </si>
  <si>
    <t>[Cl-]</t>
  </si>
  <si>
    <t>Chlorinated paraffin</t>
  </si>
  <si>
    <t>63449-39-8</t>
  </si>
  <si>
    <t>63449398</t>
  </si>
  <si>
    <t>99259</t>
  </si>
  <si>
    <t>Chlorinated paraffin with an average chain length of 12, containing 60% chlorine by weight</t>
  </si>
  <si>
    <t>331603</t>
  </si>
  <si>
    <t>DTXSID1033325</t>
  </si>
  <si>
    <t>CCCC(CCCC(CCC(CCC(CCC(CCCC(CCC)Cl)Cl)Cl)Cl)Cl)Cl</t>
  </si>
  <si>
    <t>Chlorine</t>
  </si>
  <si>
    <t>7782-50-5</t>
  </si>
  <si>
    <t>7782505</t>
  </si>
  <si>
    <t>12115</t>
  </si>
  <si>
    <t>Cl2</t>
  </si>
  <si>
    <t>154328</t>
  </si>
  <si>
    <t>DTXSID1020273</t>
  </si>
  <si>
    <t>ClCl</t>
  </si>
  <si>
    <t>Chlorobenzene</t>
  </si>
  <si>
    <t>108-90-7</t>
  </si>
  <si>
    <t>108907</t>
  </si>
  <si>
    <t>45801</t>
  </si>
  <si>
    <t>25478</t>
  </si>
  <si>
    <t>DTXSID4020298</t>
  </si>
  <si>
    <t>C6H5Cl</t>
  </si>
  <si>
    <t>C1=CC=C(C=C1)Cl</t>
  </si>
  <si>
    <t>Chlorodifluoromethane</t>
  </si>
  <si>
    <t>75-45-6</t>
  </si>
  <si>
    <t>75456</t>
  </si>
  <si>
    <t>43825</t>
  </si>
  <si>
    <t>F-22</t>
  </si>
  <si>
    <t>232991</t>
  </si>
  <si>
    <t>DTXSID6020301</t>
  </si>
  <si>
    <t>C2H3ClF2</t>
  </si>
  <si>
    <t>C(F)(F)Cl</t>
  </si>
  <si>
    <t>Chlorofluorohydrocarbons</t>
  </si>
  <si>
    <t>43830</t>
  </si>
  <si>
    <t>761411</t>
  </si>
  <si>
    <t>Chloroform (or Trichlormethan; Methane trichloride)</t>
  </si>
  <si>
    <t>67-66-3</t>
  </si>
  <si>
    <t>67663</t>
  </si>
  <si>
    <t>43803</t>
  </si>
  <si>
    <t>CCl3</t>
  </si>
  <si>
    <t>4317</t>
  </si>
  <si>
    <t>DTXSID1020306</t>
  </si>
  <si>
    <t>CHCl3</t>
  </si>
  <si>
    <t>C(Cl)(Cl)Cl</t>
  </si>
  <si>
    <t>Chloropicrin</t>
  </si>
  <si>
    <t>76-06-2</t>
  </si>
  <si>
    <t>76062</t>
  </si>
  <si>
    <t>98168</t>
  </si>
  <si>
    <t>17163122</t>
  </si>
  <si>
    <t>DTXSID0020315</t>
  </si>
  <si>
    <t>CCl3NO2</t>
  </si>
  <si>
    <t>C([N+](=O)[O-])(Cl)(Cl)Cl</t>
  </si>
  <si>
    <t>Chlorothalonil</t>
  </si>
  <si>
    <t>1897-45-6</t>
  </si>
  <si>
    <t>1897456</t>
  </si>
  <si>
    <t>99447</t>
  </si>
  <si>
    <t>cyanide- Chlorothalonil is a chemical compound of cyanide and a non-systemic fungicide.</t>
  </si>
  <si>
    <t>93971</t>
  </si>
  <si>
    <t>DTXSID0020319</t>
  </si>
  <si>
    <t>C8Cl4N2</t>
  </si>
  <si>
    <t>C(#N)C1=C(C(=C(C(=C1Cl)Cl)Cl)C#N)Cl</t>
  </si>
  <si>
    <t>Chlorpyrifos</t>
  </si>
  <si>
    <t>2921-88-2</t>
  </si>
  <si>
    <t>2921882</t>
  </si>
  <si>
    <t>60007</t>
  </si>
  <si>
    <t>108852</t>
  </si>
  <si>
    <t>DTXSID4020458</t>
  </si>
  <si>
    <t>C9H11Cl3NO3PS</t>
  </si>
  <si>
    <t>CCOP(=S)(OCC)OC1=NC(=C(C=C1Cl)Cl)Cl</t>
  </si>
  <si>
    <t>Chromium</t>
  </si>
  <si>
    <t>7440-47-3</t>
  </si>
  <si>
    <t>7440473</t>
  </si>
  <si>
    <t>12112</t>
  </si>
  <si>
    <t>Cr</t>
  </si>
  <si>
    <t>150060</t>
  </si>
  <si>
    <t>DTXSID3031022</t>
  </si>
  <si>
    <t>[Cr]</t>
  </si>
  <si>
    <t>Cis,cis-1,2,4-trimethylcyclohexane</t>
  </si>
  <si>
    <t>1678-80-4</t>
  </si>
  <si>
    <t>1678804</t>
  </si>
  <si>
    <t>99054</t>
  </si>
  <si>
    <t>17148735</t>
  </si>
  <si>
    <t>CC1CCC(C(C1)C)C</t>
  </si>
  <si>
    <t>Cis,trans-1,2,3-trimethylcyclohexane</t>
  </si>
  <si>
    <t>7667-55-2</t>
  </si>
  <si>
    <t>7667552</t>
  </si>
  <si>
    <t>20348725 || 7667552</t>
  </si>
  <si>
    <t>99128</t>
  </si>
  <si>
    <t>Cis, cis, trans-1,2,4-trimethylcyclohexane</t>
  </si>
  <si>
    <t>7667-58-5</t>
  </si>
  <si>
    <t>7667585</t>
  </si>
  <si>
    <t>99079</t>
  </si>
  <si>
    <t>17149097</t>
  </si>
  <si>
    <t>C[C@@H]1CC[C@H]([C@H](C1)C)C</t>
  </si>
  <si>
    <t>dup350</t>
  </si>
  <si>
    <t>Cis-1,2-dimethylcyclohexane</t>
  </si>
  <si>
    <t>2207-01-4</t>
  </si>
  <si>
    <t>2207014</t>
  </si>
  <si>
    <t>91055</t>
  </si>
  <si>
    <t>98434</t>
  </si>
  <si>
    <t>DTXSID80858743</t>
  </si>
  <si>
    <t>C[C@@H]1CCCC[C@@H]1C</t>
  </si>
  <si>
    <t>Cis-1,3-dimethylcyclohexane</t>
  </si>
  <si>
    <t>638-04-0</t>
  </si>
  <si>
    <t>638040</t>
  </si>
  <si>
    <t>98180</t>
  </si>
  <si>
    <t>DTXSID30858738</t>
  </si>
  <si>
    <t>CC1CCCC(C1)C</t>
  </si>
  <si>
    <t>Cis-1,3-dimethylcyclopentane</t>
  </si>
  <si>
    <t>2532-58-3</t>
  </si>
  <si>
    <t>2532583</t>
  </si>
  <si>
    <t>91018</t>
  </si>
  <si>
    <t>103994</t>
  </si>
  <si>
    <t>DTXSID50883860</t>
  </si>
  <si>
    <t>CC1CCC(C1)C</t>
  </si>
  <si>
    <t>Cis-1,4-dimethylcyclohexane</t>
  </si>
  <si>
    <t>624-29-3</t>
  </si>
  <si>
    <t>624293</t>
  </si>
  <si>
    <t>91051</t>
  </si>
  <si>
    <t>CC1CCC(CC1)C</t>
  </si>
  <si>
    <t>Cis-1,cis-2,3-trimethylcyclopentane</t>
  </si>
  <si>
    <t>2613-69-6</t>
  </si>
  <si>
    <t>2613696</t>
  </si>
  <si>
    <t>91050</t>
  </si>
  <si>
    <t>Cis-1,cis-3,5-trimethylcyclohexane</t>
  </si>
  <si>
    <t>1795-27-3</t>
  </si>
  <si>
    <t>1795273</t>
  </si>
  <si>
    <t>91061</t>
  </si>
  <si>
    <t>Cis-1,trans-2,3-trimethylcyclopentane</t>
  </si>
  <si>
    <t>15890-40-1</t>
  </si>
  <si>
    <t>15890401</t>
  </si>
  <si>
    <t>91038</t>
  </si>
  <si>
    <t>17149204</t>
  </si>
  <si>
    <t>Cis-1,trans-2,4-trimethylcyclopentane (or 1-trans-2,cis-4-Trimethylcyclopentane; 1-trans-2-trans-4-Trimethylcyclopentane)</t>
  </si>
  <si>
    <t>16883-48-0</t>
  </si>
  <si>
    <t>16883480</t>
  </si>
  <si>
    <t>91031</t>
  </si>
  <si>
    <t>711010</t>
  </si>
  <si>
    <t>Cis-1,trans-2,trans-4-trimethylcyclohexane</t>
  </si>
  <si>
    <t>7667-60-9</t>
  </si>
  <si>
    <t>7667609</t>
  </si>
  <si>
    <t>91066</t>
  </si>
  <si>
    <t>17149105</t>
  </si>
  <si>
    <t>dup359</t>
  </si>
  <si>
    <t>Cis-1-2-dimethylcyclopentane</t>
  </si>
  <si>
    <t>1192-18-3</t>
  </si>
  <si>
    <t>1192183</t>
  </si>
  <si>
    <t>91029</t>
  </si>
  <si>
    <t>DTXSID90862952</t>
  </si>
  <si>
    <t>Cis-1-ethyl-2-methylcyclohexane</t>
  </si>
  <si>
    <t>4923-77-7</t>
  </si>
  <si>
    <t>4923777</t>
  </si>
  <si>
    <t>99109</t>
  </si>
  <si>
    <t>DTXSID90879626</t>
  </si>
  <si>
    <t>CCC1CCCCC1C</t>
  </si>
  <si>
    <t>Cis-1-ethyl-2-methylcyclopentane</t>
  </si>
  <si>
    <t>930-89-2</t>
  </si>
  <si>
    <t>930892</t>
  </si>
  <si>
    <t>99093</t>
  </si>
  <si>
    <t>DTXSID90873265</t>
  </si>
  <si>
    <t>Cis-1-ethyl-3-methylcyclohexane</t>
  </si>
  <si>
    <t>19489-10-2</t>
  </si>
  <si>
    <t>19489102</t>
  </si>
  <si>
    <t>99126</t>
  </si>
  <si>
    <t>DTXSID00873231</t>
  </si>
  <si>
    <t>CCC1CCCC(C1)C</t>
  </si>
  <si>
    <t>Cis-1-ethyl-3-methylcyclopentane</t>
  </si>
  <si>
    <t>2613-66-3</t>
  </si>
  <si>
    <t>2613663</t>
  </si>
  <si>
    <t>99071</t>
  </si>
  <si>
    <t>17148800</t>
  </si>
  <si>
    <t>DTXSID60879254</t>
  </si>
  <si>
    <t>dup364</t>
  </si>
  <si>
    <t>Cis-1-ethyl-4-methylcyclohexane</t>
  </si>
  <si>
    <t>3728-56-1</t>
  </si>
  <si>
    <t>3728561</t>
  </si>
  <si>
    <t>99104</t>
  </si>
  <si>
    <t>DTXSID00190733</t>
  </si>
  <si>
    <t>43217</t>
  </si>
  <si>
    <t>C2BUTE</t>
  </si>
  <si>
    <t>DTXSID0027224</t>
  </si>
  <si>
    <t>CC=CC</t>
  </si>
  <si>
    <t>Cis-2-heptene</t>
  </si>
  <si>
    <t>6443-92-1</t>
  </si>
  <si>
    <t>6443921</t>
  </si>
  <si>
    <t>91028</t>
  </si>
  <si>
    <t>DTXSID60896845</t>
  </si>
  <si>
    <t>CCCCC=CC</t>
  </si>
  <si>
    <t>Cis-2-hexene</t>
  </si>
  <si>
    <t>7688-21-3</t>
  </si>
  <si>
    <t>7688213</t>
  </si>
  <si>
    <t>98035</t>
  </si>
  <si>
    <t>152595</t>
  </si>
  <si>
    <t>Cis-2-octene</t>
  </si>
  <si>
    <t>7642-04-8</t>
  </si>
  <si>
    <t>7642048</t>
  </si>
  <si>
    <t>43266</t>
  </si>
  <si>
    <t>524669975</t>
  </si>
  <si>
    <t>DTXSID601014222</t>
  </si>
  <si>
    <t>CCCCCC=CC</t>
  </si>
  <si>
    <t>43227</t>
  </si>
  <si>
    <t>C2PENE</t>
  </si>
  <si>
    <t>64048</t>
  </si>
  <si>
    <t>DTXSID10891269</t>
  </si>
  <si>
    <t>CCC=CC</t>
  </si>
  <si>
    <t>Cis-3-hexene</t>
  </si>
  <si>
    <t>7642-09-3</t>
  </si>
  <si>
    <t>7642093</t>
  </si>
  <si>
    <t>98003</t>
  </si>
  <si>
    <t>524669991</t>
  </si>
  <si>
    <t>DTXSID30891266</t>
  </si>
  <si>
    <t>CCC=CCC</t>
  </si>
  <si>
    <t>Cis-3-nonene</t>
  </si>
  <si>
    <t>20237-46-1</t>
  </si>
  <si>
    <t>20237461</t>
  </si>
  <si>
    <t>91084</t>
  </si>
  <si>
    <t>CCCCCC=CCC</t>
  </si>
  <si>
    <t>Cis-bicyclo[3.3.0]octane</t>
  </si>
  <si>
    <t>694-72-4</t>
  </si>
  <si>
    <t>694724</t>
  </si>
  <si>
    <t>99091</t>
  </si>
  <si>
    <t>17148636</t>
  </si>
  <si>
    <t>DTXSID7075054</t>
  </si>
  <si>
    <t>C1CC2CCCC2C1</t>
  </si>
  <si>
    <t>dup374</t>
  </si>
  <si>
    <t>Cis-bicyclo[4.3.0]nonane (or cis-Hydrindane)</t>
  </si>
  <si>
    <t>4551-51-3</t>
  </si>
  <si>
    <t>4551513</t>
  </si>
  <si>
    <t>99108</t>
  </si>
  <si>
    <t>C9H16</t>
  </si>
  <si>
    <t>C1CCC2CCCC2C1</t>
  </si>
  <si>
    <t>Cis-decalin</t>
  </si>
  <si>
    <t>493-01-6</t>
  </si>
  <si>
    <t>493016</t>
  </si>
  <si>
    <t>99087</t>
  </si>
  <si>
    <t>Not a PAH.</t>
  </si>
  <si>
    <t>47720</t>
  </si>
  <si>
    <t>DTXSID00873337</t>
  </si>
  <si>
    <t>C10H18</t>
  </si>
  <si>
    <t>C1CCC2CCCCC2C1</t>
  </si>
  <si>
    <t>Citrus lemon peel oil</t>
  </si>
  <si>
    <t>8020-19-7</t>
  </si>
  <si>
    <t>8020197</t>
  </si>
  <si>
    <t>99283</t>
  </si>
  <si>
    <t>962068</t>
  </si>
  <si>
    <t>DTXSID30107839</t>
  </si>
  <si>
    <t>Citrus terpene</t>
  </si>
  <si>
    <t>94266-47-4</t>
  </si>
  <si>
    <t>94266474</t>
  </si>
  <si>
    <t>99260</t>
  </si>
  <si>
    <t>17130998</t>
  </si>
  <si>
    <t>DTXSID3050496</t>
  </si>
  <si>
    <t>Cobalt</t>
  </si>
  <si>
    <t>7440-48-4</t>
  </si>
  <si>
    <t>7440484</t>
  </si>
  <si>
    <t>12113</t>
  </si>
  <si>
    <t>Co</t>
  </si>
  <si>
    <t>150078</t>
  </si>
  <si>
    <t>DTXSID1031040</t>
  </si>
  <si>
    <t>[Co]</t>
  </si>
  <si>
    <t>Copper</t>
  </si>
  <si>
    <t>7440-50-8</t>
  </si>
  <si>
    <t>7440508</t>
  </si>
  <si>
    <t>12114</t>
  </si>
  <si>
    <t>Cu</t>
  </si>
  <si>
    <t>150086</t>
  </si>
  <si>
    <t>DTXSID2023985</t>
  </si>
  <si>
    <t>[Cu]</t>
  </si>
  <si>
    <t>Cresylic acid (mixed cresols)</t>
  </si>
  <si>
    <t>1319-77-3</t>
  </si>
  <si>
    <t>1319773</t>
  </si>
  <si>
    <t>99226</t>
  </si>
  <si>
    <t>83550</t>
  </si>
  <si>
    <t>DTXSID3024364</t>
  </si>
  <si>
    <t>CC1=CC=CC=C1O</t>
  </si>
  <si>
    <t>Crotonaldehyde (or 2-Butenal)</t>
  </si>
  <si>
    <t>4170-30-3</t>
  </si>
  <si>
    <t>4170303</t>
  </si>
  <si>
    <t>98156</t>
  </si>
  <si>
    <t>122135</t>
  </si>
  <si>
    <t>DTXSID8024864</t>
  </si>
  <si>
    <t>CC=CC=O</t>
  </si>
  <si>
    <t>Cumene hydroperoxide</t>
  </si>
  <si>
    <t>80-15-9</t>
  </si>
  <si>
    <t>80159</t>
  </si>
  <si>
    <t>99435</t>
  </si>
  <si>
    <t>8185</t>
  </si>
  <si>
    <t>DTXSID3024869</t>
  </si>
  <si>
    <t>C9H12O2</t>
  </si>
  <si>
    <t>CC(C)(C1=CC=CC=C1)OO</t>
  </si>
  <si>
    <t>Cyclohexamine</t>
  </si>
  <si>
    <t>108-91-8</t>
  </si>
  <si>
    <t>108918</t>
  </si>
  <si>
    <t>99195</t>
  </si>
  <si>
    <t>25486</t>
  </si>
  <si>
    <t>DTXSID1023996</t>
  </si>
  <si>
    <t>C6H13N</t>
  </si>
  <si>
    <t>C1CCC(CC1)N</t>
  </si>
  <si>
    <t>43248</t>
  </si>
  <si>
    <t>CYHEXA</t>
  </si>
  <si>
    <t>DTXSID4021923</t>
  </si>
  <si>
    <t>C1CCCCC1</t>
  </si>
  <si>
    <t>Cyclohexanol</t>
  </si>
  <si>
    <t>108-93-0</t>
  </si>
  <si>
    <t>108930</t>
  </si>
  <si>
    <t>98127</t>
  </si>
  <si>
    <t>25494</t>
  </si>
  <si>
    <t>DTXSID4021894</t>
  </si>
  <si>
    <t>C6H12O</t>
  </si>
  <si>
    <t>C1CCC(CC1)O</t>
  </si>
  <si>
    <t>Cyclohexanone</t>
  </si>
  <si>
    <t>108-94-1</t>
  </si>
  <si>
    <t>108941</t>
  </si>
  <si>
    <t>43264</t>
  </si>
  <si>
    <t>25502</t>
  </si>
  <si>
    <t>DTXSID6020359</t>
  </si>
  <si>
    <t>C6H10O</t>
  </si>
  <si>
    <t>C1CCC(=O)CC1</t>
  </si>
  <si>
    <t>Cyclohexene</t>
  </si>
  <si>
    <t>110-83-8</t>
  </si>
  <si>
    <t>110838</t>
  </si>
  <si>
    <t>43273</t>
  </si>
  <si>
    <t>27011</t>
  </si>
  <si>
    <t>DTXSID9038717</t>
  </si>
  <si>
    <t>C1CCC=CC1</t>
  </si>
  <si>
    <t>Cyclomethicone (a vms)</t>
  </si>
  <si>
    <t>69430-24-6</t>
  </si>
  <si>
    <t>69430246</t>
  </si>
  <si>
    <t>98124</t>
  </si>
  <si>
    <t>515833</t>
  </si>
  <si>
    <t>DTXSID8041820</t>
  </si>
  <si>
    <t>C[Si]1(O[Si](O[Si](O[Si](O[Si](O1)(C)C)(C)C)(C)C)(C)C)C</t>
  </si>
  <si>
    <t>43242</t>
  </si>
  <si>
    <t>CPENTA</t>
  </si>
  <si>
    <t>41020</t>
  </si>
  <si>
    <t>DTXSID6024886</t>
  </si>
  <si>
    <t>C1CCCC1</t>
  </si>
  <si>
    <t>Cyclopentene</t>
  </si>
  <si>
    <t>142-29-0</t>
  </si>
  <si>
    <t>142290</t>
  </si>
  <si>
    <t>43292</t>
  </si>
  <si>
    <t>38745</t>
  </si>
  <si>
    <t>DTXSID6029171</t>
  </si>
  <si>
    <t>C5H8</t>
  </si>
  <si>
    <t>C1CC=CC1</t>
  </si>
  <si>
    <t>D-limonene (or 4-isopropenyl-1-methylcycohexane || 1-methyl-4-(prop-1-en-2-yl)cyclohexene)</t>
  </si>
  <si>
    <t>5989-27-5</t>
  </si>
  <si>
    <t>5989275</t>
  </si>
  <si>
    <t>98027</t>
  </si>
  <si>
    <t>136648</t>
  </si>
  <si>
    <t>DTXSID1020778</t>
  </si>
  <si>
    <t>C10H16</t>
  </si>
  <si>
    <t>CC1=CCC(CC1)C(=C)C</t>
  </si>
  <si>
    <t>Decabromodiphenyl oxide</t>
  </si>
  <si>
    <t>1163-19-5</t>
  </si>
  <si>
    <t>1163195</t>
  </si>
  <si>
    <t>99454</t>
  </si>
  <si>
    <t>79996</t>
  </si>
  <si>
    <t>DTXSID9020376</t>
  </si>
  <si>
    <t>C12Br10O</t>
  </si>
  <si>
    <t>C1(=C(C(=C(C(=C1Br)Br)Br)Br)Br)OC2=C(C(=C(C(=C2Br)Br)Br)Br)Br</t>
  </si>
  <si>
    <t>Di(2-ethylhexyl)phthalate (or Bis(2-ethylhexyl) phthalate)</t>
  </si>
  <si>
    <t>117-81-7</t>
  </si>
  <si>
    <t>117817</t>
  </si>
  <si>
    <t>99290</t>
  </si>
  <si>
    <t>29967</t>
  </si>
  <si>
    <t>DTXSID5020607</t>
  </si>
  <si>
    <t>C24H38O4</t>
  </si>
  <si>
    <t>CCCCC(CC)COC(=O)C1=CC=CC=C1C(=O)OCC(CC)CCCC</t>
  </si>
  <si>
    <t>Di(propylene glycol) methyl ether</t>
  </si>
  <si>
    <t>34590-94-8</t>
  </si>
  <si>
    <t>34590948</t>
  </si>
  <si>
    <t>43366</t>
  </si>
  <si>
    <t>267211</t>
  </si>
  <si>
    <t>DTXSID0027983</t>
  </si>
  <si>
    <t>C7H16O3</t>
  </si>
  <si>
    <t>COC(C)COCC(C)O</t>
  </si>
  <si>
    <t>Diacetone</t>
  </si>
  <si>
    <t>123-42-2</t>
  </si>
  <si>
    <t>123422</t>
  </si>
  <si>
    <t>99213</t>
  </si>
  <si>
    <t>32987</t>
  </si>
  <si>
    <t>DTXSID6024917</t>
  </si>
  <si>
    <t>C6H12O2</t>
  </si>
  <si>
    <t>CC(=O)CC(C)(C)O</t>
  </si>
  <si>
    <t>Dibutyl phthalate</t>
  </si>
  <si>
    <t>84-74-2</t>
  </si>
  <si>
    <t>84742</t>
  </si>
  <si>
    <t>98029</t>
  </si>
  <si>
    <t>10025</t>
  </si>
  <si>
    <t>DTXSID2021781</t>
  </si>
  <si>
    <t>C16H22O4</t>
  </si>
  <si>
    <t>CCCCOC(=O)C1=CC=CC=C1C(=O)OCCCC</t>
  </si>
  <si>
    <t>Dichlorobenzene (mixed isomers)</t>
  </si>
  <si>
    <t>25321-22-6</t>
  </si>
  <si>
    <t>25321226</t>
  </si>
  <si>
    <t>99248</t>
  </si>
  <si>
    <t>17122078</t>
  </si>
  <si>
    <t>DTXSID0041854</t>
  </si>
  <si>
    <t>C1=CC(=CC=C1Cl)Cl</t>
  </si>
  <si>
    <t>Dichlorodifluoromethane</t>
  </si>
  <si>
    <t>75-71-8</t>
  </si>
  <si>
    <t>75718</t>
  </si>
  <si>
    <t>43823</t>
  </si>
  <si>
    <t>F-12</t>
  </si>
  <si>
    <t>5801</t>
  </si>
  <si>
    <t>DTXSID6020436</t>
  </si>
  <si>
    <t>CCl2F2</t>
  </si>
  <si>
    <t>C(F)(F)(Cl)Cl</t>
  </si>
  <si>
    <t>Dichloromethane (or methylene chloride)</t>
  </si>
  <si>
    <t>75-09-2</t>
  </si>
  <si>
    <t>75092</t>
  </si>
  <si>
    <t>43802</t>
  </si>
  <si>
    <t>MECL2</t>
  </si>
  <si>
    <t>5306</t>
  </si>
  <si>
    <t>DTXSID0020868</t>
  </si>
  <si>
    <t>CH2Cl2</t>
  </si>
  <si>
    <t>C(Cl)Cl</t>
  </si>
  <si>
    <t>Diethanolamine</t>
  </si>
  <si>
    <t>111-42-2</t>
  </si>
  <si>
    <t>111422</t>
  </si>
  <si>
    <t>43724</t>
  </si>
  <si>
    <t>27516</t>
  </si>
  <si>
    <t>DTXSID3021932</t>
  </si>
  <si>
    <t>C4H11NO2</t>
  </si>
  <si>
    <t>C(CO)NCCO</t>
  </si>
  <si>
    <t>Diethyl aminoethanol</t>
  </si>
  <si>
    <t>100-37-8</t>
  </si>
  <si>
    <t>100378</t>
  </si>
  <si>
    <t>99186</t>
  </si>
  <si>
    <t>19372</t>
  </si>
  <si>
    <t>DTXSID5021837</t>
  </si>
  <si>
    <t>C6H15NO</t>
  </si>
  <si>
    <t>CCN(CC)CCO</t>
  </si>
  <si>
    <t>Diethylamine</t>
  </si>
  <si>
    <t>109-89-7</t>
  </si>
  <si>
    <t>109897</t>
  </si>
  <si>
    <t>99197</t>
  </si>
  <si>
    <t>26245</t>
  </si>
  <si>
    <t>DTXSID6021909</t>
  </si>
  <si>
    <t>C4H11N</t>
  </si>
  <si>
    <t>CCNCC</t>
  </si>
  <si>
    <t>Diethylcyclohexane</t>
  </si>
  <si>
    <t>1331-43-7</t>
  </si>
  <si>
    <t>1331437</t>
  </si>
  <si>
    <t>98062</t>
  </si>
  <si>
    <t>686824</t>
  </si>
  <si>
    <t>CCC1CCC(CC1)CC</t>
  </si>
  <si>
    <t>Diethylene glycol</t>
  </si>
  <si>
    <t>111-46-6</t>
  </si>
  <si>
    <t>111466</t>
  </si>
  <si>
    <t>43373</t>
  </si>
  <si>
    <t>27557</t>
  </si>
  <si>
    <t>DTXSID8020462</t>
  </si>
  <si>
    <t>C4H10O3</t>
  </si>
  <si>
    <t>C(COCCO)O</t>
  </si>
  <si>
    <t>Diethylene glycol butyl ether acetate (or 2-2-(butoxyethoxy)ethyl acetate)</t>
  </si>
  <si>
    <t>124-17-4</t>
  </si>
  <si>
    <t>124174</t>
  </si>
  <si>
    <t>99210</t>
  </si>
  <si>
    <t>33449</t>
  </si>
  <si>
    <t>DTXSID9027021</t>
  </si>
  <si>
    <t>C10H20O4</t>
  </si>
  <si>
    <t>CCCCOCCOCCOC(=O)C</t>
  </si>
  <si>
    <t>Diethylmethylcyclohexanes</t>
  </si>
  <si>
    <t>82162-00-3</t>
  </si>
  <si>
    <t>82162003</t>
  </si>
  <si>
    <t>90110</t>
  </si>
  <si>
    <t>17149923</t>
  </si>
  <si>
    <t>DTXSID701002523</t>
  </si>
  <si>
    <t>Diglycidyl resorcinol ether (DGRE)</t>
  </si>
  <si>
    <t>101-90-6</t>
  </si>
  <si>
    <t>101906</t>
  </si>
  <si>
    <t>99439</t>
  </si>
  <si>
    <t>101808</t>
  </si>
  <si>
    <t>DTXSID2020470</t>
  </si>
  <si>
    <t>C12H14O4</t>
  </si>
  <si>
    <t>C1C(O1)COC2=CC(=CC=C2)OCC3CO3</t>
  </si>
  <si>
    <t>Dihydronaphthalene</t>
  </si>
  <si>
    <t>29828-28-2</t>
  </si>
  <si>
    <t>29828282</t>
  </si>
  <si>
    <t>46751</t>
  </si>
  <si>
    <t>17149501</t>
  </si>
  <si>
    <t>C10H10</t>
  </si>
  <si>
    <t>C1CC2=CC=CC=C2C=C1</t>
  </si>
  <si>
    <t>dup410</t>
  </si>
  <si>
    <t>Diisobutyl ketone</t>
  </si>
  <si>
    <t>108-83-8</t>
  </si>
  <si>
    <t>108838</t>
  </si>
  <si>
    <t>99194</t>
  </si>
  <si>
    <t>25403</t>
  </si>
  <si>
    <t>DTXSID4025080</t>
  </si>
  <si>
    <t>C9H18O</t>
  </si>
  <si>
    <t>CC(C)CC(=O)CC(C)C</t>
  </si>
  <si>
    <t>Diisopropyl adipate</t>
  </si>
  <si>
    <t>6938-94-9</t>
  </si>
  <si>
    <t>6938949</t>
  </si>
  <si>
    <t>98128</t>
  </si>
  <si>
    <t>146084</t>
  </si>
  <si>
    <t>DTXSID5027641</t>
  </si>
  <si>
    <t>C12H22O4</t>
  </si>
  <si>
    <t>CC(C)OC(=O)CCCCC(=O)OC(C)C</t>
  </si>
  <si>
    <t>Diisopropylene glycol</t>
  </si>
  <si>
    <t>110-98-5</t>
  </si>
  <si>
    <t>110985</t>
  </si>
  <si>
    <t>99203</t>
  </si>
  <si>
    <t>27144</t>
  </si>
  <si>
    <t>DTXSID7026863</t>
  </si>
  <si>
    <t>CC(COCC(C)O)O</t>
  </si>
  <si>
    <t>Dimethoate</t>
  </si>
  <si>
    <t>60-51-5</t>
  </si>
  <si>
    <t>60515</t>
  </si>
  <si>
    <t>99171</t>
  </si>
  <si>
    <t>3400</t>
  </si>
  <si>
    <t>DTXSID7020479</t>
  </si>
  <si>
    <t>C5H12NO3PS2</t>
  </si>
  <si>
    <t>CNC(=O)CSP(=S)(OC)OC</t>
  </si>
  <si>
    <t>Dimethoxymethane</t>
  </si>
  <si>
    <t>109-87-5</t>
  </si>
  <si>
    <t>109875</t>
  </si>
  <si>
    <t>99196</t>
  </si>
  <si>
    <t>26229</t>
  </si>
  <si>
    <t>DTXSID1025564</t>
  </si>
  <si>
    <t>COCOC</t>
  </si>
  <si>
    <t>Dimethoxypropane</t>
  </si>
  <si>
    <t>77-76-9</t>
  </si>
  <si>
    <t>77769</t>
  </si>
  <si>
    <t>99175</t>
  </si>
  <si>
    <t>6676</t>
  </si>
  <si>
    <t>DTXSID7026441</t>
  </si>
  <si>
    <t>C5H12O2</t>
  </si>
  <si>
    <t>CC(C)(OC)OC</t>
  </si>
  <si>
    <t>Dimethyl ether</t>
  </si>
  <si>
    <t>115-10-6</t>
  </si>
  <si>
    <t>115106</t>
  </si>
  <si>
    <t>98018</t>
  </si>
  <si>
    <t>29017</t>
  </si>
  <si>
    <t>DTXSID8026937</t>
  </si>
  <si>
    <t>C2H6O</t>
  </si>
  <si>
    <t>COC</t>
  </si>
  <si>
    <t>Dimethyl formamide</t>
  </si>
  <si>
    <t>68-12-2</t>
  </si>
  <si>
    <t>68122</t>
  </si>
  <si>
    <t>43450</t>
  </si>
  <si>
    <t>4416</t>
  </si>
  <si>
    <t>DTXSID6020515</t>
  </si>
  <si>
    <t>C3H7NO</t>
  </si>
  <si>
    <t>CN(C)C=O</t>
  </si>
  <si>
    <t>Dimethyl phthalate</t>
  </si>
  <si>
    <t>131-11-3</t>
  </si>
  <si>
    <t>131113</t>
  </si>
  <si>
    <t>99380</t>
  </si>
  <si>
    <t>35295</t>
  </si>
  <si>
    <t>DTXSID3022455</t>
  </si>
  <si>
    <t>C10H10O4</t>
  </si>
  <si>
    <t>COC(=O)C1=CC=CC=C1C(=O)OC</t>
  </si>
  <si>
    <t>Dimethyl succinate</t>
  </si>
  <si>
    <t>106-65-0</t>
  </si>
  <si>
    <t>106650</t>
  </si>
  <si>
    <t>99190</t>
  </si>
  <si>
    <t>23770</t>
  </si>
  <si>
    <t>DTXSID5025152</t>
  </si>
  <si>
    <t>C6H10O4</t>
  </si>
  <si>
    <t>COC(=O)CCC(=O)OC</t>
  </si>
  <si>
    <t>Dimethyl sulfide</t>
  </si>
  <si>
    <t>75-18-3</t>
  </si>
  <si>
    <t>75183</t>
  </si>
  <si>
    <t>99278</t>
  </si>
  <si>
    <t>5371</t>
  </si>
  <si>
    <t>DTXSID9026398</t>
  </si>
  <si>
    <t>C2H6S</t>
  </si>
  <si>
    <t>CSC</t>
  </si>
  <si>
    <t>Dimethyl sulfoxide</t>
  </si>
  <si>
    <t>67-68-5</t>
  </si>
  <si>
    <t>67685</t>
  </si>
  <si>
    <t>99172</t>
  </si>
  <si>
    <t>4325</t>
  </si>
  <si>
    <t>DTXSID2021735</t>
  </si>
  <si>
    <t>C2H6OS</t>
  </si>
  <si>
    <t>CS(=O)C</t>
  </si>
  <si>
    <t>Dimethylbenzylalcohol</t>
  </si>
  <si>
    <t>29718-36-3</t>
  </si>
  <si>
    <t>29718363</t>
  </si>
  <si>
    <t>45320</t>
  </si>
  <si>
    <t>17149485</t>
  </si>
  <si>
    <t>DTXSID90109218</t>
  </si>
  <si>
    <t>C9H12O</t>
  </si>
  <si>
    <t>Dimethylbutylcyclohexane</t>
  </si>
  <si>
    <t>88456-07-9</t>
  </si>
  <si>
    <t>88456079</t>
  </si>
  <si>
    <t>90114</t>
  </si>
  <si>
    <t>17149972</t>
  </si>
  <si>
    <t>DTXSID501008151</t>
  </si>
  <si>
    <t>CCC(C)C1(CCCCC1C)C</t>
  </si>
  <si>
    <t>Dimethylcyclopentane</t>
  </si>
  <si>
    <t>28729-52-4</t>
  </si>
  <si>
    <t>28729524</t>
  </si>
  <si>
    <t>90064</t>
  </si>
  <si>
    <t>711507</t>
  </si>
  <si>
    <t>Dimethyldecane</t>
  </si>
  <si>
    <t>36473-07-1</t>
  </si>
  <si>
    <t>36473071</t>
  </si>
  <si>
    <t>90074</t>
  </si>
  <si>
    <t>17149550</t>
  </si>
  <si>
    <t>Dimethylethylcyclohexane</t>
  </si>
  <si>
    <t>31902-94-0</t>
  </si>
  <si>
    <t>31902940</t>
  </si>
  <si>
    <t>90069</t>
  </si>
  <si>
    <t>17149535</t>
  </si>
  <si>
    <t>CCC1CCC(CC1)(C)C</t>
  </si>
  <si>
    <t>Dimethylheptanes</t>
  </si>
  <si>
    <t>30498-66-9</t>
  </si>
  <si>
    <t>30498669</t>
  </si>
  <si>
    <t>98091</t>
  </si>
  <si>
    <t>17149519</t>
  </si>
  <si>
    <t>Dimethylnonane</t>
  </si>
  <si>
    <t>91572-57-5</t>
  </si>
  <si>
    <t>91572575</t>
  </si>
  <si>
    <t>90076</t>
  </si>
  <si>
    <t>DTXSID00872340</t>
  </si>
  <si>
    <t>dup429</t>
  </si>
  <si>
    <t>Dimethylundecane</t>
  </si>
  <si>
    <t>79004-83-4</t>
  </si>
  <si>
    <t>79004834</t>
  </si>
  <si>
    <t>90071</t>
  </si>
  <si>
    <t>CCCCCC(C)(C)CCCCC</t>
  </si>
  <si>
    <t>Dimethyoctyne diol</t>
  </si>
  <si>
    <t>1321-87-5</t>
  </si>
  <si>
    <t>1321875</t>
  </si>
  <si>
    <t>90112</t>
  </si>
  <si>
    <t>DTXSID9051664</t>
  </si>
  <si>
    <t>C10H18O2</t>
  </si>
  <si>
    <t>Dipropylene glycol</t>
  </si>
  <si>
    <t>25265-71-8</t>
  </si>
  <si>
    <t>25265718</t>
  </si>
  <si>
    <t>43374</t>
  </si>
  <si>
    <t>231514</t>
  </si>
  <si>
    <t>DTXSID0027856</t>
  </si>
  <si>
    <t>CC(CO)OCC(C)O</t>
  </si>
  <si>
    <t>Dipropylene glycol dimethyl ether (mixed isomers)</t>
  </si>
  <si>
    <t>111109-77-4</t>
  </si>
  <si>
    <t>111109774</t>
  </si>
  <si>
    <t>99276</t>
  </si>
  <si>
    <t>616987</t>
  </si>
  <si>
    <t>DTXSID0042327</t>
  </si>
  <si>
    <t>COCCCOCCCOC</t>
  </si>
  <si>
    <t>Mineral spirits</t>
  </si>
  <si>
    <t>64475-85-0</t>
  </si>
  <si>
    <t>64475850</t>
  </si>
  <si>
    <t>43118</t>
  </si>
  <si>
    <t>159715</t>
  </si>
  <si>
    <t>DTXSID0051233</t>
  </si>
  <si>
    <t>Dl-limonene</t>
  </si>
  <si>
    <t>7705-14-8</t>
  </si>
  <si>
    <t>7705148</t>
  </si>
  <si>
    <t>138863 || 7705148</t>
  </si>
  <si>
    <t>99214</t>
  </si>
  <si>
    <t>LIMON</t>
  </si>
  <si>
    <t>37267</t>
  </si>
  <si>
    <t>DTXSID2029612</t>
  </si>
  <si>
    <t>dup435</t>
  </si>
  <si>
    <t>Total carbon</t>
  </si>
  <si>
    <t>TC</t>
  </si>
  <si>
    <t>[C]</t>
  </si>
  <si>
    <t>Eptc (or s-ethyl dipropylthiocarbamate)</t>
  </si>
  <si>
    <t>759-94-4</t>
  </si>
  <si>
    <t>759944</t>
  </si>
  <si>
    <t>99221</t>
  </si>
  <si>
    <t>69252</t>
  </si>
  <si>
    <t>DTXSID1024091</t>
  </si>
  <si>
    <t>C9H19NOS</t>
  </si>
  <si>
    <t>CCCN(CCC)C(=O)SCC</t>
  </si>
  <si>
    <t>43202</t>
  </si>
  <si>
    <t>5082</t>
  </si>
  <si>
    <t>DTXSID6026377</t>
  </si>
  <si>
    <t>C2H6</t>
  </si>
  <si>
    <t>CC</t>
  </si>
  <si>
    <t>Ethanolamine</t>
  </si>
  <si>
    <t>141-43-5</t>
  </si>
  <si>
    <t>141435</t>
  </si>
  <si>
    <t>43723</t>
  </si>
  <si>
    <t>38315</t>
  </si>
  <si>
    <t>DTXSID6022000</t>
  </si>
  <si>
    <t>C2H7NO</t>
  </si>
  <si>
    <t>C(CO)N</t>
  </si>
  <si>
    <t>Ethyl acetate</t>
  </si>
  <si>
    <t>141-78-6</t>
  </si>
  <si>
    <t>141786</t>
  </si>
  <si>
    <t>43433</t>
  </si>
  <si>
    <t>38455</t>
  </si>
  <si>
    <t>DTXSID1022001</t>
  </si>
  <si>
    <t>CCOC(=O)C</t>
  </si>
  <si>
    <t>Ethyl acrylate</t>
  </si>
  <si>
    <t>140-88-5</t>
  </si>
  <si>
    <t>140885</t>
  </si>
  <si>
    <t>43438</t>
  </si>
  <si>
    <t>37929</t>
  </si>
  <si>
    <t>DTXSID4020583</t>
  </si>
  <si>
    <t>CCOC(=O)C=C</t>
  </si>
  <si>
    <t>Ethyl alcohol (or ethanol)</t>
  </si>
  <si>
    <t>64-17-5</t>
  </si>
  <si>
    <t>64175</t>
  </si>
  <si>
    <t>43302</t>
  </si>
  <si>
    <t>3822</t>
  </si>
  <si>
    <t>DTXSID9020584</t>
  </si>
  <si>
    <t>CCO</t>
  </si>
  <si>
    <t>Ethyl chloride (or Chloroethane)</t>
  </si>
  <si>
    <t>75-00-3</t>
  </si>
  <si>
    <t>75003</t>
  </si>
  <si>
    <t>43812</t>
  </si>
  <si>
    <t>5223</t>
  </si>
  <si>
    <t>DTXSID1020302</t>
  </si>
  <si>
    <t>C2H5Cl</t>
  </si>
  <si>
    <t>CCCl</t>
  </si>
  <si>
    <t>Ethyl cyanoacrylate</t>
  </si>
  <si>
    <t>7085-85-0</t>
  </si>
  <si>
    <t>7085850</t>
  </si>
  <si>
    <t>99235</t>
  </si>
  <si>
    <t>147074</t>
  </si>
  <si>
    <t>DTXSID1025279</t>
  </si>
  <si>
    <t>C6H7NO2</t>
  </si>
  <si>
    <t>CCOC(=O)C(=C)C#N</t>
  </si>
  <si>
    <t>Ethyl ether</t>
  </si>
  <si>
    <t>60-29-7</t>
  </si>
  <si>
    <t>60297</t>
  </si>
  <si>
    <t>43351</t>
  </si>
  <si>
    <t>3335</t>
  </si>
  <si>
    <t>DTXSID3021720</t>
  </si>
  <si>
    <t>C4H10O</t>
  </si>
  <si>
    <t>CCOCC</t>
  </si>
  <si>
    <t>Ethyl mercaptan</t>
  </si>
  <si>
    <t>75-08-1</t>
  </si>
  <si>
    <t>75081</t>
  </si>
  <si>
    <t>99279</t>
  </si>
  <si>
    <t>5298</t>
  </si>
  <si>
    <t>DTXSID9026394</t>
  </si>
  <si>
    <t>CCS</t>
  </si>
  <si>
    <t>Ethyl propylcyclohexanes</t>
  </si>
  <si>
    <t>211180-47-1</t>
  </si>
  <si>
    <t>211180471</t>
  </si>
  <si>
    <t>90090</t>
  </si>
  <si>
    <t>17150137</t>
  </si>
  <si>
    <t>dup447</t>
  </si>
  <si>
    <t>Ethyl-3-ethoxypropionate</t>
  </si>
  <si>
    <t>763-69-9</t>
  </si>
  <si>
    <t>763699</t>
  </si>
  <si>
    <t>99222</t>
  </si>
  <si>
    <t>69518</t>
  </si>
  <si>
    <t>DTXSID0027309</t>
  </si>
  <si>
    <t>C7H14O3</t>
  </si>
  <si>
    <t>CCOCCC(=O)OCC</t>
  </si>
  <si>
    <t>45203</t>
  </si>
  <si>
    <t>19406</t>
  </si>
  <si>
    <t>DTXSID3020596</t>
  </si>
  <si>
    <t>C8H10</t>
  </si>
  <si>
    <t>CCC1=CC=CC=C1</t>
  </si>
  <si>
    <t>1678917</t>
  </si>
  <si>
    <t>43288</t>
  </si>
  <si>
    <t>90639</t>
  </si>
  <si>
    <t>DTXSID1051779</t>
  </si>
  <si>
    <t>CCC1CCCCC1</t>
  </si>
  <si>
    <t>Ethylcyclopentane</t>
  </si>
  <si>
    <t>1640-89-7</t>
  </si>
  <si>
    <t>1640897</t>
  </si>
  <si>
    <t>98057</t>
  </si>
  <si>
    <t>17151879</t>
  </si>
  <si>
    <t>DTXSID5075109</t>
  </si>
  <si>
    <t>CCC1CCCC1</t>
  </si>
  <si>
    <t>43203</t>
  </si>
  <si>
    <t>ETHENE</t>
  </si>
  <si>
    <t>5090</t>
  </si>
  <si>
    <t>DTXSID1026378</t>
  </si>
  <si>
    <t>C2H4</t>
  </si>
  <si>
    <t>C=C</t>
  </si>
  <si>
    <t>Ethylene dibromide (or 1,2-Dibromomethane)</t>
  </si>
  <si>
    <t>106-93-4</t>
  </si>
  <si>
    <t>106934</t>
  </si>
  <si>
    <t>99014</t>
  </si>
  <si>
    <t>23986</t>
  </si>
  <si>
    <t>DTXSID3020415</t>
  </si>
  <si>
    <t>C2H4Br2</t>
  </si>
  <si>
    <t>C(CBr)Br</t>
  </si>
  <si>
    <t>Ethylene dichloride (or 1,2-dichloroethane)</t>
  </si>
  <si>
    <t>107-06-2</t>
  </si>
  <si>
    <t>107062</t>
  </si>
  <si>
    <t>43815</t>
  </si>
  <si>
    <t>24117</t>
  </si>
  <si>
    <t>DTXSID6020438</t>
  </si>
  <si>
    <t>C(CCl)Cl</t>
  </si>
  <si>
    <t>Ethylene glycol</t>
  </si>
  <si>
    <t>107-21-1</t>
  </si>
  <si>
    <t>107211</t>
  </si>
  <si>
    <t>43370</t>
  </si>
  <si>
    <t>24257</t>
  </si>
  <si>
    <t>DTXSID8020597</t>
  </si>
  <si>
    <t>C2H6O2</t>
  </si>
  <si>
    <t>C(CO)O</t>
  </si>
  <si>
    <t>Ethylene glycol butyl ether acetate (or 2-butoxyethyl acetate)</t>
  </si>
  <si>
    <t>112-07-2</t>
  </si>
  <si>
    <t>112072</t>
  </si>
  <si>
    <t>99148</t>
  </si>
  <si>
    <t>28100</t>
  </si>
  <si>
    <t>DTXSID1026904</t>
  </si>
  <si>
    <t>C8H16O3</t>
  </si>
  <si>
    <t>CCCCOCCOC(=O)C</t>
  </si>
  <si>
    <t>Ethylene glycol methyl ether acetate (or methyl cellosolve acetate)</t>
  </si>
  <si>
    <t>110-49-6</t>
  </si>
  <si>
    <t>110496</t>
  </si>
  <si>
    <t>99453</t>
  </si>
  <si>
    <t>26708</t>
  </si>
  <si>
    <t>DTXSID2025553</t>
  </si>
  <si>
    <t>C5H10O3</t>
  </si>
  <si>
    <t>CC(=O)OCCOC</t>
  </si>
  <si>
    <t>Ethylene glycol propyl ether  (or 2-propoxyethanol)</t>
  </si>
  <si>
    <t>2807-30-9</t>
  </si>
  <si>
    <t>2807309</t>
  </si>
  <si>
    <t>99232</t>
  </si>
  <si>
    <t>107573</t>
  </si>
  <si>
    <t>DTXSID1027500</t>
  </si>
  <si>
    <t>CCCOCCO</t>
  </si>
  <si>
    <t>Ethylene oxide</t>
  </si>
  <si>
    <t>75-21-8</t>
  </si>
  <si>
    <t>75218</t>
  </si>
  <si>
    <t>43601</t>
  </si>
  <si>
    <t>5405</t>
  </si>
  <si>
    <t>DTXSID0020600</t>
  </si>
  <si>
    <t>C1CO1</t>
  </si>
  <si>
    <t>Ethylmethylcyclohexanes</t>
  </si>
  <si>
    <t>30677-34-0</t>
  </si>
  <si>
    <t>30677340</t>
  </si>
  <si>
    <t>90083</t>
  </si>
  <si>
    <t>691980</t>
  </si>
  <si>
    <t>DTXSID4073465</t>
  </si>
  <si>
    <t>Ethylmethylhexane</t>
  </si>
  <si>
    <t>79004-87-8</t>
  </si>
  <si>
    <t>79004878</t>
  </si>
  <si>
    <t>90082</t>
  </si>
  <si>
    <t>17149899</t>
  </si>
  <si>
    <t>Ethyloctane</t>
  </si>
  <si>
    <t>208038-45-3</t>
  </si>
  <si>
    <t>208038453</t>
  </si>
  <si>
    <t>90077</t>
  </si>
  <si>
    <t>17150129</t>
  </si>
  <si>
    <t>Ethyltoluenes (or methylethylbenzenes)</t>
  </si>
  <si>
    <t>25550-14-5</t>
  </si>
  <si>
    <t>25550145</t>
  </si>
  <si>
    <t>99387</t>
  </si>
  <si>
    <t>233270</t>
  </si>
  <si>
    <t>DTXSID8027876</t>
  </si>
  <si>
    <t>50-00-0</t>
  </si>
  <si>
    <t>50000</t>
  </si>
  <si>
    <t>43502</t>
  </si>
  <si>
    <t>FORMAL</t>
  </si>
  <si>
    <t>1008</t>
  </si>
  <si>
    <t>DTXSID7020637</t>
  </si>
  <si>
    <t>CH2O</t>
  </si>
  <si>
    <t>C=O</t>
  </si>
  <si>
    <t>Formic acid</t>
  </si>
  <si>
    <t>64-18-6</t>
  </si>
  <si>
    <t>64186</t>
  </si>
  <si>
    <t>43403</t>
  </si>
  <si>
    <t>3830</t>
  </si>
  <si>
    <t>DTXSID2024115</t>
  </si>
  <si>
    <t>CH2O2</t>
  </si>
  <si>
    <t>C(=O)O</t>
  </si>
  <si>
    <t>Fragrances</t>
  </si>
  <si>
    <t>99134</t>
  </si>
  <si>
    <t>17151051</t>
  </si>
  <si>
    <t>Gallium</t>
  </si>
  <si>
    <t>7440-55-3</t>
  </si>
  <si>
    <t>7440553</t>
  </si>
  <si>
    <t>12124</t>
  </si>
  <si>
    <t>Ga</t>
  </si>
  <si>
    <t>150128</t>
  </si>
  <si>
    <t>DTXSID8064696</t>
  </si>
  <si>
    <t>[Ga]</t>
  </si>
  <si>
    <t>Gamma- butyrolactone (or Dihydro-2(3H)-furanone || 4-Hydroxybutanoic acid lactone)</t>
  </si>
  <si>
    <t>96-48-0</t>
  </si>
  <si>
    <t>96480</t>
  </si>
  <si>
    <t>99184</t>
  </si>
  <si>
    <t>16873</t>
  </si>
  <si>
    <t>DTXSID6020224</t>
  </si>
  <si>
    <t>C4H6O2</t>
  </si>
  <si>
    <t>C1CC(=O)OC1</t>
  </si>
  <si>
    <t>Glutaraldehyde (or a dialdehyde)</t>
  </si>
  <si>
    <t>111-30-8</t>
  </si>
  <si>
    <t>111308</t>
  </si>
  <si>
    <t>43514</t>
  </si>
  <si>
    <t>27425</t>
  </si>
  <si>
    <t>DTXSID6025355</t>
  </si>
  <si>
    <t>C(CC=O)CC=O</t>
  </si>
  <si>
    <t>Glycerol (or Glycerine || 1,2,3-Propanetriol)</t>
  </si>
  <si>
    <t>56-81-5</t>
  </si>
  <si>
    <t>56815</t>
  </si>
  <si>
    <t>43380</t>
  </si>
  <si>
    <t>2279</t>
  </si>
  <si>
    <t>DTXSID9020663</t>
  </si>
  <si>
    <t>C3H8O3</t>
  </si>
  <si>
    <t>C(C(CO)O)O</t>
  </si>
  <si>
    <t>Glyceryl triacetate</t>
  </si>
  <si>
    <t>102-76-1</t>
  </si>
  <si>
    <t>102761</t>
  </si>
  <si>
    <t>99188</t>
  </si>
  <si>
    <t>20933</t>
  </si>
  <si>
    <t>DTXSID3026691</t>
  </si>
  <si>
    <t>C9H14O6</t>
  </si>
  <si>
    <t>CC(=O)OCC(COC(=O)C)OC(=O)C</t>
  </si>
  <si>
    <t>Glycol ether dpnb (or 1-(2-butoxy-1-methylethoxy)-2-propanol)</t>
  </si>
  <si>
    <t>29911-28-2</t>
  </si>
  <si>
    <t>29911282</t>
  </si>
  <si>
    <t>99252</t>
  </si>
  <si>
    <t>255042</t>
  </si>
  <si>
    <t>DTXSID8027959</t>
  </si>
  <si>
    <t>C10H22O3</t>
  </si>
  <si>
    <t>CCCCOCC(C)OCC(C)O</t>
  </si>
  <si>
    <t>Glycolic acid (or hydroxyacetic acid)</t>
  </si>
  <si>
    <t>79-14-1</t>
  </si>
  <si>
    <t>79141</t>
  </si>
  <si>
    <t>43405</t>
  </si>
  <si>
    <t>7633</t>
  </si>
  <si>
    <t>DTXSID0025363</t>
  </si>
  <si>
    <t>C2H4O3</t>
  </si>
  <si>
    <t>C(C(=O)O)O</t>
  </si>
  <si>
    <t>Glycols</t>
  </si>
  <si>
    <t>43368</t>
  </si>
  <si>
    <t>17132135</t>
  </si>
  <si>
    <t>Glyphosate (or isopropylamine salt)</t>
  </si>
  <si>
    <t>38641-94-0</t>
  </si>
  <si>
    <t>38641940</t>
  </si>
  <si>
    <t>60008</t>
  </si>
  <si>
    <t>277277</t>
  </si>
  <si>
    <t>DTXSID0034649</t>
  </si>
  <si>
    <t>C3H9N.C3H8NO5P</t>
  </si>
  <si>
    <t>CC(C)N.C(C(=O)O)NCP(=O)(O)O</t>
  </si>
  <si>
    <t>Gold</t>
  </si>
  <si>
    <t>7440-57-5</t>
  </si>
  <si>
    <t>7440575</t>
  </si>
  <si>
    <t>12143</t>
  </si>
  <si>
    <t>Au</t>
  </si>
  <si>
    <t>150144</t>
  </si>
  <si>
    <t>DTXSID3064697</t>
  </si>
  <si>
    <t>[Au]</t>
  </si>
  <si>
    <t>1,1-Difluoroethane</t>
  </si>
  <si>
    <t>75-37-6</t>
  </si>
  <si>
    <t>75376</t>
  </si>
  <si>
    <t>99174</t>
  </si>
  <si>
    <t>HFC-152a</t>
  </si>
  <si>
    <t>17158676</t>
  </si>
  <si>
    <t>DTXSID0024050</t>
  </si>
  <si>
    <t>C2H4F2</t>
  </si>
  <si>
    <t>CC(F)F</t>
  </si>
  <si>
    <t>Hexachlorobenzene</t>
  </si>
  <si>
    <t>118-74-1</t>
  </si>
  <si>
    <t>118741</t>
  </si>
  <si>
    <t>99287</t>
  </si>
  <si>
    <t>30346</t>
  </si>
  <si>
    <t>DTXSID2020682</t>
  </si>
  <si>
    <t>C6Cl6</t>
  </si>
  <si>
    <t>C1(=C(C(=C(C(=C1Cl)Cl)Cl)Cl)Cl)Cl</t>
  </si>
  <si>
    <t>Hexylcyclohexane</t>
  </si>
  <si>
    <t>4292-75-5</t>
  </si>
  <si>
    <t>4292755</t>
  </si>
  <si>
    <t>99105</t>
  </si>
  <si>
    <t>123349</t>
  </si>
  <si>
    <t>DTXSID7063398</t>
  </si>
  <si>
    <t>CCCCCCC1CCCCC1</t>
  </si>
  <si>
    <t>Hexylcyclopentane</t>
  </si>
  <si>
    <t>4457-00-5</t>
  </si>
  <si>
    <t>4457005</t>
  </si>
  <si>
    <t>99057</t>
  </si>
  <si>
    <t>DTXSID90196224</t>
  </si>
  <si>
    <t>CCCCCCC1CCCC1</t>
  </si>
  <si>
    <t>Hexylene glycol (or 2-methyl-2,4-pentanediol)</t>
  </si>
  <si>
    <t>107-41-5</t>
  </si>
  <si>
    <t>107415</t>
  </si>
  <si>
    <t>43371</t>
  </si>
  <si>
    <t>24364</t>
  </si>
  <si>
    <t>DTXSID5021885</t>
  </si>
  <si>
    <t>CC(CC(C)(C)O)O</t>
  </si>
  <si>
    <t>Hydrocarbon propellant (LPG, sweetened)</t>
  </si>
  <si>
    <t>68476-86-8</t>
  </si>
  <si>
    <t>68476868</t>
  </si>
  <si>
    <t>99266</t>
  </si>
  <si>
    <t>439661</t>
  </si>
  <si>
    <t>DTXSID4028547</t>
  </si>
  <si>
    <t>Hydrocarbon propellant (LPG)</t>
  </si>
  <si>
    <t>68476-85-7</t>
  </si>
  <si>
    <t>68476857</t>
  </si>
  <si>
    <t>99265</t>
  </si>
  <si>
    <t>439653</t>
  </si>
  <si>
    <t>DTXSID9028546</t>
  </si>
  <si>
    <t>Indane (or Indan || Benzocyclopentane || Hydrindene; Indene, 2,3-dihydro- || 1,2-Hydrindene || 2,3-Dihydroindene || 2,3-Dihydro-1H-indene)</t>
  </si>
  <si>
    <t>496-11-7</t>
  </si>
  <si>
    <t>496117</t>
  </si>
  <si>
    <t>98044</t>
  </si>
  <si>
    <t>INDAN</t>
  </si>
  <si>
    <t>47886</t>
  </si>
  <si>
    <t>DTXSID4052132</t>
  </si>
  <si>
    <t>C1CC2=CC=CC=C2C1</t>
  </si>
  <si>
    <t>Indene</t>
  </si>
  <si>
    <t>95-13-6</t>
  </si>
  <si>
    <t>95136</t>
  </si>
  <si>
    <t>98048</t>
  </si>
  <si>
    <t>PAH: https://ofmpub.epa.gov/sor_internet/registry/substreg/searchandretrieve/substancesearch/search.do?details=displayDetails&amp;selectedSubstanceId=47768</t>
  </si>
  <si>
    <t>15891</t>
  </si>
  <si>
    <t>DTXSID8042052</t>
  </si>
  <si>
    <t>C9H8</t>
  </si>
  <si>
    <t>C1C=CC2=CC=CC=C21</t>
  </si>
  <si>
    <t>Indium</t>
  </si>
  <si>
    <t>7440-74-6</t>
  </si>
  <si>
    <t>7440746</t>
  </si>
  <si>
    <t>12131</t>
  </si>
  <si>
    <t>In</t>
  </si>
  <si>
    <t>150276</t>
  </si>
  <si>
    <t>DTXSID8052485</t>
  </si>
  <si>
    <t>[In]</t>
  </si>
  <si>
    <t>Iron</t>
  </si>
  <si>
    <t>7439-89-6</t>
  </si>
  <si>
    <t>7439896</t>
  </si>
  <si>
    <t>12126</t>
  </si>
  <si>
    <t>Fe</t>
  </si>
  <si>
    <t>149559</t>
  </si>
  <si>
    <t>DTXSID5043710</t>
  </si>
  <si>
    <t>[Fe]</t>
  </si>
  <si>
    <t>Isoamyl acetate</t>
  </si>
  <si>
    <t>123-92-2</t>
  </si>
  <si>
    <t>123922</t>
  </si>
  <si>
    <t>43436</t>
  </si>
  <si>
    <t>33258</t>
  </si>
  <si>
    <t>DTXSID9025453</t>
  </si>
  <si>
    <t>CC(C)CCOC(=O)C</t>
  </si>
  <si>
    <t>Isobornyl acetate (or 2-camphanyl acetate)</t>
  </si>
  <si>
    <t>125-12-2</t>
  </si>
  <si>
    <t>125122</t>
  </si>
  <si>
    <t>99212</t>
  </si>
  <si>
    <t>33704</t>
  </si>
  <si>
    <t>DTXSID7042061</t>
  </si>
  <si>
    <t>C12H20O2</t>
  </si>
  <si>
    <t>CC(=O)OC1CC2CCC1(C2(C)C)C</t>
  </si>
  <si>
    <t>43214</t>
  </si>
  <si>
    <t>I_BUTA</t>
  </si>
  <si>
    <t>5470</t>
  </si>
  <si>
    <t>DTXSID1026401</t>
  </si>
  <si>
    <t>C4H10</t>
  </si>
  <si>
    <t>CC(C)C</t>
  </si>
  <si>
    <t>Isobutyl acetate</t>
  </si>
  <si>
    <t>110-19-0</t>
  </si>
  <si>
    <t>110190</t>
  </si>
  <si>
    <t>43446</t>
  </si>
  <si>
    <t>26476</t>
  </si>
  <si>
    <t>DTXSID5026837</t>
  </si>
  <si>
    <t>CC(C)COC(=O)C</t>
  </si>
  <si>
    <t>Isobutyl alcohol</t>
  </si>
  <si>
    <t>78-83-1</t>
  </si>
  <si>
    <t>78831</t>
  </si>
  <si>
    <t>43306</t>
  </si>
  <si>
    <t>7351</t>
  </si>
  <si>
    <t>DTXSID0021759</t>
  </si>
  <si>
    <t>CC(C)CO</t>
  </si>
  <si>
    <t>Isobutyl isobutyrate</t>
  </si>
  <si>
    <t>97-85-8</t>
  </si>
  <si>
    <t>97858</t>
  </si>
  <si>
    <t>43451</t>
  </si>
  <si>
    <t>17566</t>
  </si>
  <si>
    <t>DTXSID6026612</t>
  </si>
  <si>
    <t>C8H16O2</t>
  </si>
  <si>
    <t>CC(C)COC(=O)C(C)C</t>
  </si>
  <si>
    <t>Isobutylcyclohexane</t>
  </si>
  <si>
    <t>1678-98-4</t>
  </si>
  <si>
    <t>1678984</t>
  </si>
  <si>
    <t>99100</t>
  </si>
  <si>
    <t>DTXSID80168374</t>
  </si>
  <si>
    <t>CC(C)CC1CCCCC1</t>
  </si>
  <si>
    <t>Isobutylcyclopentane</t>
  </si>
  <si>
    <t>3788-32-7</t>
  </si>
  <si>
    <t>3788327</t>
  </si>
  <si>
    <t>91077</t>
  </si>
  <si>
    <t>DTXSID90191315</t>
  </si>
  <si>
    <t>CC(C)CC1CCCC1</t>
  </si>
  <si>
    <t>Isobutylene</t>
  </si>
  <si>
    <t>115-11-7</t>
  </si>
  <si>
    <t>115117</t>
  </si>
  <si>
    <t>43215</t>
  </si>
  <si>
    <t>LIBUTE</t>
  </si>
  <si>
    <t>29025</t>
  </si>
  <si>
    <t>DTXSID9020748</t>
  </si>
  <si>
    <t>CC(=C)C</t>
  </si>
  <si>
    <t>dup497</t>
  </si>
  <si>
    <t>Isocyanic acid (or Isocyanate)</t>
  </si>
  <si>
    <t>75-13-8</t>
  </si>
  <si>
    <t>75138</t>
  </si>
  <si>
    <t>99173</t>
  </si>
  <si>
    <t>708503</t>
  </si>
  <si>
    <t>DTXSID9073884</t>
  </si>
  <si>
    <t>CHNO</t>
  </si>
  <si>
    <t>C(=N)=O</t>
  </si>
  <si>
    <t>Isomers of butylbenzene</t>
  </si>
  <si>
    <t>45105</t>
  </si>
  <si>
    <t>17133786</t>
  </si>
  <si>
    <t>Isomers of decane</t>
  </si>
  <si>
    <t>43109</t>
  </si>
  <si>
    <t>17133794</t>
  </si>
  <si>
    <t>Isomers of decyne</t>
  </si>
  <si>
    <t>43151</t>
  </si>
  <si>
    <t>17150681</t>
  </si>
  <si>
    <t>Isomers of diethylbenzene</t>
  </si>
  <si>
    <t>45106</t>
  </si>
  <si>
    <t>17150707</t>
  </si>
  <si>
    <t>Isomers of dodecane</t>
  </si>
  <si>
    <t>43111</t>
  </si>
  <si>
    <t>17133802</t>
  </si>
  <si>
    <t>Isomers of tridecane</t>
  </si>
  <si>
    <t>43112</t>
  </si>
  <si>
    <t>17133893</t>
  </si>
  <si>
    <t>Isomers of undecane</t>
  </si>
  <si>
    <t>43110</t>
  </si>
  <si>
    <t>17133901</t>
  </si>
  <si>
    <t>Isomers of undecyne</t>
  </si>
  <si>
    <t>43152</t>
  </si>
  <si>
    <t>17151002</t>
  </si>
  <si>
    <t>1330-20-7</t>
  </si>
  <si>
    <t>1330207</t>
  </si>
  <si>
    <t>45102</t>
  </si>
  <si>
    <t>84970</t>
  </si>
  <si>
    <t>DTXSID2021446</t>
  </si>
  <si>
    <t>Cc1ccccc1C</t>
  </si>
  <si>
    <t>98132</t>
  </si>
  <si>
    <t>IPENTA</t>
  </si>
  <si>
    <t>7310</t>
  </si>
  <si>
    <t>DTXSID8025468</t>
  </si>
  <si>
    <t>CCC(C)C</t>
  </si>
  <si>
    <t>Isophorone diamine</t>
  </si>
  <si>
    <t>2855-13-2</t>
  </si>
  <si>
    <t>2855132</t>
  </si>
  <si>
    <t>99448</t>
  </si>
  <si>
    <t>108035</t>
  </si>
  <si>
    <t>DTXSID6027503</t>
  </si>
  <si>
    <t>C10H22N2</t>
  </si>
  <si>
    <t>CC1(CC(CC(C1)(C)CN)N)C</t>
  </si>
  <si>
    <t>Isophorone (or 3,5,5-trimethyl-2-cyclohexenone)</t>
  </si>
  <si>
    <t>78-59-1</t>
  </si>
  <si>
    <t>78591</t>
  </si>
  <si>
    <t>99176</t>
  </si>
  <si>
    <t>7187</t>
  </si>
  <si>
    <t>DTXSID8020759</t>
  </si>
  <si>
    <t>C9H14O</t>
  </si>
  <si>
    <t>CC1=CC(=O)CC(C1)(C)C</t>
  </si>
  <si>
    <t>43243</t>
  </si>
  <si>
    <t>I_PREN</t>
  </si>
  <si>
    <t>7328</t>
  </si>
  <si>
    <t>DTXSID2020761</t>
  </si>
  <si>
    <t>CC(=C)C=C</t>
  </si>
  <si>
    <t>dup511</t>
  </si>
  <si>
    <t>Isopropyl acetate</t>
  </si>
  <si>
    <t>108-21-4</t>
  </si>
  <si>
    <t>108214</t>
  </si>
  <si>
    <t>43444</t>
  </si>
  <si>
    <t>24943</t>
  </si>
  <si>
    <t>DTXSID2025478</t>
  </si>
  <si>
    <t>C5H10O2</t>
  </si>
  <si>
    <t>CC(C)OC(=O)C</t>
  </si>
  <si>
    <t>Isopropyl alcohol (or 2-Propanol)</t>
  </si>
  <si>
    <t>67-63-0</t>
  </si>
  <si>
    <t>67630</t>
  </si>
  <si>
    <t>43304</t>
  </si>
  <si>
    <t>4291</t>
  </si>
  <si>
    <t>DTXSID7020762</t>
  </si>
  <si>
    <t>C3H8O</t>
  </si>
  <si>
    <t>CC(C)O</t>
  </si>
  <si>
    <t>98043</t>
  </si>
  <si>
    <t>IPRBZ</t>
  </si>
  <si>
    <t>18309</t>
  </si>
  <si>
    <t>DTXSID1021827</t>
  </si>
  <si>
    <t>CC(C)C1=CC=CC=C1</t>
  </si>
  <si>
    <t>Isopropylcyclohexane (or 1-methylethylcyclohexane)</t>
  </si>
  <si>
    <t>696-29-7</t>
  </si>
  <si>
    <t>696297</t>
  </si>
  <si>
    <t>68080</t>
  </si>
  <si>
    <t>DTXSID2061012</t>
  </si>
  <si>
    <t>CC(C)C1CCCCC1</t>
  </si>
  <si>
    <t>Isopropylmethylcyclohexane</t>
  </si>
  <si>
    <t>52993-54-1</t>
  </si>
  <si>
    <t>52993541</t>
  </si>
  <si>
    <t>90111</t>
  </si>
  <si>
    <t>17149618</t>
  </si>
  <si>
    <t>CC(C)C1(CCCCC1)C</t>
  </si>
  <si>
    <t>dup516</t>
  </si>
  <si>
    <t>Isovaleraldehyde</t>
  </si>
  <si>
    <t>590-86-3</t>
  </si>
  <si>
    <t>590863</t>
  </si>
  <si>
    <t>98056</t>
  </si>
  <si>
    <t>56705</t>
  </si>
  <si>
    <t>DTXSID1021619</t>
  </si>
  <si>
    <t>C5H10O</t>
  </si>
  <si>
    <t>CC(C)CC=O</t>
  </si>
  <si>
    <t>Kerosene</t>
  </si>
  <si>
    <t>8008-20-6</t>
  </si>
  <si>
    <t>8008206</t>
  </si>
  <si>
    <t>60006</t>
  </si>
  <si>
    <t>17075227</t>
  </si>
  <si>
    <t>DTXSID6027684</t>
  </si>
  <si>
    <t>Lanthanum</t>
  </si>
  <si>
    <t>7439-91-0</t>
  </si>
  <si>
    <t>7439910</t>
  </si>
  <si>
    <t>12146</t>
  </si>
  <si>
    <t>La</t>
  </si>
  <si>
    <t>149575</t>
  </si>
  <si>
    <t>DTXSID0064676</t>
  </si>
  <si>
    <t>[La]</t>
  </si>
  <si>
    <t>Lead</t>
  </si>
  <si>
    <t>7439-92-1</t>
  </si>
  <si>
    <t>7439921</t>
  </si>
  <si>
    <t>12128</t>
  </si>
  <si>
    <t>Pb</t>
  </si>
  <si>
    <t>149583</t>
  </si>
  <si>
    <t>DTXSID2024161</t>
  </si>
  <si>
    <t>[Pb]</t>
  </si>
  <si>
    <t>Lemon oil</t>
  </si>
  <si>
    <t>8008-56-8</t>
  </si>
  <si>
    <t>8008568</t>
  </si>
  <si>
    <t>99239</t>
  </si>
  <si>
    <t>158121</t>
  </si>
  <si>
    <t>DTXSID2031530</t>
  </si>
  <si>
    <t>179601231</t>
  </si>
  <si>
    <t>99024</t>
  </si>
  <si>
    <t>MP_X</t>
  </si>
  <si>
    <t>C8H10; C8H10</t>
  </si>
  <si>
    <t>c1(cccc(c1)C)C</t>
  </si>
  <si>
    <t>M-cresol (or 3-methyl-benzenol)</t>
  </si>
  <si>
    <t>108-39-4</t>
  </si>
  <si>
    <t>108394</t>
  </si>
  <si>
    <t>98022</t>
  </si>
  <si>
    <t>25064</t>
  </si>
  <si>
    <t>DTXSID6024200</t>
  </si>
  <si>
    <t>CC1=CC(=CC=C1)O</t>
  </si>
  <si>
    <t>M-xylene</t>
  </si>
  <si>
    <t>108-38-3</t>
  </si>
  <si>
    <t>108383</t>
  </si>
  <si>
    <t>45205</t>
  </si>
  <si>
    <t>M_XYL</t>
  </si>
  <si>
    <t>25056</t>
  </si>
  <si>
    <t>DTXSID6026298</t>
  </si>
  <si>
    <t>CC1=CC(=CC=C1)C</t>
  </si>
  <si>
    <t>Magnesium</t>
  </si>
  <si>
    <t>7439-95-4</t>
  </si>
  <si>
    <t>7439954</t>
  </si>
  <si>
    <t>12140</t>
  </si>
  <si>
    <t>Mg</t>
  </si>
  <si>
    <t>149617</t>
  </si>
  <si>
    <t>DTXSID0049658</t>
  </si>
  <si>
    <t>[Mg]</t>
  </si>
  <si>
    <t>Manganese</t>
  </si>
  <si>
    <t>7439-96-5</t>
  </si>
  <si>
    <t>7439965</t>
  </si>
  <si>
    <t>12132</t>
  </si>
  <si>
    <t>Mn</t>
  </si>
  <si>
    <t>149625</t>
  </si>
  <si>
    <t>DTXSID2024169</t>
  </si>
  <si>
    <t>[Mn]</t>
  </si>
  <si>
    <t>Menthol</t>
  </si>
  <si>
    <t>89-78-1</t>
  </si>
  <si>
    <t>89781</t>
  </si>
  <si>
    <t>98167</t>
  </si>
  <si>
    <t>12609</t>
  </si>
  <si>
    <t>DTXSID1020805</t>
  </si>
  <si>
    <t>C10H20O</t>
  </si>
  <si>
    <t>CC1CCC(C(C1)O)C(C)C</t>
  </si>
  <si>
    <t>Mercury</t>
  </si>
  <si>
    <t>7439-97-6</t>
  </si>
  <si>
    <t>7439976</t>
  </si>
  <si>
    <t>12142</t>
  </si>
  <si>
    <t>Hg</t>
  </si>
  <si>
    <t>149633</t>
  </si>
  <si>
    <t>DTXSID1024172</t>
  </si>
  <si>
    <t>[Hg]</t>
  </si>
  <si>
    <t>43201</t>
  </si>
  <si>
    <t>5066</t>
  </si>
  <si>
    <t>DTXSID8025545</t>
  </si>
  <si>
    <t>CH4</t>
  </si>
  <si>
    <t>Methoxypropanol acetate (straight; possibly used for pgmea)</t>
  </si>
  <si>
    <t>84540-57-8</t>
  </si>
  <si>
    <t>84540578</t>
  </si>
  <si>
    <t>99273</t>
  </si>
  <si>
    <t>25254</t>
  </si>
  <si>
    <t>DTXSID3042346</t>
  </si>
  <si>
    <t>O=C(OCC(OC)C)C</t>
  </si>
  <si>
    <t>67-56-1</t>
  </si>
  <si>
    <t>67561</t>
  </si>
  <si>
    <t>43301</t>
  </si>
  <si>
    <t>4283</t>
  </si>
  <si>
    <t>DTXSID2021731</t>
  </si>
  <si>
    <t>CH4O</t>
  </si>
  <si>
    <t>CO</t>
  </si>
  <si>
    <t>Methyl amyl ketone</t>
  </si>
  <si>
    <t>110-43-0</t>
  </si>
  <si>
    <t>110430</t>
  </si>
  <si>
    <t>43561</t>
  </si>
  <si>
    <t>26658</t>
  </si>
  <si>
    <t>DTXSID5021916</t>
  </si>
  <si>
    <t>C7H14O</t>
  </si>
  <si>
    <t>CCCCCC(=O)C</t>
  </si>
  <si>
    <t>Methyl bromide (or Bromomethane)</t>
  </si>
  <si>
    <t>74-83-9</t>
  </si>
  <si>
    <t>74839</t>
  </si>
  <si>
    <t>43819</t>
  </si>
  <si>
    <t>5074</t>
  </si>
  <si>
    <t>DTXSID8020832</t>
  </si>
  <si>
    <t>CH3Br</t>
  </si>
  <si>
    <t>CBr</t>
  </si>
  <si>
    <t>Methyl carbitol (or 2-(2-methoxyethoxy)ethanol || degme)</t>
  </si>
  <si>
    <t>111-77-3</t>
  </si>
  <si>
    <t>111773</t>
  </si>
  <si>
    <t>98123</t>
  </si>
  <si>
    <t>27854</t>
  </si>
  <si>
    <t>DTXSID3025049</t>
  </si>
  <si>
    <t>C5H12O3</t>
  </si>
  <si>
    <t>COCCOCCO</t>
  </si>
  <si>
    <t>Methyl chloride (or Chloromethane)</t>
  </si>
  <si>
    <t>74-87-3</t>
  </si>
  <si>
    <t>74873</t>
  </si>
  <si>
    <t>43801</t>
  </si>
  <si>
    <t>5116</t>
  </si>
  <si>
    <t>DTXSID0021541</t>
  </si>
  <si>
    <t>CH3Cl</t>
  </si>
  <si>
    <t>CCl</t>
  </si>
  <si>
    <t>Methyl ethyl ketone (or MEK || 2-butanone)</t>
  </si>
  <si>
    <t>78-93-3</t>
  </si>
  <si>
    <t>78933</t>
  </si>
  <si>
    <t>43552</t>
  </si>
  <si>
    <t>MEK</t>
  </si>
  <si>
    <t>7443</t>
  </si>
  <si>
    <t>DTXSID3021516</t>
  </si>
  <si>
    <t>CCC(=O)C</t>
  </si>
  <si>
    <t>Methyl ethyl ketoxime</t>
  </si>
  <si>
    <t>96-29-7</t>
  </si>
  <si>
    <t>96297</t>
  </si>
  <si>
    <t>99183</t>
  </si>
  <si>
    <t>16766</t>
  </si>
  <si>
    <t>DTXSID1021821</t>
  </si>
  <si>
    <t>C4H9NO</t>
  </si>
  <si>
    <t>CCC(=NO)C</t>
  </si>
  <si>
    <t>Methyl hexane</t>
  </si>
  <si>
    <t>25495-88-9</t>
  </si>
  <si>
    <t>25495889</t>
  </si>
  <si>
    <t>99250</t>
  </si>
  <si>
    <t>dup538</t>
  </si>
  <si>
    <t>Methyl isobutyl ketone (or 4-Methyl-2-pentanone || Hexone)</t>
  </si>
  <si>
    <t>108-10-1</t>
  </si>
  <si>
    <t>108101</t>
  </si>
  <si>
    <t>43560</t>
  </si>
  <si>
    <t>24851</t>
  </si>
  <si>
    <t>DTXSID5021889</t>
  </si>
  <si>
    <t>CC(C)CC(=O)C</t>
  </si>
  <si>
    <t>Methyl mercaptan</t>
  </si>
  <si>
    <t>74-93-1</t>
  </si>
  <si>
    <t>74931</t>
  </si>
  <si>
    <t>99280</t>
  </si>
  <si>
    <t>5157</t>
  </si>
  <si>
    <t>DTXSID5026382</t>
  </si>
  <si>
    <t>CH4S</t>
  </si>
  <si>
    <t>CS</t>
  </si>
  <si>
    <t>Methyl methacrylate</t>
  </si>
  <si>
    <t>80-62-6</t>
  </si>
  <si>
    <t>80626</t>
  </si>
  <si>
    <t>99180</t>
  </si>
  <si>
    <t>8458</t>
  </si>
  <si>
    <t>DTXSID2020844</t>
  </si>
  <si>
    <t>CC(=C)C(=O)OC</t>
  </si>
  <si>
    <t>dup541</t>
  </si>
  <si>
    <t>Methyl n-butyl ketone (or 2-hexanone)</t>
  </si>
  <si>
    <t>591-78-6</t>
  </si>
  <si>
    <t>591786</t>
  </si>
  <si>
    <t>43559</t>
  </si>
  <si>
    <t>57000</t>
  </si>
  <si>
    <t>DTXSID0022068</t>
  </si>
  <si>
    <t>CCCCC(=O)C</t>
  </si>
  <si>
    <t>Methyl pentylcyclohexane</t>
  </si>
  <si>
    <t>82162-03-6</t>
  </si>
  <si>
    <t>82162036</t>
  </si>
  <si>
    <t>99072</t>
  </si>
  <si>
    <t>17149931</t>
  </si>
  <si>
    <t>DTXSID9075086</t>
  </si>
  <si>
    <t>CCCCCC1(CCCCC1)C</t>
  </si>
  <si>
    <t>Methyl propyl ketone (or 2-pentanone)</t>
  </si>
  <si>
    <t>107-87-9</t>
  </si>
  <si>
    <t>107879</t>
  </si>
  <si>
    <t>98160</t>
  </si>
  <si>
    <t>24687</t>
  </si>
  <si>
    <t>DTXSID0021888</t>
  </si>
  <si>
    <t>CCCC(=O)C</t>
  </si>
  <si>
    <t>Methyl propylcyclohexanes</t>
  </si>
  <si>
    <t>26967-64-6</t>
  </si>
  <si>
    <t>26967646</t>
  </si>
  <si>
    <t>90072</t>
  </si>
  <si>
    <t>CCC(C)C1CCCCC1</t>
  </si>
  <si>
    <t>Methyl salicylate (an ester)</t>
  </si>
  <si>
    <t>119-36-8</t>
  </si>
  <si>
    <t>119368</t>
  </si>
  <si>
    <t>98081</t>
  </si>
  <si>
    <t>30635</t>
  </si>
  <si>
    <t>DTXSID5025659</t>
  </si>
  <si>
    <t>C8H8O3</t>
  </si>
  <si>
    <t>COC(=O)C1=CC=CC=C1O</t>
  </si>
  <si>
    <t>Methyl styrene (mixed) (or vinyl toluene)</t>
  </si>
  <si>
    <t>25013-15-4</t>
  </si>
  <si>
    <t>25013154</t>
  </si>
  <si>
    <t>99306</t>
  </si>
  <si>
    <t>62661</t>
  </si>
  <si>
    <t>DTXSID6026292</t>
  </si>
  <si>
    <t>c1ccc(C(=C)C)cc1</t>
  </si>
  <si>
    <t>Methyl tert-butyl ether (or Methyl t-butyl ether || MTBE)</t>
  </si>
  <si>
    <t>1634-04-4</t>
  </si>
  <si>
    <t>1634044</t>
  </si>
  <si>
    <t>43378</t>
  </si>
  <si>
    <t>MTBE</t>
  </si>
  <si>
    <t>89870</t>
  </si>
  <si>
    <t>DTXSID3020833</t>
  </si>
  <si>
    <t>C5H12O</t>
  </si>
  <si>
    <t>CC(C)(C)OC</t>
  </si>
  <si>
    <t>43261</t>
  </si>
  <si>
    <t>MECYHX</t>
  </si>
  <si>
    <t>25445</t>
  </si>
  <si>
    <t>DTXSID0047749</t>
  </si>
  <si>
    <t>CC1CCCCC1</t>
  </si>
  <si>
    <t>43262</t>
  </si>
  <si>
    <t>MCYPNA</t>
  </si>
  <si>
    <t>16824</t>
  </si>
  <si>
    <t>DTXSID3025590</t>
  </si>
  <si>
    <t>CC1CCCC1</t>
  </si>
  <si>
    <t>Methyldecalins</t>
  </si>
  <si>
    <t>28258-89-1</t>
  </si>
  <si>
    <t>28258891</t>
  </si>
  <si>
    <t>46748</t>
  </si>
  <si>
    <t>17149469</t>
  </si>
  <si>
    <t>CC1CCCC2C1CCCC2</t>
  </si>
  <si>
    <t>Methyldecene</t>
  </si>
  <si>
    <t>73752-14-4</t>
  </si>
  <si>
    <t>73752144</t>
  </si>
  <si>
    <t>90107</t>
  </si>
  <si>
    <t>17149881</t>
  </si>
  <si>
    <t>Methylene(b)4-phenylisocyanate (or methylene diphenyl diisocyanate)</t>
  </si>
  <si>
    <t>101-68-8</t>
  </si>
  <si>
    <t>101688</t>
  </si>
  <si>
    <t>99392</t>
  </si>
  <si>
    <t>20263</t>
  </si>
  <si>
    <t>DTXSID7025180</t>
  </si>
  <si>
    <t>C15H10N2O2</t>
  </si>
  <si>
    <t>C1=CC(=CC=C1CC2=CC=C(C=C2)N=C=O)N=C=O</t>
  </si>
  <si>
    <t>Methylenediphenylisocyanate polymeric</t>
  </si>
  <si>
    <t>9016-87-9</t>
  </si>
  <si>
    <t>9016879</t>
  </si>
  <si>
    <t>99449</t>
  </si>
  <si>
    <t>163485</t>
  </si>
  <si>
    <t>DTXSID3047473</t>
  </si>
  <si>
    <t>C=O.C1=CC=C(C=C1)N=C=O</t>
  </si>
  <si>
    <t>Methylnaphthalenes</t>
  </si>
  <si>
    <t>98010</t>
  </si>
  <si>
    <t>dup556</t>
  </si>
  <si>
    <t>Methyltri(ethylmethylketoxime) silane</t>
  </si>
  <si>
    <t>22984-54-9</t>
  </si>
  <si>
    <t>22984549</t>
  </si>
  <si>
    <t>99244</t>
  </si>
  <si>
    <t>222885</t>
  </si>
  <si>
    <t>DTXSID3027823</t>
  </si>
  <si>
    <t>C13H27N3O3Si</t>
  </si>
  <si>
    <t>CCC(=NO[Si](C)(ON=C(C)CC)ON=C(C)CC)C</t>
  </si>
  <si>
    <t>Methyltrimethoxysilane</t>
  </si>
  <si>
    <t>1185-55-3</t>
  </si>
  <si>
    <t>1185553</t>
  </si>
  <si>
    <t>99224</t>
  </si>
  <si>
    <t>80234</t>
  </si>
  <si>
    <t>DTXSID3027370</t>
  </si>
  <si>
    <t>C4H12O3Si</t>
  </si>
  <si>
    <t>CO[Si](C)(OC)OC</t>
  </si>
  <si>
    <t>Methylvinylbis(n-methylacetamido) silane</t>
  </si>
  <si>
    <t>50791-87-2</t>
  </si>
  <si>
    <t>50791872</t>
  </si>
  <si>
    <t>99253</t>
  </si>
  <si>
    <t>289546</t>
  </si>
  <si>
    <t>DTXSID9068582</t>
  </si>
  <si>
    <t>C9H18N2O2Si</t>
  </si>
  <si>
    <t>CN(C(C)=O)[Si](C)(C=C)N(C)C(C)=O</t>
  </si>
  <si>
    <t>Mineral oil</t>
  </si>
  <si>
    <t>8012-95-1</t>
  </si>
  <si>
    <t>8012951</t>
  </si>
  <si>
    <t>99241</t>
  </si>
  <si>
    <t>966473</t>
  </si>
  <si>
    <t>DTXSID3034743</t>
  </si>
  <si>
    <t>C1=C(C=C(C(=C1O)O)O)C2=[O+]C3=CC(=CC(=C3C=C2O)O)O.[Cl-]</t>
  </si>
  <si>
    <t>Misc. acetates and esters (TOG portion)</t>
  </si>
  <si>
    <t>99157</t>
  </si>
  <si>
    <t>17150913</t>
  </si>
  <si>
    <t>Misc. acids</t>
  </si>
  <si>
    <t>99137</t>
  </si>
  <si>
    <t>966507</t>
  </si>
  <si>
    <t>Misc. alcohols</t>
  </si>
  <si>
    <t>99131</t>
  </si>
  <si>
    <t>17150327</t>
  </si>
  <si>
    <t>Misc. alkyd, acrylic, and related resins (TOG portion)</t>
  </si>
  <si>
    <t>99434</t>
  </si>
  <si>
    <t>17150921</t>
  </si>
  <si>
    <t>Misc. asphalt mixtures (TOG portion)</t>
  </si>
  <si>
    <t>99432</t>
  </si>
  <si>
    <t>17150939</t>
  </si>
  <si>
    <t>Misc. copolymers, surfactants, resins (TOG portion)</t>
  </si>
  <si>
    <t>99160</t>
  </si>
  <si>
    <t>17150947</t>
  </si>
  <si>
    <t>Misc. esters</t>
  </si>
  <si>
    <t>99133</t>
  </si>
  <si>
    <t>17150723</t>
  </si>
  <si>
    <t>Misc. ethyleneamines</t>
  </si>
  <si>
    <t>593-67-9</t>
  </si>
  <si>
    <t>593679</t>
  </si>
  <si>
    <t>99294</t>
  </si>
  <si>
    <t>17148628</t>
  </si>
  <si>
    <t>DTXSID2075053</t>
  </si>
  <si>
    <t>C2H5N</t>
  </si>
  <si>
    <t>C=CN</t>
  </si>
  <si>
    <t>Misc. glycol ethers and acetates</t>
  </si>
  <si>
    <t>99130</t>
  </si>
  <si>
    <t>17150731</t>
  </si>
  <si>
    <t>Misc. glycols, glycol ethers, and acetates</t>
  </si>
  <si>
    <t>99150</t>
  </si>
  <si>
    <t>17150756</t>
  </si>
  <si>
    <t>Misc. hydrocarbon propellants</t>
  </si>
  <si>
    <t>99140</t>
  </si>
  <si>
    <t>17150764</t>
  </si>
  <si>
    <t>Misc. hydrocarbon resins (TOG portion)</t>
  </si>
  <si>
    <t>99159</t>
  </si>
  <si>
    <t>17150954</t>
  </si>
  <si>
    <t>Misc. lvp VOC distillates</t>
  </si>
  <si>
    <t>99141</t>
  </si>
  <si>
    <t>17150715</t>
  </si>
  <si>
    <t>Misc. oils - linseed/tung/soy/etc. (TOG portion)</t>
  </si>
  <si>
    <t>99430</t>
  </si>
  <si>
    <t>17150962</t>
  </si>
  <si>
    <t>Misc. oxygenated compounds</t>
  </si>
  <si>
    <t>99291</t>
  </si>
  <si>
    <t>17150822</t>
  </si>
  <si>
    <t>Misc. proprietary VOC</t>
  </si>
  <si>
    <t>99431</t>
  </si>
  <si>
    <t>17151028</t>
  </si>
  <si>
    <t>Misc. silanes</t>
  </si>
  <si>
    <t>99139</t>
  </si>
  <si>
    <t>17150889</t>
  </si>
  <si>
    <t>Misc. styrene-containing material (TOG portion)</t>
  </si>
  <si>
    <t>99156</t>
  </si>
  <si>
    <t>17150970</t>
  </si>
  <si>
    <t>Misc. trimethylbenzenes</t>
  </si>
  <si>
    <t>25551-13-7</t>
  </si>
  <si>
    <t>25551137</t>
  </si>
  <si>
    <t>99145</t>
  </si>
  <si>
    <t>233320</t>
  </si>
  <si>
    <t>DTXSID6049808</t>
  </si>
  <si>
    <t>dup580</t>
  </si>
  <si>
    <t>Misc. urethane-containing material (TOG portion)</t>
  </si>
  <si>
    <t>99154</t>
  </si>
  <si>
    <t>17150988</t>
  </si>
  <si>
    <t>Misc. vinyl/acrylic and other copolymers (TOG portion)</t>
  </si>
  <si>
    <t>99433</t>
  </si>
  <si>
    <t>17150996</t>
  </si>
  <si>
    <t>Misc./other VOC</t>
  </si>
  <si>
    <t>99135</t>
  </si>
  <si>
    <t>761346</t>
  </si>
  <si>
    <t>dup583</t>
  </si>
  <si>
    <t>Methyl isothiocyanate</t>
  </si>
  <si>
    <t>556-61-6</t>
  </si>
  <si>
    <t>556616</t>
  </si>
  <si>
    <t>60000</t>
  </si>
  <si>
    <t>MITC</t>
  </si>
  <si>
    <t>53934</t>
  </si>
  <si>
    <t>DTXSID2027204</t>
  </si>
  <si>
    <t>C2H3NS</t>
  </si>
  <si>
    <t>CN=C=S</t>
  </si>
  <si>
    <t>Molinate</t>
  </si>
  <si>
    <t>2212-67-1</t>
  </si>
  <si>
    <t>2212671</t>
  </si>
  <si>
    <t>60005</t>
  </si>
  <si>
    <t>98590</t>
  </si>
  <si>
    <t>DTXSID6024206</t>
  </si>
  <si>
    <t>C9H17NOS</t>
  </si>
  <si>
    <t>CCSC(=O)N1CCCCCC1</t>
  </si>
  <si>
    <t>Molybdenum</t>
  </si>
  <si>
    <t>7439-98-7</t>
  </si>
  <si>
    <t>7439987</t>
  </si>
  <si>
    <t>12134</t>
  </si>
  <si>
    <t>Mo</t>
  </si>
  <si>
    <t>149641</t>
  </si>
  <si>
    <t>DTXSID1024207</t>
  </si>
  <si>
    <t>[Mo]</t>
  </si>
  <si>
    <t>Monoisopropanolamine (or 1-amino-2-propanol)</t>
  </si>
  <si>
    <t>78-96-6</t>
  </si>
  <si>
    <t>78966</t>
  </si>
  <si>
    <t>99177</t>
  </si>
  <si>
    <t>40485</t>
  </si>
  <si>
    <t>DTXSID9021764</t>
  </si>
  <si>
    <t>C3H9NO</t>
  </si>
  <si>
    <t>CC(CN)O</t>
  </si>
  <si>
    <t>Monoterpenes</t>
  </si>
  <si>
    <t>68956-56-9</t>
  </si>
  <si>
    <t>68956569</t>
  </si>
  <si>
    <t>43123</t>
  </si>
  <si>
    <t>502179</t>
  </si>
  <si>
    <t>DTXSID7028936</t>
  </si>
  <si>
    <t>C(CCNCCCN)CNCCCN</t>
  </si>
  <si>
    <t>Morpholine</t>
  </si>
  <si>
    <t>110-91-8</t>
  </si>
  <si>
    <t>110918</t>
  </si>
  <si>
    <t>99198</t>
  </si>
  <si>
    <t>27086</t>
  </si>
  <si>
    <t>DTXSID2025688</t>
  </si>
  <si>
    <t>C1COCCN1</t>
  </si>
  <si>
    <t>N,n-dimethylethanolamine</t>
  </si>
  <si>
    <t>108-01-0</t>
  </si>
  <si>
    <t>108010</t>
  </si>
  <si>
    <t>99440</t>
  </si>
  <si>
    <t>24802</t>
  </si>
  <si>
    <t>DTXSID2020505</t>
  </si>
  <si>
    <t>CN(C)CCO</t>
  </si>
  <si>
    <t>N-(trichloromethylthio)phthalimide (or folpet)</t>
  </si>
  <si>
    <t>133-07-3</t>
  </si>
  <si>
    <t>133073</t>
  </si>
  <si>
    <t>99444</t>
  </si>
  <si>
    <t>35808</t>
  </si>
  <si>
    <t>DTXSID0021385</t>
  </si>
  <si>
    <t>C9H4Cl3NO2S</t>
  </si>
  <si>
    <t>C1=CC=C2C(=C1)C(=O)N(C2=O)SC(Cl)(Cl)Cl</t>
  </si>
  <si>
    <t>43212</t>
  </si>
  <si>
    <t>24026</t>
  </si>
  <si>
    <t>DTXSID7024665</t>
  </si>
  <si>
    <t>CCCC</t>
  </si>
  <si>
    <t>N-butyl acetate</t>
  </si>
  <si>
    <t>123-86-4</t>
  </si>
  <si>
    <t>123864</t>
  </si>
  <si>
    <t>43435</t>
  </si>
  <si>
    <t>33233</t>
  </si>
  <si>
    <t>DTXSID3021982</t>
  </si>
  <si>
    <t>CCCCOC(=O)C</t>
  </si>
  <si>
    <t>N-butyl acrylate</t>
  </si>
  <si>
    <t>141-32-2</t>
  </si>
  <si>
    <t>141322</t>
  </si>
  <si>
    <t>99215</t>
  </si>
  <si>
    <t>38281</t>
  </si>
  <si>
    <t>DTXSID6024676</t>
  </si>
  <si>
    <t>C7H12O2</t>
  </si>
  <si>
    <t>CCCCOC(=O)C=C</t>
  </si>
  <si>
    <t>N-butyl alcohol (or 1-Butanol)</t>
  </si>
  <si>
    <t>71-36-3</t>
  </si>
  <si>
    <t>71363</t>
  </si>
  <si>
    <t>43305</t>
  </si>
  <si>
    <t>711796</t>
  </si>
  <si>
    <t>DTXSID1021740</t>
  </si>
  <si>
    <t>CCCCO</t>
  </si>
  <si>
    <t>N-butylbenzene</t>
  </si>
  <si>
    <t>104-51-8</t>
  </si>
  <si>
    <t>104518</t>
  </si>
  <si>
    <t>91098</t>
  </si>
  <si>
    <t>N_BUBZ</t>
  </si>
  <si>
    <t>22137</t>
  </si>
  <si>
    <t>DTXSID6022472</t>
  </si>
  <si>
    <t>CCCCC1=CC=CC=C1</t>
  </si>
  <si>
    <t>N-butylcyclopentane</t>
  </si>
  <si>
    <t>2040-95-1</t>
  </si>
  <si>
    <t>2040951</t>
  </si>
  <si>
    <t>91085</t>
  </si>
  <si>
    <t>DTXSID00174351</t>
  </si>
  <si>
    <t>CCCCC1CCCC1</t>
  </si>
  <si>
    <t>43238</t>
  </si>
  <si>
    <t>N_DEC</t>
  </si>
  <si>
    <t>33456</t>
  </si>
  <si>
    <t>DTXSID6024913</t>
  </si>
  <si>
    <t>CCCCCCCCCC</t>
  </si>
  <si>
    <t>43255</t>
  </si>
  <si>
    <t>N_DODE</t>
  </si>
  <si>
    <t>28407</t>
  </si>
  <si>
    <t>DTXSID0026913</t>
  </si>
  <si>
    <t>CCCCCCCCCCCC</t>
  </si>
  <si>
    <t>43232</t>
  </si>
  <si>
    <t>N_HEPT</t>
  </si>
  <si>
    <t>38984</t>
  </si>
  <si>
    <t>DTXSID6024127</t>
  </si>
  <si>
    <t>CCCCCCC</t>
  </si>
  <si>
    <t>43231</t>
  </si>
  <si>
    <t>26740</t>
  </si>
  <si>
    <t>DTXSID0021917</t>
  </si>
  <si>
    <t>CCCCCC</t>
  </si>
  <si>
    <t>N-hexylbenzene</t>
  </si>
  <si>
    <t>1077-16-3</t>
  </si>
  <si>
    <t>1077163</t>
  </si>
  <si>
    <t>91121</t>
  </si>
  <si>
    <t>77826</t>
  </si>
  <si>
    <t>DTXSID8061476</t>
  </si>
  <si>
    <t>CCCCCCC1=CC=CC=C1</t>
  </si>
  <si>
    <t>43235</t>
  </si>
  <si>
    <t>N_NON</t>
  </si>
  <si>
    <t>27920</t>
  </si>
  <si>
    <t>DTXSID9025796</t>
  </si>
  <si>
    <t>CCCCCCCCC</t>
  </si>
  <si>
    <t>43233</t>
  </si>
  <si>
    <t>N_OCT</t>
  </si>
  <si>
    <t>27748</t>
  </si>
  <si>
    <t>DTXSID0026882</t>
  </si>
  <si>
    <t>CCCCCCCC</t>
  </si>
  <si>
    <t>43220</t>
  </si>
  <si>
    <t>26021</t>
  </si>
  <si>
    <t>DTXSID2025846</t>
  </si>
  <si>
    <t>CCCCC</t>
  </si>
  <si>
    <t>N-pentylbenzene</t>
  </si>
  <si>
    <t>538-68-1</t>
  </si>
  <si>
    <t>538681</t>
  </si>
  <si>
    <t>45255</t>
  </si>
  <si>
    <t>51599</t>
  </si>
  <si>
    <t>DTXSID6022054</t>
  </si>
  <si>
    <t>CCCCCC1=CC=CC=C1</t>
  </si>
  <si>
    <t>N-propyl alcohol (or 1-Propanol)</t>
  </si>
  <si>
    <t>71-23-8</t>
  </si>
  <si>
    <t>71238</t>
  </si>
  <si>
    <t>43303</t>
  </si>
  <si>
    <t>4713</t>
  </si>
  <si>
    <t>DTXSID2021739</t>
  </si>
  <si>
    <t>CCCO</t>
  </si>
  <si>
    <t>45209</t>
  </si>
  <si>
    <t>N_PRBZ</t>
  </si>
  <si>
    <t>21568</t>
  </si>
  <si>
    <t>DTXSID3042219</t>
  </si>
  <si>
    <t>CCCC1=CC=CC=C1</t>
  </si>
  <si>
    <t>N-tridecane</t>
  </si>
  <si>
    <t>629-50-5</t>
  </si>
  <si>
    <t>629505</t>
  </si>
  <si>
    <t>43258</t>
  </si>
  <si>
    <t>N_TRID</t>
  </si>
  <si>
    <t>64782</t>
  </si>
  <si>
    <t>DTXSID6027266</t>
  </si>
  <si>
    <t>CCCCCCCCCCCCC</t>
  </si>
  <si>
    <t>43241</t>
  </si>
  <si>
    <t>N_UNDE</t>
  </si>
  <si>
    <t>78907</t>
  </si>
  <si>
    <t>DTXSID9021689</t>
  </si>
  <si>
    <t>CCCCCCCCCCC</t>
  </si>
  <si>
    <t>Naphthalene</t>
  </si>
  <si>
    <t>91-20-3</t>
  </si>
  <si>
    <t>91203</t>
  </si>
  <si>
    <t>98046</t>
  </si>
  <si>
    <t>NAPHTH</t>
  </si>
  <si>
    <t>17074840</t>
  </si>
  <si>
    <t>DTXSID8020913</t>
  </si>
  <si>
    <t>C10H8</t>
  </si>
  <si>
    <t>C1=CC=C2C=CC=CC2=C1</t>
  </si>
  <si>
    <t>Nickel</t>
  </si>
  <si>
    <t>7440-02-0</t>
  </si>
  <si>
    <t>7440020</t>
  </si>
  <si>
    <t>12136</t>
  </si>
  <si>
    <t>Ni</t>
  </si>
  <si>
    <t>149674</t>
  </si>
  <si>
    <t>DTXSID2020925</t>
  </si>
  <si>
    <t>[Ni]</t>
  </si>
  <si>
    <t>Nitrate</t>
  </si>
  <si>
    <t>14797-55-8</t>
  </si>
  <si>
    <t>14797558</t>
  </si>
  <si>
    <t>12306</t>
  </si>
  <si>
    <t>NO3-</t>
  </si>
  <si>
    <t>197186</t>
  </si>
  <si>
    <t>DTXSID5024217</t>
  </si>
  <si>
    <t>NO3</t>
  </si>
  <si>
    <t>[N+](=O)([O-])[O-]</t>
  </si>
  <si>
    <t>Nitromethane</t>
  </si>
  <si>
    <t>75-52-5</t>
  </si>
  <si>
    <t>75525</t>
  </si>
  <si>
    <t>99004</t>
  </si>
  <si>
    <t>5637</t>
  </si>
  <si>
    <t>DTXSID2020977</t>
  </si>
  <si>
    <t>CH3NO2</t>
  </si>
  <si>
    <t>C[N+](=O)[O-]</t>
  </si>
  <si>
    <t>Nonadiene</t>
  </si>
  <si>
    <t>71030-52-9</t>
  </si>
  <si>
    <t>71030529</t>
  </si>
  <si>
    <t>90066</t>
  </si>
  <si>
    <t>17149873</t>
  </si>
  <si>
    <t>CCCCCC=CC=C</t>
  </si>
  <si>
    <t>Nonylphenoxypoly(ethyleneoxy)ethanol (or tergitol np-33 || triton® n-101)</t>
  </si>
  <si>
    <t>901645-9</t>
  </si>
  <si>
    <t>9016459</t>
  </si>
  <si>
    <t>99282</t>
  </si>
  <si>
    <t>163451</t>
  </si>
  <si>
    <t>(C2H4O)nC15H24O</t>
  </si>
  <si>
    <t>O(CCOc1ccc(cc1)CCCCCCCCC)CCOCCOCCOCCO</t>
  </si>
  <si>
    <t>O-cresol (or 2-Methylphenol)</t>
  </si>
  <si>
    <t>95-48-7</t>
  </si>
  <si>
    <t>95487</t>
  </si>
  <si>
    <t>98021</t>
  </si>
  <si>
    <t>16147</t>
  </si>
  <si>
    <t>DTXSID8021808</t>
  </si>
  <si>
    <t>O-dichlorobenzene (or 1,2-Dichlorobenzene)</t>
  </si>
  <si>
    <t>95-50-1</t>
  </si>
  <si>
    <t>95501</t>
  </si>
  <si>
    <t>99182</t>
  </si>
  <si>
    <t>16162</t>
  </si>
  <si>
    <t>DTXSID6020430</t>
  </si>
  <si>
    <t>C1=CC=C(C(=C1)Cl)Cl</t>
  </si>
  <si>
    <t>45204</t>
  </si>
  <si>
    <t>O_XYL</t>
  </si>
  <si>
    <t>16139</t>
  </si>
  <si>
    <t>DTXSID3021807</t>
  </si>
  <si>
    <t>CC1=CC=CC=C1C</t>
  </si>
  <si>
    <t>Octahydroindenes</t>
  </si>
  <si>
    <t>496-10-6</t>
  </si>
  <si>
    <t>496106</t>
  </si>
  <si>
    <t>46202</t>
  </si>
  <si>
    <t>17148560</t>
  </si>
  <si>
    <t>Cis-bicyclo[3.3.0]octane -duplicate</t>
  </si>
  <si>
    <t>90118</t>
  </si>
  <si>
    <t>Octanol</t>
  </si>
  <si>
    <t>111-87-5</t>
  </si>
  <si>
    <t>111875</t>
  </si>
  <si>
    <t>43336</t>
  </si>
  <si>
    <t>711531</t>
  </si>
  <si>
    <t>DTXSID7021940</t>
  </si>
  <si>
    <t>C8H18O</t>
  </si>
  <si>
    <t>CCCCCCCCO</t>
  </si>
  <si>
    <t>Orange oil</t>
  </si>
  <si>
    <t>8008-57-9</t>
  </si>
  <si>
    <t>8008579</t>
  </si>
  <si>
    <t>99240</t>
  </si>
  <si>
    <t>158139</t>
  </si>
  <si>
    <t>DTXSID1027685</t>
  </si>
  <si>
    <t>Orange terpenes</t>
  </si>
  <si>
    <t>65996-98-7</t>
  </si>
  <si>
    <t>65996987</t>
  </si>
  <si>
    <t>99261</t>
  </si>
  <si>
    <t>351676</t>
  </si>
  <si>
    <t>DTXSID6028288</t>
  </si>
  <si>
    <t>Organic carbon</t>
  </si>
  <si>
    <t>11102</t>
  </si>
  <si>
    <t>OC</t>
  </si>
  <si>
    <t>701250</t>
  </si>
  <si>
    <t>Oryzalin</t>
  </si>
  <si>
    <t>19044-88-3</t>
  </si>
  <si>
    <t>19044883</t>
  </si>
  <si>
    <t>60014</t>
  </si>
  <si>
    <t>213793</t>
  </si>
  <si>
    <t>DTXSID8024238</t>
  </si>
  <si>
    <t>C12H18N4O6S</t>
  </si>
  <si>
    <t>CCCN(CCC)C1=C(C=C(C=C1[N+](=O)[O-])S(=O)(=O)N)[N+](=O)[O-]</t>
  </si>
  <si>
    <t>Other C10</t>
  </si>
  <si>
    <t>93924-41-5</t>
  </si>
  <si>
    <t>93924415</t>
  </si>
  <si>
    <t>99033</t>
  </si>
  <si>
    <t>963959</t>
  </si>
  <si>
    <t>DTXSID70107858</t>
  </si>
  <si>
    <t>Other C11</t>
  </si>
  <si>
    <t>93924-43-7</t>
  </si>
  <si>
    <t>93924437</t>
  </si>
  <si>
    <t>99034</t>
  </si>
  <si>
    <t>17150020</t>
  </si>
  <si>
    <t>DTXSID40109223</t>
  </si>
  <si>
    <t>Other C12</t>
  </si>
  <si>
    <t>93924-44-8</t>
  </si>
  <si>
    <t>93924448</t>
  </si>
  <si>
    <t>99035</t>
  </si>
  <si>
    <t>963967</t>
  </si>
  <si>
    <t>DTXSID30107859</t>
  </si>
  <si>
    <t>Other C13</t>
  </si>
  <si>
    <t>93924-46-0</t>
  </si>
  <si>
    <t>93924460</t>
  </si>
  <si>
    <t>99037</t>
  </si>
  <si>
    <t>17150038</t>
  </si>
  <si>
    <t>DTXSID00109224</t>
  </si>
  <si>
    <t>Other C14</t>
  </si>
  <si>
    <t>93924-47-1</t>
  </si>
  <si>
    <t>93924471</t>
  </si>
  <si>
    <t>99038</t>
  </si>
  <si>
    <t>963975</t>
  </si>
  <si>
    <t>DTXSID40107860</t>
  </si>
  <si>
    <t>Other C7</t>
  </si>
  <si>
    <t>93924-37-9</t>
  </si>
  <si>
    <t>93924379</t>
  </si>
  <si>
    <t>99030</t>
  </si>
  <si>
    <t>17150004</t>
  </si>
  <si>
    <t>DTXSID20109221</t>
  </si>
  <si>
    <t>Other C8</t>
  </si>
  <si>
    <t>93924-38-0</t>
  </si>
  <si>
    <t>93924380</t>
  </si>
  <si>
    <t>99031</t>
  </si>
  <si>
    <t>963942</t>
  </si>
  <si>
    <t>DTXSID10107857</t>
  </si>
  <si>
    <t>Other C9</t>
  </si>
  <si>
    <t>93924-40-4</t>
  </si>
  <si>
    <t>93924404</t>
  </si>
  <si>
    <t>99032</t>
  </si>
  <si>
    <t>17150012</t>
  </si>
  <si>
    <t>DTXSID80109222</t>
  </si>
  <si>
    <t>Other exempt propellants</t>
  </si>
  <si>
    <t>99136</t>
  </si>
  <si>
    <t>17150863</t>
  </si>
  <si>
    <t>Other glycol ethers</t>
  </si>
  <si>
    <t>99284</t>
  </si>
  <si>
    <t>17150749</t>
  </si>
  <si>
    <t>Other, lumped VOCs, individually &lt; 2% of category</t>
  </si>
  <si>
    <t>99142</t>
  </si>
  <si>
    <t>Other, lumped exempts, individually &lt; 2% of category</t>
  </si>
  <si>
    <t>99143</t>
  </si>
  <si>
    <t>Misc./other VOC -duplicate</t>
  </si>
  <si>
    <t>99144</t>
  </si>
  <si>
    <t>Other, misc. VOC compounds aggregated in profile</t>
  </si>
  <si>
    <t>99146</t>
  </si>
  <si>
    <t>Other, misc. exempt compounds aggregated in profile</t>
  </si>
  <si>
    <t>99147</t>
  </si>
  <si>
    <t>Oxo-hexyl acetate</t>
  </si>
  <si>
    <t>88230-35-7</t>
  </si>
  <si>
    <t>88230357</t>
  </si>
  <si>
    <t>99274</t>
  </si>
  <si>
    <t>600676</t>
  </si>
  <si>
    <t>DTXSID9029061</t>
  </si>
  <si>
    <t>CCCCCCOC(=O)C</t>
  </si>
  <si>
    <t>Oxydemeton-methyl</t>
  </si>
  <si>
    <t>301-12-2</t>
  </si>
  <si>
    <t>301122</t>
  </si>
  <si>
    <t>60017</t>
  </si>
  <si>
    <t>41525</t>
  </si>
  <si>
    <t>DTXSID8025541</t>
  </si>
  <si>
    <t>C6H15O4PS2</t>
  </si>
  <si>
    <t>CCS(=O)CCSP(=O)(OC)OC</t>
  </si>
  <si>
    <t>Oxyfluorfen</t>
  </si>
  <si>
    <t>42874-03-3</t>
  </si>
  <si>
    <t>42874033</t>
  </si>
  <si>
    <t>60011</t>
  </si>
  <si>
    <t>286278</t>
  </si>
  <si>
    <t>DTXSID7024241</t>
  </si>
  <si>
    <t>C15H11ClF3NO4</t>
  </si>
  <si>
    <t>CCOC1=C(C=CC(=C1)OC2=C(C=C(C=C2)C(F)(F)F)Cl)[N+](=O)[O-]</t>
  </si>
  <si>
    <t>P-cresol (4-methyl phenol)</t>
  </si>
  <si>
    <t>106-44-5</t>
  </si>
  <si>
    <t>106445</t>
  </si>
  <si>
    <t>98023</t>
  </si>
  <si>
    <t>23606</t>
  </si>
  <si>
    <t>DTXSID7021869</t>
  </si>
  <si>
    <t>CC1=CC=C(C=C1)O</t>
  </si>
  <si>
    <t>P-dichlorobenzene (or 1,4-Dichlorobenzene)</t>
  </si>
  <si>
    <t>106-46-7</t>
  </si>
  <si>
    <t>106467</t>
  </si>
  <si>
    <t>45807</t>
  </si>
  <si>
    <t>23622</t>
  </si>
  <si>
    <t>DTXSID1020431</t>
  </si>
  <si>
    <t>P-xylene</t>
  </si>
  <si>
    <t>106-42-3</t>
  </si>
  <si>
    <t>106423</t>
  </si>
  <si>
    <t>45206</t>
  </si>
  <si>
    <t>P_XYL</t>
  </si>
  <si>
    <t>23580</t>
  </si>
  <si>
    <t>DTXSID2021868</t>
  </si>
  <si>
    <t>CC1=CC=C(C=C1)C</t>
  </si>
  <si>
    <t>Palladium</t>
  </si>
  <si>
    <t>7440-05-3</t>
  </si>
  <si>
    <t>7440053</t>
  </si>
  <si>
    <t>12151</t>
  </si>
  <si>
    <t>Pd</t>
  </si>
  <si>
    <t>149708</t>
  </si>
  <si>
    <t>DTXSID4064680</t>
  </si>
  <si>
    <t>[Pd]</t>
  </si>
  <si>
    <t>Panthenol</t>
  </si>
  <si>
    <t>81-13-0</t>
  </si>
  <si>
    <t>81130</t>
  </si>
  <si>
    <t>99181</t>
  </si>
  <si>
    <t>8607</t>
  </si>
  <si>
    <t>DTXSID3022906</t>
  </si>
  <si>
    <t>C9H19NO4</t>
  </si>
  <si>
    <t>CC(C)(CO)C(C(=O)NCCCO)O</t>
  </si>
  <si>
    <t>Par</t>
  </si>
  <si>
    <t>16593-81-0</t>
  </si>
  <si>
    <t>16593810</t>
  </si>
  <si>
    <t>98098</t>
  </si>
  <si>
    <t>17149238</t>
  </si>
  <si>
    <t>DTXSID00937140</t>
  </si>
  <si>
    <t>C11H9N3O2.H2O.Na</t>
  </si>
  <si>
    <t>C1=CC=NC(=C1)N=NC2=C(C=C(C=C2)O)[O-].O.[Na+]</t>
  </si>
  <si>
    <t>Parachlorobenzotrifluoride</t>
  </si>
  <si>
    <t>98-56-6</t>
  </si>
  <si>
    <t>98566</t>
  </si>
  <si>
    <t>99185</t>
  </si>
  <si>
    <t>PCBTF</t>
  </si>
  <si>
    <t>18135</t>
  </si>
  <si>
    <t>DTXSID7024821</t>
  </si>
  <si>
    <t>C7H4ClF3</t>
  </si>
  <si>
    <t>C1=CC(=CC=C1C(F)(F)F)Cl</t>
  </si>
  <si>
    <t>Pebulate</t>
  </si>
  <si>
    <t>1114-71-2</t>
  </si>
  <si>
    <t>1114712</t>
  </si>
  <si>
    <t>60012</t>
  </si>
  <si>
    <t>78329</t>
  </si>
  <si>
    <t>DTXSID8021199</t>
  </si>
  <si>
    <t>C10H21NOS</t>
  </si>
  <si>
    <t>CCCCN(CC)C(=O)SCCC</t>
  </si>
  <si>
    <t>Pendimethalin</t>
  </si>
  <si>
    <t>40487-42-1</t>
  </si>
  <si>
    <t>40487421</t>
  </si>
  <si>
    <t>60013</t>
  </si>
  <si>
    <t>281436</t>
  </si>
  <si>
    <t>DTXSID7024245</t>
  </si>
  <si>
    <t>C13H19N3O4</t>
  </si>
  <si>
    <t>CCC(CC)NC1=C(C=C(C(=C1[N+](=O)[O-])C)C)[N+](=O)[O-]</t>
  </si>
  <si>
    <t>Pentamethylbenzene</t>
  </si>
  <si>
    <t>700-12-9</t>
  </si>
  <si>
    <t>700129</t>
  </si>
  <si>
    <t>91122</t>
  </si>
  <si>
    <t>68270</t>
  </si>
  <si>
    <t>DTXSID6061024</t>
  </si>
  <si>
    <t>CC1=CC(=C(C(=C1C)C)C)C</t>
  </si>
  <si>
    <t>Pentanedioic acid, dimethyl ester</t>
  </si>
  <si>
    <t>1119-40-0</t>
  </si>
  <si>
    <t>1119400</t>
  </si>
  <si>
    <t>99223</t>
  </si>
  <si>
    <t>78766</t>
  </si>
  <si>
    <t>DTXSID3025122</t>
  </si>
  <si>
    <t>C7H12O4</t>
  </si>
  <si>
    <t>COC(=O)CCCC(=O)OC</t>
  </si>
  <si>
    <t>Pentylcyclohexane</t>
  </si>
  <si>
    <t>4292-92-6</t>
  </si>
  <si>
    <t>4292926</t>
  </si>
  <si>
    <t>99106</t>
  </si>
  <si>
    <t>123356</t>
  </si>
  <si>
    <t>DTXSID2063399</t>
  </si>
  <si>
    <t>CCCCCC1CCCCC1</t>
  </si>
  <si>
    <t>Pentylcyclopentane</t>
  </si>
  <si>
    <t>3741-00-2</t>
  </si>
  <si>
    <t>3741002</t>
  </si>
  <si>
    <t>99090</t>
  </si>
  <si>
    <t>DTXSID6074708</t>
  </si>
  <si>
    <t>CCCCCC1CCCC1</t>
  </si>
  <si>
    <t>Cyclohexane, pentylidene-</t>
  </si>
  <si>
    <t>39546-79-7</t>
  </si>
  <si>
    <t>39546797</t>
  </si>
  <si>
    <t>90113</t>
  </si>
  <si>
    <t>17149576</t>
  </si>
  <si>
    <t>CCCCC=C1CCCCC1</t>
  </si>
  <si>
    <t>dup659</t>
  </si>
  <si>
    <t>Peracetic acid</t>
  </si>
  <si>
    <t>79-21-0</t>
  </si>
  <si>
    <t>79210</t>
  </si>
  <si>
    <t>99179</t>
  </si>
  <si>
    <t>7682</t>
  </si>
  <si>
    <t>DTXSID1025853</t>
  </si>
  <si>
    <t>CC(=O)OO</t>
  </si>
  <si>
    <t>Perchloroethylene (or Tetrachloroethylene)</t>
  </si>
  <si>
    <t>127-18-4</t>
  </si>
  <si>
    <t>127184</t>
  </si>
  <si>
    <t>43817</t>
  </si>
  <si>
    <t>PERC</t>
  </si>
  <si>
    <t>34157</t>
  </si>
  <si>
    <t>DTXSID2021319</t>
  </si>
  <si>
    <t>C2Cl4</t>
  </si>
  <si>
    <t>C(=C(Cl)Cl)(Cl)Cl</t>
  </si>
  <si>
    <t>Perfluorocarbons c5/c6</t>
  </si>
  <si>
    <t>99286</t>
  </si>
  <si>
    <t>17150830</t>
  </si>
  <si>
    <t>Phenol (or carbolic acid)</t>
  </si>
  <si>
    <t>108-95-2</t>
  </si>
  <si>
    <t>108952</t>
  </si>
  <si>
    <t>45300</t>
  </si>
  <si>
    <t>25510</t>
  </si>
  <si>
    <t>DTXSID5021124</t>
  </si>
  <si>
    <t>C6H6O</t>
  </si>
  <si>
    <t>C1=CC=C(C=C1)O</t>
  </si>
  <si>
    <t>Phenoxyethanol</t>
  </si>
  <si>
    <t>122-99-6</t>
  </si>
  <si>
    <t>122996</t>
  </si>
  <si>
    <t>99209</t>
  </si>
  <si>
    <t>32664</t>
  </si>
  <si>
    <t>DTXSID9021976</t>
  </si>
  <si>
    <t>C8H10O2</t>
  </si>
  <si>
    <t>C1=CC=C(C=C1)OCCO</t>
  </si>
  <si>
    <t>Phosphate</t>
  </si>
  <si>
    <t>14265-44-2</t>
  </si>
  <si>
    <t>14265442</t>
  </si>
  <si>
    <t>12345</t>
  </si>
  <si>
    <t>PO4</t>
  </si>
  <si>
    <t>194464</t>
  </si>
  <si>
    <t>DTXSID7039672</t>
  </si>
  <si>
    <t>O4P</t>
  </si>
  <si>
    <t>[O-]P(=O)([O-])[O-]</t>
  </si>
  <si>
    <t>Phosphorus</t>
  </si>
  <si>
    <t>7723-14-0</t>
  </si>
  <si>
    <t>7723140</t>
  </si>
  <si>
    <t>12152</t>
  </si>
  <si>
    <t>P</t>
  </si>
  <si>
    <t>153049</t>
  </si>
  <si>
    <t>DTXSID1024382</t>
  </si>
  <si>
    <t>[P]</t>
  </si>
  <si>
    <t>Pine oil</t>
  </si>
  <si>
    <t>8002-09-3</t>
  </si>
  <si>
    <t>8002093</t>
  </si>
  <si>
    <t>99237</t>
  </si>
  <si>
    <t>157099</t>
  </si>
  <si>
    <t>DTXSID2027670</t>
  </si>
  <si>
    <t>Polyethylene glycol 200</t>
  </si>
  <si>
    <t>25322-68-3</t>
  </si>
  <si>
    <t>25322683</t>
  </si>
  <si>
    <t>43372</t>
  </si>
  <si>
    <t>231977</t>
  </si>
  <si>
    <t>DTXSID4027862</t>
  </si>
  <si>
    <t>(C2H4O)nH2O</t>
  </si>
  <si>
    <t>Potassium</t>
  </si>
  <si>
    <t>7440-09-7</t>
  </si>
  <si>
    <t>7440097</t>
  </si>
  <si>
    <t>12180</t>
  </si>
  <si>
    <t>K</t>
  </si>
  <si>
    <t>149740</t>
  </si>
  <si>
    <t>DTXSID9049748</t>
  </si>
  <si>
    <t>[K]</t>
  </si>
  <si>
    <t>43204</t>
  </si>
  <si>
    <t>5207</t>
  </si>
  <si>
    <t>DTXSID5026386</t>
  </si>
  <si>
    <t>C3H8</t>
  </si>
  <si>
    <t>CCC</t>
  </si>
  <si>
    <t>Propenylcyclohexane</t>
  </si>
  <si>
    <t>5364-83-0</t>
  </si>
  <si>
    <t>5364830</t>
  </si>
  <si>
    <t>90105</t>
  </si>
  <si>
    <t>17148966</t>
  </si>
  <si>
    <t>CC=CC1CCCCC1</t>
  </si>
  <si>
    <t>Propionaldehyde (or Propanal || 1-Propanone || 1-Propanal)</t>
  </si>
  <si>
    <t>123-38-6</t>
  </si>
  <si>
    <t>123386</t>
  </si>
  <si>
    <t>43504</t>
  </si>
  <si>
    <t>PROAL</t>
  </si>
  <si>
    <t>32953</t>
  </si>
  <si>
    <t>DTXSID2021658</t>
  </si>
  <si>
    <t>CCC=O</t>
  </si>
  <si>
    <t>Propyl acetate</t>
  </si>
  <si>
    <t>109-60-4</t>
  </si>
  <si>
    <t>109604</t>
  </si>
  <si>
    <t>43434</t>
  </si>
  <si>
    <t>25973</t>
  </si>
  <si>
    <t>DTXSID6021901</t>
  </si>
  <si>
    <t>CCCOC(=O)C</t>
  </si>
  <si>
    <t>Propyl heptene</t>
  </si>
  <si>
    <t>4485-13-6</t>
  </si>
  <si>
    <t>4485136</t>
  </si>
  <si>
    <t>90109</t>
  </si>
  <si>
    <t>DTXSID50196321</t>
  </si>
  <si>
    <t>CCCC(=CCC)CCC</t>
  </si>
  <si>
    <t>Propylcyclohexane</t>
  </si>
  <si>
    <t>1678-92-8</t>
  </si>
  <si>
    <t>1678928</t>
  </si>
  <si>
    <t>90119</t>
  </si>
  <si>
    <t>DTXSID4074699</t>
  </si>
  <si>
    <t>CCCC1CCCCC1</t>
  </si>
  <si>
    <t>Propylcyclopentane</t>
  </si>
  <si>
    <t>2040-96-2</t>
  </si>
  <si>
    <t>2040962</t>
  </si>
  <si>
    <t>90116</t>
  </si>
  <si>
    <t>DTXSID60174352</t>
  </si>
  <si>
    <t>CCCC1CCCC1</t>
  </si>
  <si>
    <t>dup677</t>
  </si>
  <si>
    <t>43205</t>
  </si>
  <si>
    <t>PROPE</t>
  </si>
  <si>
    <t>29009</t>
  </si>
  <si>
    <t>DTXSID5021205</t>
  </si>
  <si>
    <t>C3H6</t>
  </si>
  <si>
    <t>CC=C</t>
  </si>
  <si>
    <t>Propylene carbonate</t>
  </si>
  <si>
    <t>108-32-7</t>
  </si>
  <si>
    <t>108327</t>
  </si>
  <si>
    <t>99193</t>
  </si>
  <si>
    <t>25023</t>
  </si>
  <si>
    <t>DTXSID2026789</t>
  </si>
  <si>
    <t>C4H6O3</t>
  </si>
  <si>
    <t>CC1COC(=O)O1</t>
  </si>
  <si>
    <t>Propylene glycol</t>
  </si>
  <si>
    <t>57-55-6</t>
  </si>
  <si>
    <t>57556</t>
  </si>
  <si>
    <t>43369</t>
  </si>
  <si>
    <t>2584</t>
  </si>
  <si>
    <t>DTXSID0021206</t>
  </si>
  <si>
    <t>CC(CO)O</t>
  </si>
  <si>
    <t>Propylene glycol butyl ether (or 1-butoxy-2-propanol)</t>
  </si>
  <si>
    <t>5131-66-8</t>
  </si>
  <si>
    <t>5131668</t>
  </si>
  <si>
    <t>99233</t>
  </si>
  <si>
    <t>129601</t>
  </si>
  <si>
    <t>DTXSID8027589</t>
  </si>
  <si>
    <t>C7H16O2</t>
  </si>
  <si>
    <t>CCCCOCC(C)O</t>
  </si>
  <si>
    <t>Propylene glycol methyl ether (or 1-methoxy-2-propanol)</t>
  </si>
  <si>
    <t>107-98-2</t>
  </si>
  <si>
    <t>107982</t>
  </si>
  <si>
    <t>43365</t>
  </si>
  <si>
    <t>24778</t>
  </si>
  <si>
    <t>DTXSID8024284</t>
  </si>
  <si>
    <t>CC(COC)O</t>
  </si>
  <si>
    <t>Propylene glycol monoethyl ether (or 1-ethoxy-2-propanol)</t>
  </si>
  <si>
    <t>52125-53-8</t>
  </si>
  <si>
    <t>52125538</t>
  </si>
  <si>
    <t>99254</t>
  </si>
  <si>
    <t>293654</t>
  </si>
  <si>
    <t>DTXSID3024283</t>
  </si>
  <si>
    <t>OC(OCC)CC</t>
  </si>
  <si>
    <t>Propylene glycol monomethyl ether acetate (or 2-(1-methoxy)propyl acetate)</t>
  </si>
  <si>
    <t>108-65-6</t>
  </si>
  <si>
    <t>108656</t>
  </si>
  <si>
    <t>43431</t>
  </si>
  <si>
    <t>DTXSID1026796</t>
  </si>
  <si>
    <t>CC(COC)OC(=O)C</t>
  </si>
  <si>
    <t>Propylene glycol n-propyl ether</t>
  </si>
  <si>
    <t>1569-01-3</t>
  </si>
  <si>
    <t>1569013</t>
  </si>
  <si>
    <t>99229</t>
  </si>
  <si>
    <t>88740</t>
  </si>
  <si>
    <t>DTXSID5029217</t>
  </si>
  <si>
    <t>CCCOCC(C)O</t>
  </si>
  <si>
    <t>Propylene glycol t-butyl ether (or 1-(1,1,-dimethylethoxy)-2-propanol)</t>
  </si>
  <si>
    <t>57018-52-7</t>
  </si>
  <si>
    <t>57018527</t>
  </si>
  <si>
    <t>99257</t>
  </si>
  <si>
    <t>308536</t>
  </si>
  <si>
    <t>DTXSID8025967</t>
  </si>
  <si>
    <t>CC(COC(C)(C)C)O</t>
  </si>
  <si>
    <t>Propylene oxide</t>
  </si>
  <si>
    <t>75-56-9</t>
  </si>
  <si>
    <t>75569</t>
  </si>
  <si>
    <t>43602</t>
  </si>
  <si>
    <t>5660</t>
  </si>
  <si>
    <t>DTXSID5021207</t>
  </si>
  <si>
    <t>CC1CO1</t>
  </si>
  <si>
    <t>Raw linseed oil</t>
  </si>
  <si>
    <t>8001-26-1</t>
  </si>
  <si>
    <t>8001261</t>
  </si>
  <si>
    <t>99236</t>
  </si>
  <si>
    <t>156869</t>
  </si>
  <si>
    <t>DTXSID2025507</t>
  </si>
  <si>
    <t>Rubidium</t>
  </si>
  <si>
    <t>7440-17-7</t>
  </si>
  <si>
    <t>7440177</t>
  </si>
  <si>
    <t>12176</t>
  </si>
  <si>
    <t>Rb</t>
  </si>
  <si>
    <t>149799</t>
  </si>
  <si>
    <t>DTXSID4064686</t>
  </si>
  <si>
    <t>[Rb]</t>
  </si>
  <si>
    <t>S-pentylbenzene</t>
  </si>
  <si>
    <t>29316-05-0</t>
  </si>
  <si>
    <t>29316050</t>
  </si>
  <si>
    <t>91111</t>
  </si>
  <si>
    <t>691816</t>
  </si>
  <si>
    <t>CCCC(C)C1=CC=CC=C1</t>
  </si>
  <si>
    <t>Santosol dimethyl ester</t>
  </si>
  <si>
    <t>99242</t>
  </si>
  <si>
    <t>17150871</t>
  </si>
  <si>
    <t>Sec-butyl alcohol (or 2-butanol)</t>
  </si>
  <si>
    <t>78-92-2</t>
  </si>
  <si>
    <t>78922</t>
  </si>
  <si>
    <t>43314</t>
  </si>
  <si>
    <t>7435</t>
  </si>
  <si>
    <t>DTXSID9021762</t>
  </si>
  <si>
    <t>CCC(C)O</t>
  </si>
  <si>
    <t>Selenium</t>
  </si>
  <si>
    <t>7782-49-2</t>
  </si>
  <si>
    <t>7782492</t>
  </si>
  <si>
    <t>12154</t>
  </si>
  <si>
    <t>Se</t>
  </si>
  <si>
    <t>154310</t>
  </si>
  <si>
    <t>DTXSID9021261</t>
  </si>
  <si>
    <t>[Se]</t>
  </si>
  <si>
    <t>Silicon</t>
  </si>
  <si>
    <t>7440-21-3</t>
  </si>
  <si>
    <t>7440213</t>
  </si>
  <si>
    <t>12165</t>
  </si>
  <si>
    <t>Si</t>
  </si>
  <si>
    <t>149831</t>
  </si>
  <si>
    <t>DTXSID0051441</t>
  </si>
  <si>
    <t>[Si]</t>
  </si>
  <si>
    <t>Silver</t>
  </si>
  <si>
    <t>7440-22-4</t>
  </si>
  <si>
    <t>7440224</t>
  </si>
  <si>
    <t>12166</t>
  </si>
  <si>
    <t>Ag</t>
  </si>
  <si>
    <t>149849</t>
  </si>
  <si>
    <t>DTXSID4024305</t>
  </si>
  <si>
    <t>[Ag]</t>
  </si>
  <si>
    <t>Sodium</t>
  </si>
  <si>
    <t>7440-23-5</t>
  </si>
  <si>
    <t>7440235</t>
  </si>
  <si>
    <t>12184</t>
  </si>
  <si>
    <t>Na</t>
  </si>
  <si>
    <t>149856</t>
  </si>
  <si>
    <t>DTXSID1049774</t>
  </si>
  <si>
    <t>[Na]</t>
  </si>
  <si>
    <t>Strontium</t>
  </si>
  <si>
    <t>7440-24-6</t>
  </si>
  <si>
    <t>7440246</t>
  </si>
  <si>
    <t>12168</t>
  </si>
  <si>
    <t>Sr</t>
  </si>
  <si>
    <t>149864</t>
  </si>
  <si>
    <t>DTXSID3024312</t>
  </si>
  <si>
    <t>[Sr]</t>
  </si>
  <si>
    <t>45220</t>
  </si>
  <si>
    <t>STYR</t>
  </si>
  <si>
    <t>19414</t>
  </si>
  <si>
    <t>DTXSID2021284</t>
  </si>
  <si>
    <t>C8H8</t>
  </si>
  <si>
    <t>C=CC1=CC=CC=C1</t>
  </si>
  <si>
    <t>Sulfate</t>
  </si>
  <si>
    <t>14808-79-8</t>
  </si>
  <si>
    <t>14808798</t>
  </si>
  <si>
    <t>12403</t>
  </si>
  <si>
    <t>SO4=</t>
  </si>
  <si>
    <t>197301</t>
  </si>
  <si>
    <t>DTXSID3042425</t>
  </si>
  <si>
    <t>O4S</t>
  </si>
  <si>
    <t>[O-]S(=O)(=O)[O-]</t>
  </si>
  <si>
    <t>Sulfur</t>
  </si>
  <si>
    <t>7704-34-9</t>
  </si>
  <si>
    <t>7704349</t>
  </si>
  <si>
    <t>12169</t>
  </si>
  <si>
    <t>S</t>
  </si>
  <si>
    <t>152744</t>
  </si>
  <si>
    <t>DTXSID9034941</t>
  </si>
  <si>
    <t>[S]</t>
  </si>
  <si>
    <t>T-amylmethylether</t>
  </si>
  <si>
    <t>994-05-8</t>
  </si>
  <si>
    <t>994058</t>
  </si>
  <si>
    <t>91016</t>
  </si>
  <si>
    <t>TAME</t>
  </si>
  <si>
    <t>75663</t>
  </si>
  <si>
    <t>DTXSID8024521</t>
  </si>
  <si>
    <t>CCC(C)(C)OC</t>
  </si>
  <si>
    <t>T-butyl acetate</t>
  </si>
  <si>
    <t>540-88-5</t>
  </si>
  <si>
    <t>540885</t>
  </si>
  <si>
    <t>99218</t>
  </si>
  <si>
    <t>51979</t>
  </si>
  <si>
    <t>DTXSID1022055</t>
  </si>
  <si>
    <t>CC(=O)OC(C)(C)C</t>
  </si>
  <si>
    <t>T-butylbenzene</t>
  </si>
  <si>
    <t>98-06-6</t>
  </si>
  <si>
    <t>98066</t>
  </si>
  <si>
    <t>45215</t>
  </si>
  <si>
    <t>17749</t>
  </si>
  <si>
    <t>DTXSID3047138</t>
  </si>
  <si>
    <t>CC(C)(C)C1=CC=CC=C1</t>
  </si>
  <si>
    <t>T-decahydronaphthalene</t>
  </si>
  <si>
    <t>493-02-7</t>
  </si>
  <si>
    <t>493027</t>
  </si>
  <si>
    <t>46753</t>
  </si>
  <si>
    <t>47738</t>
  </si>
  <si>
    <t>DTXSID90883405</t>
  </si>
  <si>
    <t>Terpene</t>
  </si>
  <si>
    <t>68917-57-7</t>
  </si>
  <si>
    <t>68917577</t>
  </si>
  <si>
    <t>99272</t>
  </si>
  <si>
    <t>490219</t>
  </si>
  <si>
    <t>DTXSID0029501</t>
  </si>
  <si>
    <t>Tert-butyl alcohol</t>
  </si>
  <si>
    <t>75-65-0</t>
  </si>
  <si>
    <t>75650</t>
  </si>
  <si>
    <t>43309</t>
  </si>
  <si>
    <t>5751</t>
  </si>
  <si>
    <t>DTXSID8020204</t>
  </si>
  <si>
    <t>CC(C)(C)O</t>
  </si>
  <si>
    <t>Tetrahydrofuran</t>
  </si>
  <si>
    <t>109-99-9</t>
  </si>
  <si>
    <t>109999</t>
  </si>
  <si>
    <t>43390</t>
  </si>
  <si>
    <t>26310</t>
  </si>
  <si>
    <t>DTXSID1021328</t>
  </si>
  <si>
    <t>C1CCOC1</t>
  </si>
  <si>
    <t>Tetrahydrofurfuryl alcohol</t>
  </si>
  <si>
    <t>97-99-4</t>
  </si>
  <si>
    <t>97994</t>
  </si>
  <si>
    <t>98126</t>
  </si>
  <si>
    <t>17673</t>
  </si>
  <si>
    <t>DTXSID1029128</t>
  </si>
  <si>
    <t>C1CC(OC1)CO</t>
  </si>
  <si>
    <t>Tetramethylcyclopentane</t>
  </si>
  <si>
    <t>67784-41-2</t>
  </si>
  <si>
    <t>67784412</t>
  </si>
  <si>
    <t>90098</t>
  </si>
  <si>
    <t>17149832</t>
  </si>
  <si>
    <t>DTXSID70987117</t>
  </si>
  <si>
    <t>CC1(CCCC1(C)C)C</t>
  </si>
  <si>
    <t>Tetramethylpentanone</t>
  </si>
  <si>
    <t>815-24-7</t>
  </si>
  <si>
    <t>815247</t>
  </si>
  <si>
    <t>43567</t>
  </si>
  <si>
    <t>70888</t>
  </si>
  <si>
    <t>DTXSID1061154</t>
  </si>
  <si>
    <t>CC(C)(C)C(=O)C(C)(C)C</t>
  </si>
  <si>
    <t>Tetramethylthiourea</t>
  </si>
  <si>
    <t>2782-91-4</t>
  </si>
  <si>
    <t>2782914</t>
  </si>
  <si>
    <t>46601</t>
  </si>
  <si>
    <t>107300</t>
  </si>
  <si>
    <t>DTXSID5026126</t>
  </si>
  <si>
    <t>C5H12N2S</t>
  </si>
  <si>
    <t>CN(C)C(=S)N(C)C</t>
  </si>
  <si>
    <t>Thallium</t>
  </si>
  <si>
    <t>7440-28-0</t>
  </si>
  <si>
    <t>7440280</t>
  </si>
  <si>
    <t>12173</t>
  </si>
  <si>
    <t>Tl</t>
  </si>
  <si>
    <t>149898</t>
  </si>
  <si>
    <t>DTXSID2036035</t>
  </si>
  <si>
    <t>[Tl]</t>
  </si>
  <si>
    <t>Thiobencarb</t>
  </si>
  <si>
    <t>28249-77-6</t>
  </si>
  <si>
    <t>28249776</t>
  </si>
  <si>
    <t>60010</t>
  </si>
  <si>
    <t>248542</t>
  </si>
  <si>
    <t>DTXSID6024337</t>
  </si>
  <si>
    <t>C12H16ClNOS</t>
  </si>
  <si>
    <t>CCN(CC)C(=O)SCC1=CC=C(C=C1)Cl</t>
  </si>
  <si>
    <t>Tin</t>
  </si>
  <si>
    <t>7440-31-5</t>
  </si>
  <si>
    <t>7440315</t>
  </si>
  <si>
    <t>12160</t>
  </si>
  <si>
    <t>Sn</t>
  </si>
  <si>
    <t>149922</t>
  </si>
  <si>
    <t>DTXSID1049801</t>
  </si>
  <si>
    <t>[Sn]</t>
  </si>
  <si>
    <t>Titanium</t>
  </si>
  <si>
    <t>7440-32-6</t>
  </si>
  <si>
    <t>7440326</t>
  </si>
  <si>
    <t>12161</t>
  </si>
  <si>
    <t>Ti</t>
  </si>
  <si>
    <t>149930</t>
  </si>
  <si>
    <t>DTXSID3047764</t>
  </si>
  <si>
    <t>[Ti]</t>
  </si>
  <si>
    <t>m-Tolualdehyde (or m-Methylbenzaldehyde || 3-Methylbenzaldehyde)</t>
  </si>
  <si>
    <t>620-23-5</t>
  </si>
  <si>
    <t>620235</t>
  </si>
  <si>
    <t>45502</t>
  </si>
  <si>
    <t>61929</t>
  </si>
  <si>
    <t>DTXSID6060717</t>
  </si>
  <si>
    <t>C8H8O</t>
  </si>
  <si>
    <t>CC1=CC(=CC=C1)C=O</t>
  </si>
  <si>
    <t>45202</t>
  </si>
  <si>
    <t>25452</t>
  </si>
  <si>
    <t>DTXSID7021360</t>
  </si>
  <si>
    <t>C7H8</t>
  </si>
  <si>
    <t>CC1=CC=CC=C1</t>
  </si>
  <si>
    <t>Toluene diisocyanates (mixed isomers)</t>
  </si>
  <si>
    <t>26471-62-5</t>
  </si>
  <si>
    <t>26471625</t>
  </si>
  <si>
    <t>99450</t>
  </si>
  <si>
    <t>239681</t>
  </si>
  <si>
    <t>DTXSID0024341</t>
  </si>
  <si>
    <t>O=C=Nc1c(ccc(c1)N=C=O)C</t>
  </si>
  <si>
    <t>Total aggregate organic ingredients</t>
  </si>
  <si>
    <t>99167</t>
  </si>
  <si>
    <t>Cis-1,trans-2,trans-4-trimethylcyclohexane -duplicate</t>
  </si>
  <si>
    <t>99075</t>
  </si>
  <si>
    <t>Trans,trans-1,2,4-trimethylcyclohexane</t>
  </si>
  <si>
    <t>99099</t>
  </si>
  <si>
    <t>Trans,trans-1,3,5-trimethylcyclohexane</t>
  </si>
  <si>
    <t>1795-26-2</t>
  </si>
  <si>
    <t>1795262</t>
  </si>
  <si>
    <t>99076</t>
  </si>
  <si>
    <t>17148743</t>
  </si>
  <si>
    <t>Trans-1,2-dichloroethene</t>
  </si>
  <si>
    <t>156-60-5</t>
  </si>
  <si>
    <t>156605</t>
  </si>
  <si>
    <t>99018</t>
  </si>
  <si>
    <t>40469</t>
  </si>
  <si>
    <t>DTXSID7024031</t>
  </si>
  <si>
    <t>C(=CCl)Cl</t>
  </si>
  <si>
    <t>Trans-1,2-dimethylcyclohexane</t>
  </si>
  <si>
    <t>6876-23-9</t>
  </si>
  <si>
    <t>6876239</t>
  </si>
  <si>
    <t>91047</t>
  </si>
  <si>
    <t>145797</t>
  </si>
  <si>
    <t>DTXSID30858753</t>
  </si>
  <si>
    <t>CC1CCCCC1C</t>
  </si>
  <si>
    <t>Trans-1,2-dimethylcyclopentane</t>
  </si>
  <si>
    <t>822-50-4</t>
  </si>
  <si>
    <t>822504</t>
  </si>
  <si>
    <t>91021</t>
  </si>
  <si>
    <t>709279</t>
  </si>
  <si>
    <t>Trans-1,3-dimethylcyclohexane</t>
  </si>
  <si>
    <t>2207-03-6</t>
  </si>
  <si>
    <t>2207036</t>
  </si>
  <si>
    <t>98059</t>
  </si>
  <si>
    <t>DTXSID70858737</t>
  </si>
  <si>
    <t>Trans-1,3-dimethylcyclopentane</t>
  </si>
  <si>
    <t>1759-58-6</t>
  </si>
  <si>
    <t>1759586</t>
  </si>
  <si>
    <t>91019</t>
  </si>
  <si>
    <t>524670262</t>
  </si>
  <si>
    <t>Trans-1,3-pentadiene</t>
  </si>
  <si>
    <t>2004-70-8</t>
  </si>
  <si>
    <t>2004708</t>
  </si>
  <si>
    <t>90100</t>
  </si>
  <si>
    <t>95372</t>
  </si>
  <si>
    <t>DTXSID50858710</t>
  </si>
  <si>
    <t>CC=CC=C</t>
  </si>
  <si>
    <t>Trans-1,4-dimethylcyclohexane</t>
  </si>
  <si>
    <t>2207-04-7</t>
  </si>
  <si>
    <t>2207047</t>
  </si>
  <si>
    <t>98181</t>
  </si>
  <si>
    <t>Trans-1,cis-2,3-trimethylcyclopentane</t>
  </si>
  <si>
    <t>91032</t>
  </si>
  <si>
    <t>Trans-1-ethyl-2-methylcyclohexane</t>
  </si>
  <si>
    <t>4923-78-8</t>
  </si>
  <si>
    <t>4923788</t>
  </si>
  <si>
    <t>99110</t>
  </si>
  <si>
    <t>DTXSID30879625</t>
  </si>
  <si>
    <t>Trans-1-ethyl-3-methylcyclohexane</t>
  </si>
  <si>
    <t>4926-76-5</t>
  </si>
  <si>
    <t>4926765</t>
  </si>
  <si>
    <t>99080</t>
  </si>
  <si>
    <t>17148958</t>
  </si>
  <si>
    <t>dup733</t>
  </si>
  <si>
    <t>Trans-1-ethyl-3-methylcyclopentane</t>
  </si>
  <si>
    <t>2613-65-2</t>
  </si>
  <si>
    <t>2613652</t>
  </si>
  <si>
    <t>99085</t>
  </si>
  <si>
    <t>Same as ID 736</t>
  </si>
  <si>
    <t>709790</t>
  </si>
  <si>
    <t>DTXSID00879253</t>
  </si>
  <si>
    <t>dup734</t>
  </si>
  <si>
    <t>Trans-1-ethyl-3-methylcyclopentane -duplicate</t>
  </si>
  <si>
    <t>91044</t>
  </si>
  <si>
    <t>Same as ID 734</t>
  </si>
  <si>
    <t>43216</t>
  </si>
  <si>
    <t>T2BUTE</t>
  </si>
  <si>
    <t>DTXSID7027255</t>
  </si>
  <si>
    <t>trans-1-Ethyl-2-methylcyclopentane</t>
  </si>
  <si>
    <t>930-90-5</t>
  </si>
  <si>
    <t>930905</t>
  </si>
  <si>
    <t>91045</t>
  </si>
  <si>
    <t>17148669</t>
  </si>
  <si>
    <t>DTXSID2075055</t>
  </si>
  <si>
    <t>dup738</t>
  </si>
  <si>
    <t>Trans-2-heptene</t>
  </si>
  <si>
    <t>14686-13-6</t>
  </si>
  <si>
    <t>14686136</t>
  </si>
  <si>
    <t>91026</t>
  </si>
  <si>
    <t>524670213</t>
  </si>
  <si>
    <t>DTXSID70881227</t>
  </si>
  <si>
    <t>Trans-2-hexene</t>
  </si>
  <si>
    <t>4050-45-7</t>
  </si>
  <si>
    <t>4050457</t>
  </si>
  <si>
    <t>98034</t>
  </si>
  <si>
    <t>121012</t>
  </si>
  <si>
    <t>DTXSID90881224</t>
  </si>
  <si>
    <t>Trans-2-octene</t>
  </si>
  <si>
    <t>13389-42-9</t>
  </si>
  <si>
    <t>13389429</t>
  </si>
  <si>
    <t>43263</t>
  </si>
  <si>
    <t>DTXSID30872994</t>
  </si>
  <si>
    <t>43226</t>
  </si>
  <si>
    <t>T2PENE</t>
  </si>
  <si>
    <t>66597</t>
  </si>
  <si>
    <t>DTXSID50891268</t>
  </si>
  <si>
    <t>Trans-3-heptene</t>
  </si>
  <si>
    <t>14686-14-7</t>
  </si>
  <si>
    <t>14686147</t>
  </si>
  <si>
    <t>98006</t>
  </si>
  <si>
    <t>524670221</t>
  </si>
  <si>
    <t>DTXSID40873235</t>
  </si>
  <si>
    <t>CCCC=CCC</t>
  </si>
  <si>
    <t>Trans-3-hexene</t>
  </si>
  <si>
    <t>13269-52-8</t>
  </si>
  <si>
    <t>13269528</t>
  </si>
  <si>
    <t>98136</t>
  </si>
  <si>
    <t>DTXSID70891265</t>
  </si>
  <si>
    <t>Trans-3-nonene</t>
  </si>
  <si>
    <t>20063-92-7</t>
  </si>
  <si>
    <t>20063927</t>
  </si>
  <si>
    <t>91080</t>
  </si>
  <si>
    <t>DTXSID70879624</t>
  </si>
  <si>
    <t>Trans-4-octene</t>
  </si>
  <si>
    <t>14850-23-8</t>
  </si>
  <si>
    <t>14850238</t>
  </si>
  <si>
    <t>43250</t>
  </si>
  <si>
    <t>DTXSID10872997</t>
  </si>
  <si>
    <t>CCCC=CCCC</t>
  </si>
  <si>
    <t>Trichloroethylene</t>
  </si>
  <si>
    <t>79-01-6</t>
  </si>
  <si>
    <t>79016</t>
  </si>
  <si>
    <t>43824</t>
  </si>
  <si>
    <t>TCE</t>
  </si>
  <si>
    <t>7526</t>
  </si>
  <si>
    <t>DTXSID0021383</t>
  </si>
  <si>
    <t>C2HCl3</t>
  </si>
  <si>
    <t>C(=C(Cl)Cl)Cl</t>
  </si>
  <si>
    <t>Trichlorofluoromethane</t>
  </si>
  <si>
    <t>75-69-4</t>
  </si>
  <si>
    <t>75694</t>
  </si>
  <si>
    <t>43811</t>
  </si>
  <si>
    <t>F-11</t>
  </si>
  <si>
    <t>5785</t>
  </si>
  <si>
    <t>DTXSID5021384</t>
  </si>
  <si>
    <t>CCl3F</t>
  </si>
  <si>
    <t>C(F)(Cl)(Cl)Cl</t>
  </si>
  <si>
    <t>Trichlorotrifluoroethane-F113</t>
  </si>
  <si>
    <t>76-13-1</t>
  </si>
  <si>
    <t>76131</t>
  </si>
  <si>
    <t>43821</t>
  </si>
  <si>
    <t>F-113</t>
  </si>
  <si>
    <t>DTXSID6021377</t>
  </si>
  <si>
    <t>C(C(F)(Cl)Cl)(F)(F)Cl</t>
  </si>
  <si>
    <t>Triethanolamine</t>
  </si>
  <si>
    <t>102-71-6</t>
  </si>
  <si>
    <t>102716</t>
  </si>
  <si>
    <t>43725</t>
  </si>
  <si>
    <t>20917</t>
  </si>
  <si>
    <t>DTXSID9021392</t>
  </si>
  <si>
    <t>C6H15NO3</t>
  </si>
  <si>
    <t>C(CO)N(CCO)CCO</t>
  </si>
  <si>
    <t>Triethylamine</t>
  </si>
  <si>
    <t>121-44-8</t>
  </si>
  <si>
    <t>121448</t>
  </si>
  <si>
    <t>99207</t>
  </si>
  <si>
    <t>31708</t>
  </si>
  <si>
    <t>DTXSID3024366</t>
  </si>
  <si>
    <t>C6H15N</t>
  </si>
  <si>
    <t>CCN(CC)CC</t>
  </si>
  <si>
    <t>Triethylenetetramine</t>
  </si>
  <si>
    <t>112-24-3</t>
  </si>
  <si>
    <t>112243</t>
  </si>
  <si>
    <t>99441</t>
  </si>
  <si>
    <t>28258</t>
  </si>
  <si>
    <t>DTXSID9023702</t>
  </si>
  <si>
    <t>C6H18N4</t>
  </si>
  <si>
    <t>C(CNCCNCCN)N</t>
  </si>
  <si>
    <t>Trifluralin</t>
  </si>
  <si>
    <t>1582-09-8</t>
  </si>
  <si>
    <t>1582098</t>
  </si>
  <si>
    <t>60015</t>
  </si>
  <si>
    <t>89060</t>
  </si>
  <si>
    <t>DTXSID4021395</t>
  </si>
  <si>
    <t>C13H16F3N3O4</t>
  </si>
  <si>
    <t>CCCN(CCC)C1=C(C=C(C=C1[N+](=O)[O-])C(F)(F)F)[N+](=O)[O-]</t>
  </si>
  <si>
    <t>Triisopropanolamine</t>
  </si>
  <si>
    <t>122-20-3</t>
  </si>
  <si>
    <t>122203</t>
  </si>
  <si>
    <t>99208</t>
  </si>
  <si>
    <t>32177</t>
  </si>
  <si>
    <t>DTXSID5021415</t>
  </si>
  <si>
    <t>C9H21NO3</t>
  </si>
  <si>
    <t>CC(CN(CC(C)O)CC(C)O)O</t>
  </si>
  <si>
    <t>Misc. trimethylbenzenes -duplicate</t>
  </si>
  <si>
    <t>45107</t>
  </si>
  <si>
    <t>Trimethylcyclohexane</t>
  </si>
  <si>
    <t>30498-63-6</t>
  </si>
  <si>
    <t>30498636</t>
  </si>
  <si>
    <t>98060</t>
  </si>
  <si>
    <t>Trimethylcyclohexanol</t>
  </si>
  <si>
    <t>1321-60-4</t>
  </si>
  <si>
    <t>1321604</t>
  </si>
  <si>
    <t>43397</t>
  </si>
  <si>
    <t>DTXSID00862625</t>
  </si>
  <si>
    <t>CC1(CCCCC1(C)O)C</t>
  </si>
  <si>
    <t>Trimethylcyclopentanone</t>
  </si>
  <si>
    <t>86368-24-3</t>
  </si>
  <si>
    <t>86368243</t>
  </si>
  <si>
    <t>43566</t>
  </si>
  <si>
    <t>17149956</t>
  </si>
  <si>
    <t>C8H12O</t>
  </si>
  <si>
    <t>CC1CC(=O)C(=C1C)C</t>
  </si>
  <si>
    <t>Trimethylhexene</t>
  </si>
  <si>
    <t>95461-54-4</t>
  </si>
  <si>
    <t>95461544</t>
  </si>
  <si>
    <t>90095</t>
  </si>
  <si>
    <t>17150046</t>
  </si>
  <si>
    <t>CCCCC(=C(C)C)C</t>
  </si>
  <si>
    <t>Trimethyloctanes</t>
  </si>
  <si>
    <t>98060-52-7</t>
  </si>
  <si>
    <t>98060527</t>
  </si>
  <si>
    <t>90096</t>
  </si>
  <si>
    <t>17150053</t>
  </si>
  <si>
    <t>DTXSID9075088</t>
  </si>
  <si>
    <t>CCCCCCCC(C)(C)C</t>
  </si>
  <si>
    <t>Turpentine</t>
  </si>
  <si>
    <t>8006-64-2</t>
  </si>
  <si>
    <t>8006642</t>
  </si>
  <si>
    <t>99238</t>
  </si>
  <si>
    <t>162446</t>
  </si>
  <si>
    <t>DTXSID6027680</t>
  </si>
  <si>
    <t>Unidentified nonfumigant active ingredients</t>
  </si>
  <si>
    <t>99991</t>
  </si>
  <si>
    <t>17150814</t>
  </si>
  <si>
    <t>Uranium</t>
  </si>
  <si>
    <t>7440-61-1</t>
  </si>
  <si>
    <t>7440611</t>
  </si>
  <si>
    <t>12179</t>
  </si>
  <si>
    <t>U</t>
  </si>
  <si>
    <t>150185</t>
  </si>
  <si>
    <t>DTXSID1042522</t>
  </si>
  <si>
    <t>[U]</t>
  </si>
  <si>
    <t>Urethane prepolymer</t>
  </si>
  <si>
    <t>68610-33-3</t>
  </si>
  <si>
    <t>68610333</t>
  </si>
  <si>
    <t>99268</t>
  </si>
  <si>
    <t>467456</t>
  </si>
  <si>
    <t>DTXSID001013814</t>
  </si>
  <si>
    <t>(C15H10N2O2.C6H14O3.(C4H8O)nH2O)x</t>
  </si>
  <si>
    <t>Vanadium</t>
  </si>
  <si>
    <t>7440-62-2</t>
  </si>
  <si>
    <t>7440622</t>
  </si>
  <si>
    <t>12164</t>
  </si>
  <si>
    <t>V</t>
  </si>
  <si>
    <t>150193</t>
  </si>
  <si>
    <t>DTXSID2040282</t>
  </si>
  <si>
    <t>[V]</t>
  </si>
  <si>
    <t>Vinyl acetate</t>
  </si>
  <si>
    <t>108-05-4</t>
  </si>
  <si>
    <t>108054</t>
  </si>
  <si>
    <t>98119</t>
  </si>
  <si>
    <t>24828</t>
  </si>
  <si>
    <t>DTXSID3021431</t>
  </si>
  <si>
    <t>CC(=O)OC=C</t>
  </si>
  <si>
    <t>Vinyl chloride</t>
  </si>
  <si>
    <t>75-01-4</t>
  </si>
  <si>
    <t>75014</t>
  </si>
  <si>
    <t>43860</t>
  </si>
  <si>
    <t>5231</t>
  </si>
  <si>
    <t>DTXSID8021434</t>
  </si>
  <si>
    <t>C2H3Cl</t>
  </si>
  <si>
    <t>C=CCl</t>
  </si>
  <si>
    <t>Vinylacetylene (or Butenyne || Ethynylethene || 1-Butenyne || Vinylethyne)</t>
  </si>
  <si>
    <t>689-97-4</t>
  </si>
  <si>
    <t>689974</t>
  </si>
  <si>
    <t>98134</t>
  </si>
  <si>
    <t>67678</t>
  </si>
  <si>
    <t>DTXSID4029199</t>
  </si>
  <si>
    <t>C4H4</t>
  </si>
  <si>
    <t>C=CC#C</t>
  </si>
  <si>
    <t>Vinyltrimethoxysilane</t>
  </si>
  <si>
    <t>2768-02-7</t>
  </si>
  <si>
    <t>2768027</t>
  </si>
  <si>
    <t>99231</t>
  </si>
  <si>
    <t>DTXSID2029240</t>
  </si>
  <si>
    <t>C5H12O3Si</t>
  </si>
  <si>
    <t>CO[Si](C=C)(OC)OC</t>
  </si>
  <si>
    <t>VOC ingredients</t>
  </si>
  <si>
    <t>99165</t>
  </si>
  <si>
    <t>17151010</t>
  </si>
  <si>
    <t>Volatile methyl siloxanes</t>
  </si>
  <si>
    <t>99166</t>
  </si>
  <si>
    <t>VMS</t>
  </si>
  <si>
    <t>17150897</t>
  </si>
  <si>
    <t>Witch hazel</t>
  </si>
  <si>
    <t>68916-39-2</t>
  </si>
  <si>
    <t>68916392</t>
  </si>
  <si>
    <t>99271</t>
  </si>
  <si>
    <t>489120</t>
  </si>
  <si>
    <t>DTXSID1026297</t>
  </si>
  <si>
    <t>Xylene range solvent</t>
  </si>
  <si>
    <t>64742-95-6</t>
  </si>
  <si>
    <t>64742956</t>
  </si>
  <si>
    <t>60003</t>
  </si>
  <si>
    <t>351486</t>
  </si>
  <si>
    <t>DTXSID4028252</t>
  </si>
  <si>
    <t>Xylenol</t>
  </si>
  <si>
    <t>1300-71-6</t>
  </si>
  <si>
    <t>1300716</t>
  </si>
  <si>
    <t>99225</t>
  </si>
  <si>
    <t>81836</t>
  </si>
  <si>
    <t>DTXSID8027375</t>
  </si>
  <si>
    <t>C8H10O</t>
  </si>
  <si>
    <t>CC1=C(C(=CC=C1)O)C</t>
  </si>
  <si>
    <t>dup776</t>
  </si>
  <si>
    <t>Yttrium</t>
  </si>
  <si>
    <t>7440-65-5</t>
  </si>
  <si>
    <t>7440655</t>
  </si>
  <si>
    <t>12183</t>
  </si>
  <si>
    <t>Y</t>
  </si>
  <si>
    <t>150227</t>
  </si>
  <si>
    <t>DTXSID0049816</t>
  </si>
  <si>
    <t>[Y]</t>
  </si>
  <si>
    <t>Zinc</t>
  </si>
  <si>
    <t>7440-66-6</t>
  </si>
  <si>
    <t>7440666</t>
  </si>
  <si>
    <t>12167</t>
  </si>
  <si>
    <t>Zn</t>
  </si>
  <si>
    <t>150235</t>
  </si>
  <si>
    <t>DTXSID7035012</t>
  </si>
  <si>
    <t>[Zn]</t>
  </si>
  <si>
    <t>Zirconium</t>
  </si>
  <si>
    <t>7440-67-7</t>
  </si>
  <si>
    <t>7440677</t>
  </si>
  <si>
    <t>12185</t>
  </si>
  <si>
    <t>Zr</t>
  </si>
  <si>
    <t>150243</t>
  </si>
  <si>
    <t>DTXSID0049818</t>
  </si>
  <si>
    <t>[Zr]</t>
  </si>
  <si>
    <t>Ammonium</t>
  </si>
  <si>
    <t>14798-03-9</t>
  </si>
  <si>
    <t>14798039</t>
  </si>
  <si>
    <t>88301</t>
  </si>
  <si>
    <t>NH4+</t>
  </si>
  <si>
    <t>197202</t>
  </si>
  <si>
    <t>DTXSID5043974</t>
  </si>
  <si>
    <t>H4N</t>
  </si>
  <si>
    <t>[NH4+]</t>
  </si>
  <si>
    <t>Sodium ion</t>
  </si>
  <si>
    <t>17341-25-2</t>
  </si>
  <si>
    <t>17341252</t>
  </si>
  <si>
    <t>88302</t>
  </si>
  <si>
    <t>Na+</t>
  </si>
  <si>
    <t>524670197</t>
  </si>
  <si>
    <t>DTXSID8037671</t>
  </si>
  <si>
    <t>[Na+]</t>
  </si>
  <si>
    <t>Carbonate</t>
  </si>
  <si>
    <t>3812-32-6</t>
  </si>
  <si>
    <t>3812326</t>
  </si>
  <si>
    <t>88308</t>
  </si>
  <si>
    <t>CO3=</t>
  </si>
  <si>
    <t>119396</t>
  </si>
  <si>
    <t>DTXSID70872973</t>
  </si>
  <si>
    <t>CO3</t>
  </si>
  <si>
    <t>C(=O)([O-])[O-]</t>
  </si>
  <si>
    <t>Organic carbon II</t>
  </si>
  <si>
    <t>OC2</t>
  </si>
  <si>
    <t>Organic carbon III</t>
  </si>
  <si>
    <t>OC3</t>
  </si>
  <si>
    <t>Organic carbon IV</t>
  </si>
  <si>
    <t>OC4</t>
  </si>
  <si>
    <t>Pyrolyzed organic carbon</t>
  </si>
  <si>
    <t>POC</t>
  </si>
  <si>
    <t>17119272</t>
  </si>
  <si>
    <t>Elemental carbon I</t>
  </si>
  <si>
    <t>7440-44-0</t>
  </si>
  <si>
    <t>7440440</t>
  </si>
  <si>
    <t>EC1</t>
  </si>
  <si>
    <t>150037</t>
  </si>
  <si>
    <t>DTXSID9027651</t>
  </si>
  <si>
    <t>Chlorine atom</t>
  </si>
  <si>
    <t>22537-15-1</t>
  </si>
  <si>
    <t>22537151</t>
  </si>
  <si>
    <t>84115</t>
  </si>
  <si>
    <t>DTXSID801014230</t>
  </si>
  <si>
    <t>[Cl]</t>
  </si>
  <si>
    <t>Elemental carbon III</t>
  </si>
  <si>
    <t>EC3</t>
  </si>
  <si>
    <t>Elemental Carbon</t>
  </si>
  <si>
    <t>12116</t>
  </si>
  <si>
    <t>EC</t>
  </si>
  <si>
    <t>Bromine Atom</t>
  </si>
  <si>
    <t>10097-32-2</t>
  </si>
  <si>
    <t>10097322</t>
  </si>
  <si>
    <t>88109</t>
  </si>
  <si>
    <t>Br</t>
  </si>
  <si>
    <t>DTXSID201014232</t>
  </si>
  <si>
    <t>[Br]</t>
  </si>
  <si>
    <t>Sulfur dioxide</t>
  </si>
  <si>
    <t>7446-09-5</t>
  </si>
  <si>
    <t>7446095</t>
  </si>
  <si>
    <t>42401</t>
  </si>
  <si>
    <t>SO2</t>
  </si>
  <si>
    <t>150367</t>
  </si>
  <si>
    <t>DTXSID6029672</t>
  </si>
  <si>
    <t>O2S</t>
  </si>
  <si>
    <t>O=S=O</t>
  </si>
  <si>
    <t>Hydrogen Sulfide</t>
  </si>
  <si>
    <t>7783-06-4</t>
  </si>
  <si>
    <t>7783064</t>
  </si>
  <si>
    <t>42402</t>
  </si>
  <si>
    <t>H2S</t>
  </si>
  <si>
    <t>154518</t>
  </si>
  <si>
    <t>DTXSID4024149</t>
  </si>
  <si>
    <t>Glyoxal</t>
  </si>
  <si>
    <t>107-22-2</t>
  </si>
  <si>
    <t>107222</t>
  </si>
  <si>
    <t>GLYO</t>
  </si>
  <si>
    <t>24265</t>
  </si>
  <si>
    <t>DTXSID5025364</t>
  </si>
  <si>
    <t>C2H2O2</t>
  </si>
  <si>
    <t>C(=O)C=O</t>
  </si>
  <si>
    <t>Hexaldehyde (or hexanal || Hexanaldehyde)</t>
  </si>
  <si>
    <t>66-25-1</t>
  </si>
  <si>
    <t>66251</t>
  </si>
  <si>
    <t>43517</t>
  </si>
  <si>
    <t>HEXAL</t>
  </si>
  <si>
    <t>4085</t>
  </si>
  <si>
    <t>DTXSID2021604</t>
  </si>
  <si>
    <t>CCCCCC=O</t>
  </si>
  <si>
    <t>Sum of PM species</t>
  </si>
  <si>
    <t>Valeraldehyde (or n-Pentanal || 1-pentanal)</t>
  </si>
  <si>
    <t>110-62-3</t>
  </si>
  <si>
    <t>110623</t>
  </si>
  <si>
    <t>43518</t>
  </si>
  <si>
    <t>VALAL</t>
  </si>
  <si>
    <t>26815</t>
  </si>
  <si>
    <t>DTXSID7021653</t>
  </si>
  <si>
    <t>CCCCC=O</t>
  </si>
  <si>
    <t>Acenaphthene</t>
  </si>
  <si>
    <t>83-32-9</t>
  </si>
  <si>
    <t>83329</t>
  </si>
  <si>
    <t>17147</t>
  </si>
  <si>
    <t>ACNA</t>
  </si>
  <si>
    <t>9555</t>
  </si>
  <si>
    <t>DTXSID3021774</t>
  </si>
  <si>
    <t>C12H10</t>
  </si>
  <si>
    <t>C1CC2=CC=CC3=C2C1=CC=C3</t>
  </si>
  <si>
    <t>Acenaphthylene</t>
  </si>
  <si>
    <t>208-96-8</t>
  </si>
  <si>
    <t>208968</t>
  </si>
  <si>
    <t>17148</t>
  </si>
  <si>
    <t>40717</t>
  </si>
  <si>
    <t>DTXSID3023845</t>
  </si>
  <si>
    <t>C12H8</t>
  </si>
  <si>
    <t>C1=CC2=C3C(=C1)C=CC3=CC=C2</t>
  </si>
  <si>
    <t>Acenaphthenequinone</t>
  </si>
  <si>
    <t>82-86-0</t>
  </si>
  <si>
    <t>82860</t>
  </si>
  <si>
    <t>ACQU</t>
  </si>
  <si>
    <t>9423</t>
  </si>
  <si>
    <t>DTXSID7049429</t>
  </si>
  <si>
    <t>C12H6O2</t>
  </si>
  <si>
    <t>C1=CC2=C3C(=C1)C(=O)C(=O)C3=CC=C2</t>
  </si>
  <si>
    <t>Anthraquinone (or Anthradione || Hoelite || Morkit || 9,10-Anthraquinone)</t>
  </si>
  <si>
    <t>84-65-1</t>
  </si>
  <si>
    <t>84651</t>
  </si>
  <si>
    <t>ANRQ</t>
  </si>
  <si>
    <t>9977</t>
  </si>
  <si>
    <t>DTXSID3020095</t>
  </si>
  <si>
    <t>C14H8O2</t>
  </si>
  <si>
    <t>C1=CC=C2C(=C1)C(=O)C3=CC=CC=C3C2=O</t>
  </si>
  <si>
    <t>9-anthraldehyde</t>
  </si>
  <si>
    <t>642-31-9</t>
  </si>
  <si>
    <t>642319</t>
  </si>
  <si>
    <t>ANTA</t>
  </si>
  <si>
    <t>66274</t>
  </si>
  <si>
    <t>DTXSID9060940</t>
  </si>
  <si>
    <t>C15H10O</t>
  </si>
  <si>
    <t>C1=CC=C2C(=C1)C=C3C=CC=CC3=C2C=O</t>
  </si>
  <si>
    <t>Anthrone</t>
  </si>
  <si>
    <t>90-44-8</t>
  </si>
  <si>
    <t>90448</t>
  </si>
  <si>
    <t>13011</t>
  </si>
  <si>
    <t>DTXSID1049431</t>
  </si>
  <si>
    <t>C14H10O</t>
  </si>
  <si>
    <t>C1C2=CC=CC=C2C(=O)C3=CC=CC=C31</t>
  </si>
  <si>
    <t>Anthracene</t>
  </si>
  <si>
    <t>120-12-7</t>
  </si>
  <si>
    <t>120127</t>
  </si>
  <si>
    <t>17151</t>
  </si>
  <si>
    <t>31013</t>
  </si>
  <si>
    <t>DTXSID0023878</t>
  </si>
  <si>
    <t>C14H10</t>
  </si>
  <si>
    <t>C1=CC=C2C=C3C=CC=CC3=CC2=C1</t>
  </si>
  <si>
    <t>Benz(a)anthracene-7,12-dione</t>
  </si>
  <si>
    <t>2498-66-0</t>
  </si>
  <si>
    <t>2498660</t>
  </si>
  <si>
    <t>BAA7</t>
  </si>
  <si>
    <t>103440</t>
  </si>
  <si>
    <t>DTXSID8051916</t>
  </si>
  <si>
    <t>C18H10O2</t>
  </si>
  <si>
    <t>C1=CC=C2C(=C1)C=CC3=C2C(=O)C4=CC=CC=C4C3=O</t>
  </si>
  <si>
    <t>Benz(a)anthracene</t>
  </si>
  <si>
    <t>56-55-3</t>
  </si>
  <si>
    <t>56553</t>
  </si>
  <si>
    <t>17215</t>
  </si>
  <si>
    <t>BAAN</t>
  </si>
  <si>
    <t>2212</t>
  </si>
  <si>
    <t>DTXSID5023902</t>
  </si>
  <si>
    <t>C18H12</t>
  </si>
  <si>
    <t>C1=CC=C2C(=C1)C=CC3=CC4=CC=CC=C4C=C32</t>
  </si>
  <si>
    <t>Benzo[a]pyrene BaP</t>
  </si>
  <si>
    <t>50-32-8</t>
  </si>
  <si>
    <t>50328</t>
  </si>
  <si>
    <t>17242</t>
  </si>
  <si>
    <t>BAPY</t>
  </si>
  <si>
    <t>1115</t>
  </si>
  <si>
    <t>DTXSID2020139</t>
  </si>
  <si>
    <t>C20H12</t>
  </si>
  <si>
    <t>C1=CC=C2C3=C4C(=CC2=C1)C=CC5=C4C(=CC=C5)C=C3</t>
  </si>
  <si>
    <t>Benzo(b)chrysene</t>
  </si>
  <si>
    <t>214-17-5</t>
  </si>
  <si>
    <t>214175</t>
  </si>
  <si>
    <t>BBCH</t>
  </si>
  <si>
    <t>DTXSID80175664</t>
  </si>
  <si>
    <t>C22H14</t>
  </si>
  <si>
    <t>C1=CC=C2C(=C1)C=CC3=C2C=CC4=CC5=CC=CC=C5C=C43</t>
  </si>
  <si>
    <t>Benzo[e]pyrene (BeP)</t>
  </si>
  <si>
    <t>192-97-2</t>
  </si>
  <si>
    <t>192972</t>
  </si>
  <si>
    <t>17224</t>
  </si>
  <si>
    <t>BEPY</t>
  </si>
  <si>
    <t>40618</t>
  </si>
  <si>
    <t>DTXSID3023764</t>
  </si>
  <si>
    <t>C1=CC=C2C(=C1)C3=CC=CC4=C3C5=C(C=CC=C25)C=C4</t>
  </si>
  <si>
    <t>Benzo(ghi)perylene</t>
  </si>
  <si>
    <t>191-24-2</t>
  </si>
  <si>
    <t>191242</t>
  </si>
  <si>
    <t>17237</t>
  </si>
  <si>
    <t>BGHI</t>
  </si>
  <si>
    <t>40576</t>
  </si>
  <si>
    <t>DTXSID5023908</t>
  </si>
  <si>
    <t>C22H12</t>
  </si>
  <si>
    <t>C1=CC2=C3C(=C1)C4=CC=CC5=C4C6=C(C=C5)C=CC(=C36)C=C2</t>
  </si>
  <si>
    <t>Bibenzyl</t>
  </si>
  <si>
    <t>103-29-7</t>
  </si>
  <si>
    <t>103297</t>
  </si>
  <si>
    <t>BIBE</t>
  </si>
  <si>
    <t>21295</t>
  </si>
  <si>
    <t>DTXSID8041668</t>
  </si>
  <si>
    <t>C14H14</t>
  </si>
  <si>
    <t>C1=CC=C(C=C1)CCC2=CC=CC=C2</t>
  </si>
  <si>
    <t>Biphenyl</t>
  </si>
  <si>
    <t>92-52-4</t>
  </si>
  <si>
    <t>92524</t>
  </si>
  <si>
    <t>BIPH</t>
  </si>
  <si>
    <t>14183</t>
  </si>
  <si>
    <t>DTXSID4020161</t>
  </si>
  <si>
    <t>C1=CC=C(C=C1)C2=CC=CC=C2</t>
  </si>
  <si>
    <t>9,10-dihydrobenzo(a)pyrene-7(8H)-one</t>
  </si>
  <si>
    <t>3331-46-2</t>
  </si>
  <si>
    <t>3331462</t>
  </si>
  <si>
    <t>BPY9</t>
  </si>
  <si>
    <t>DTXSID1049271</t>
  </si>
  <si>
    <t>C20H14O</t>
  </si>
  <si>
    <t>C1CC2=C(C=C3C=CC4=C5C3=C2C=CC5=CC=C4)C(=O)C1</t>
  </si>
  <si>
    <t>Benzanthrone (or 7H-benz[de]anthracen-7-one)</t>
  </si>
  <si>
    <t>82-05-3</t>
  </si>
  <si>
    <t>82053</t>
  </si>
  <si>
    <t>17502</t>
  </si>
  <si>
    <t>BZAN</t>
  </si>
  <si>
    <t>9084</t>
  </si>
  <si>
    <t>DTXSID8052566</t>
  </si>
  <si>
    <t>C17H10O</t>
  </si>
  <si>
    <t>C1=CC=C2C(=C1)C3=CC=CC4=C3C(=CC=C4)C2=O</t>
  </si>
  <si>
    <t>Benzo(c)phenanthrene</t>
  </si>
  <si>
    <t>195-19-7</t>
  </si>
  <si>
    <t>195197</t>
  </si>
  <si>
    <t>BZCP</t>
  </si>
  <si>
    <t>524672417</t>
  </si>
  <si>
    <t>DTXSID4075459</t>
  </si>
  <si>
    <t>C8H12</t>
  </si>
  <si>
    <t>C1=CC=C2C(=C1)C=CC3=C2C4=CC=CC=C4C=C3</t>
  </si>
  <si>
    <t>2,3-Benzofluorene</t>
  </si>
  <si>
    <t>243-17-4</t>
  </si>
  <si>
    <t>243174</t>
  </si>
  <si>
    <t>BZFL</t>
  </si>
  <si>
    <t>40782</t>
  </si>
  <si>
    <t>DTXSID1022477</t>
  </si>
  <si>
    <t>C17H12</t>
  </si>
  <si>
    <t>C1C2=CC=CC=C2C3=CC4=CC=CC=C4C=C31</t>
  </si>
  <si>
    <t>5-methylchrysene; 6-methylchrysene</t>
  </si>
  <si>
    <t>3697-24-3; 1705-85-7</t>
  </si>
  <si>
    <t>CHRY</t>
  </si>
  <si>
    <t>17150673</t>
  </si>
  <si>
    <t>Cc1cc2ccccc2c2ccc3ccccc3c12</t>
  </si>
  <si>
    <t>Chrysene</t>
  </si>
  <si>
    <t>218-01-9</t>
  </si>
  <si>
    <t>218019</t>
  </si>
  <si>
    <t>17208</t>
  </si>
  <si>
    <t>17074865</t>
  </si>
  <si>
    <t>DTXSID0022432</t>
  </si>
  <si>
    <t>C1=CC=C2C(=C1)C=CC3=C2C=CC4=CC=CC=C43</t>
  </si>
  <si>
    <t>Coronene</t>
  </si>
  <si>
    <t>191-07-1</t>
  </si>
  <si>
    <t>191071</t>
  </si>
  <si>
    <t>17211</t>
  </si>
  <si>
    <t>CORO</t>
  </si>
  <si>
    <t>40568</t>
  </si>
  <si>
    <t>DTXSID5047740</t>
  </si>
  <si>
    <t>C24H12</t>
  </si>
  <si>
    <t>C1=CC2=C3C4=C1C=CC5=C4C6=C(C=C5)C=CC7=C6C3=C(C=C2)C=C7</t>
  </si>
  <si>
    <t>1,4-chrysenequinone</t>
  </si>
  <si>
    <t>100900-16-1</t>
  </si>
  <si>
    <t>100900161</t>
  </si>
  <si>
    <t>CY14</t>
  </si>
  <si>
    <t>DTXSID90143571</t>
  </si>
  <si>
    <t>C1=CC=C2C(=C1)C=CC3=C2C=CC4=C3C(=O)C=CC4=O</t>
  </si>
  <si>
    <t>4H-cyclopenta(def)phenanthrene</t>
  </si>
  <si>
    <t>203-64-5</t>
  </si>
  <si>
    <t>203645</t>
  </si>
  <si>
    <t>CYPA</t>
  </si>
  <si>
    <t>40667</t>
  </si>
  <si>
    <t>DTXSID1024887</t>
  </si>
  <si>
    <t>C15H10</t>
  </si>
  <si>
    <t>C1C2=CC=CC3=C2C4=C(C=CC=C41)C=C3</t>
  </si>
  <si>
    <t>dup870</t>
  </si>
  <si>
    <t>1,4-dimethylnaphthalene; 1,5-dimethylnaphthalene; 2,3-dimethylnaphthalene</t>
  </si>
  <si>
    <t>571-58-4; 571-61-9; 581-40-8</t>
  </si>
  <si>
    <t>D145</t>
  </si>
  <si>
    <t>17150780</t>
  </si>
  <si>
    <t>Cc1ccc(C)c2ccccc12</t>
  </si>
  <si>
    <t>Dibenz(ah+ac)anthracene (or Dibenz(ah)anthracene + Dibenz(ac)anthracene)</t>
  </si>
  <si>
    <t>53-70-3; 215-58-7</t>
  </si>
  <si>
    <t>53703; 215587</t>
  </si>
  <si>
    <t>17231</t>
  </si>
  <si>
    <t>DBAN</t>
  </si>
  <si>
    <t>17150699</t>
  </si>
  <si>
    <t>C1=CC=C2C(=C1)C=CC3=CC4=C(C=CC5=CC=CC=C54)C=C32</t>
  </si>
  <si>
    <t>Dibenzofuran (or DBZFUR)</t>
  </si>
  <si>
    <t>132-64-9</t>
  </si>
  <si>
    <t>132649</t>
  </si>
  <si>
    <t>18202</t>
  </si>
  <si>
    <t>DBZF</t>
  </si>
  <si>
    <t>35709</t>
  </si>
  <si>
    <t>DTXSID2021993</t>
  </si>
  <si>
    <t>C12H8O</t>
  </si>
  <si>
    <t>C1=CC=C2C(=C1)C3=CC=CC=C3O2</t>
  </si>
  <si>
    <t>1,7-dimethylnaphthalene</t>
  </si>
  <si>
    <t>575-37-1</t>
  </si>
  <si>
    <t>575371</t>
  </si>
  <si>
    <t>DM17</t>
  </si>
  <si>
    <t>685891</t>
  </si>
  <si>
    <t>DTXSID7073197</t>
  </si>
  <si>
    <t>C12H12</t>
  </si>
  <si>
    <t>CC1=CC2=C(C=CC=C2C=C1)C</t>
  </si>
  <si>
    <t>3,6-dimethylphenanthrene</t>
  </si>
  <si>
    <t>1576-67-6</t>
  </si>
  <si>
    <t>1576676</t>
  </si>
  <si>
    <t>DM36</t>
  </si>
  <si>
    <t>88963</t>
  </si>
  <si>
    <t>DTXSID9052682</t>
  </si>
  <si>
    <t>C16H14</t>
  </si>
  <si>
    <t>CC1=CC2=C(C=C1)C=CC3=C2C=C(C=C3)C</t>
  </si>
  <si>
    <t>1,2-dimethylnaphthalene</t>
  </si>
  <si>
    <t>573-98-8</t>
  </si>
  <si>
    <t>573988</t>
  </si>
  <si>
    <t>DMN1</t>
  </si>
  <si>
    <t>55053</t>
  </si>
  <si>
    <t>DTXSID1058717</t>
  </si>
  <si>
    <t>CC1=C(C2=CC=CC=C2C=C1)C</t>
  </si>
  <si>
    <t>1,8-dimethylnaphthalene</t>
  </si>
  <si>
    <t>569-41-5</t>
  </si>
  <si>
    <t>569415</t>
  </si>
  <si>
    <t>54908</t>
  </si>
  <si>
    <t>DTXSID6060347</t>
  </si>
  <si>
    <t>CC1=C2C(=CC=CC2=CC=C1)C</t>
  </si>
  <si>
    <t>2,6-dimethylnaphthalene; 2,7-dimethylnaphthalene</t>
  </si>
  <si>
    <t>581-42-0; 582-16-1</t>
  </si>
  <si>
    <t>DMN2</t>
  </si>
  <si>
    <t>17150806</t>
  </si>
  <si>
    <t>Cc1ccc2cc(C)ccc2c1</t>
  </si>
  <si>
    <t>1-ethylnaphthalene; 2-ethylnaphthalene</t>
  </si>
  <si>
    <t>1127-76-0; 939-27-5</t>
  </si>
  <si>
    <t>ENAP</t>
  </si>
  <si>
    <t>17150772</t>
  </si>
  <si>
    <t>CCc1cccc2ccccc12</t>
  </si>
  <si>
    <t>9-fluorenone (or Fluorenone)</t>
  </si>
  <si>
    <t>486-25-9</t>
  </si>
  <si>
    <t>486259</t>
  </si>
  <si>
    <t>FL9O</t>
  </si>
  <si>
    <t>47266</t>
  </si>
  <si>
    <t>DTXSID6049307</t>
  </si>
  <si>
    <t>C13H8O</t>
  </si>
  <si>
    <t>C1=CC=C2C(=C1)C3=CC=CC=C3C2=O</t>
  </si>
  <si>
    <t>Fluoranthene</t>
  </si>
  <si>
    <t>206-44-0</t>
  </si>
  <si>
    <t>206440</t>
  </si>
  <si>
    <t>17201</t>
  </si>
  <si>
    <t>FLUORA</t>
  </si>
  <si>
    <t>40691</t>
  </si>
  <si>
    <t>DTXSID3024104</t>
  </si>
  <si>
    <t>C16H10</t>
  </si>
  <si>
    <t>C1=CC=C2C(=C1)C3=CC=CC4=C3C2=CC=C4</t>
  </si>
  <si>
    <t>Fluorene</t>
  </si>
  <si>
    <t>86-73-7</t>
  </si>
  <si>
    <t>86737</t>
  </si>
  <si>
    <t>17149</t>
  </si>
  <si>
    <t>FLUORE</t>
  </si>
  <si>
    <t>10900</t>
  </si>
  <si>
    <t>DTXSID8024105</t>
  </si>
  <si>
    <t>C12H9N</t>
  </si>
  <si>
    <t>C1C2=CC=CC=C2C3=CC=CC=C31</t>
  </si>
  <si>
    <t>Indeno[1,2,3-cd]pyrene</t>
  </si>
  <si>
    <t>193-39-5</t>
  </si>
  <si>
    <t>193395</t>
  </si>
  <si>
    <t>17243</t>
  </si>
  <si>
    <t>INCD</t>
  </si>
  <si>
    <t>40626</t>
  </si>
  <si>
    <t>DTXSID8024153</t>
  </si>
  <si>
    <t>C1=CC=C2C(=C1)C3=C4C2=CC5=CC=CC6=C5C4=C(C=C6)C=C3</t>
  </si>
  <si>
    <t>1-methylfluorene</t>
  </si>
  <si>
    <t>1730-37-6</t>
  </si>
  <si>
    <t>1730376</t>
  </si>
  <si>
    <t>M_1F</t>
  </si>
  <si>
    <t>91561</t>
  </si>
  <si>
    <t>DTXSID4061919</t>
  </si>
  <si>
    <t>C14H12</t>
  </si>
  <si>
    <t>CC1=C2CC3=CC=CC=C3C2=CC=C1</t>
  </si>
  <si>
    <t>1-methylphenanthrene</t>
  </si>
  <si>
    <t>832-69-9</t>
  </si>
  <si>
    <t>832699</t>
  </si>
  <si>
    <t>71852</t>
  </si>
  <si>
    <t>DTXSID6025648</t>
  </si>
  <si>
    <t>C15H12</t>
  </si>
  <si>
    <t>CC1=C2C=CC3=CC=CC=C3C2=CC=C1</t>
  </si>
  <si>
    <t>1-Methylpyrene</t>
  </si>
  <si>
    <t>2381-21-7</t>
  </si>
  <si>
    <t>2381217</t>
  </si>
  <si>
    <t>961656</t>
  </si>
  <si>
    <t>DTXSID0025654</t>
  </si>
  <si>
    <t>CC1=C2C=CC3=CC=CC4=C3C2=C(C=C1)C=C4</t>
  </si>
  <si>
    <t>2-methylbiphenyl</t>
  </si>
  <si>
    <t>643-58-3</t>
  </si>
  <si>
    <t>643583</t>
  </si>
  <si>
    <t>M_2B</t>
  </si>
  <si>
    <t>66324</t>
  </si>
  <si>
    <t>DTXSID10881160</t>
  </si>
  <si>
    <t>C13H12</t>
  </si>
  <si>
    <t>CC1=CC=CC=C1C2=CC=CC=C2</t>
  </si>
  <si>
    <t>2-methylphenanthrene</t>
  </si>
  <si>
    <t>2531-84-2</t>
  </si>
  <si>
    <t>2531842</t>
  </si>
  <si>
    <t>M_2P</t>
  </si>
  <si>
    <t>103978</t>
  </si>
  <si>
    <t>DTXSID1025649</t>
  </si>
  <si>
    <t>CC1=CC2=C(C=C1)C3=CC=CC=C3C=C2</t>
  </si>
  <si>
    <t>3-methylbiphenyl</t>
  </si>
  <si>
    <t>643-93-6</t>
  </si>
  <si>
    <t>643936</t>
  </si>
  <si>
    <t>M_3B</t>
  </si>
  <si>
    <t>66340</t>
  </si>
  <si>
    <t>DTXSID4060941</t>
  </si>
  <si>
    <t>CC1=CC(=CC=C1)C2=CC=CC=C2</t>
  </si>
  <si>
    <t>4-methylbiphenyl</t>
  </si>
  <si>
    <t>644-08-6</t>
  </si>
  <si>
    <t>644086</t>
  </si>
  <si>
    <t>M_4B</t>
  </si>
  <si>
    <t>66365</t>
  </si>
  <si>
    <t>DTXSID4047177</t>
  </si>
  <si>
    <t>CC1=CC=C(C=C1)C2=CC=CC=C2</t>
  </si>
  <si>
    <t>4-methylpyrene</t>
  </si>
  <si>
    <t>3353-12-6</t>
  </si>
  <si>
    <t>3353126</t>
  </si>
  <si>
    <t>M_4P</t>
  </si>
  <si>
    <t>DTXSID50187178</t>
  </si>
  <si>
    <t>CC1=CC2=CC=CC3=C2C4=C(C=CC=C14)C=C3</t>
  </si>
  <si>
    <t>7-methylbenz(a)anthracene</t>
  </si>
  <si>
    <t>2541-69-7</t>
  </si>
  <si>
    <t>2541697</t>
  </si>
  <si>
    <t>M_7B</t>
  </si>
  <si>
    <t>DTXSID40180072</t>
  </si>
  <si>
    <t>C19H14</t>
  </si>
  <si>
    <t>CC1=C2C=CC3=CC=CC=C3C2=CC4=CC=CC=C14</t>
  </si>
  <si>
    <t>7-methylbenzo(a)pyrene</t>
  </si>
  <si>
    <t>500024-84-0</t>
  </si>
  <si>
    <t>500024840</t>
  </si>
  <si>
    <t>CC1=C2C=C3C=CC4=C5C3=C(C2=CC=C1)C=CC5=CC=C4</t>
  </si>
  <si>
    <t>9-methylanthracene</t>
  </si>
  <si>
    <t>779-02-2</t>
  </si>
  <si>
    <t>779022</t>
  </si>
  <si>
    <t>M_9A</t>
  </si>
  <si>
    <t>70367</t>
  </si>
  <si>
    <t>DTXSID3061134</t>
  </si>
  <si>
    <t>CC1=C2C=CC=CC2=CC3=CC=CC=C13</t>
  </si>
  <si>
    <t>C-methylphenanthrene</t>
  </si>
  <si>
    <t>31711-53-2</t>
  </si>
  <si>
    <t>31711532</t>
  </si>
  <si>
    <t>711697</t>
  </si>
  <si>
    <t>CC1=C2C(=CC=C1)C=CC3=CC=CC=C32</t>
  </si>
  <si>
    <t>C-Methylpyrene</t>
  </si>
  <si>
    <t>27577-90-8</t>
  </si>
  <si>
    <t>27577908</t>
  </si>
  <si>
    <t>17074675</t>
  </si>
  <si>
    <t>1-phenylnaphthalene</t>
  </si>
  <si>
    <t>605-02-7</t>
  </si>
  <si>
    <t>605027</t>
  </si>
  <si>
    <t>NAP1</t>
  </si>
  <si>
    <t>58750</t>
  </si>
  <si>
    <t>DTXSID8060539</t>
  </si>
  <si>
    <t>C16H12</t>
  </si>
  <si>
    <t>C1=CC=C(C=C1)C2=CC=CC3=CC=CC=C32</t>
  </si>
  <si>
    <t>2-phenylnaphthalene</t>
  </si>
  <si>
    <t>612-94-2</t>
  </si>
  <si>
    <t>612942</t>
  </si>
  <si>
    <t>NAP2</t>
  </si>
  <si>
    <t>60145</t>
  </si>
  <si>
    <t>DTXSID8060614</t>
  </si>
  <si>
    <t>C1=CC=C(C=C1)C2=CC3=CC=CC=C3C=C2</t>
  </si>
  <si>
    <t>Perylene</t>
  </si>
  <si>
    <t>198-55-0</t>
  </si>
  <si>
    <t>198550</t>
  </si>
  <si>
    <t>17212</t>
  </si>
  <si>
    <t>PERY</t>
  </si>
  <si>
    <t>40642</t>
  </si>
  <si>
    <t>DTXSID4047753</t>
  </si>
  <si>
    <t>C1=CC2=C3C(=C1)C4=CC=CC5=C4C(=CC=C5)C3=CC=C2</t>
  </si>
  <si>
    <t>Phenanthrene</t>
  </si>
  <si>
    <t>85-01-8</t>
  </si>
  <si>
    <t>85018</t>
  </si>
  <si>
    <t>17150</t>
  </si>
  <si>
    <t>PHEN</t>
  </si>
  <si>
    <t>10199</t>
  </si>
  <si>
    <t>DTXSID6024254</t>
  </si>
  <si>
    <t>C1=CC=C2C(=C1)C=CC3=CC=CC=C32</t>
  </si>
  <si>
    <t>Perinaphthenone (or Phenalenone || 7-Perinaphthenone || 1H-phenalen-1-one)</t>
  </si>
  <si>
    <t>548-39-0</t>
  </si>
  <si>
    <t>548390</t>
  </si>
  <si>
    <t>PNAP</t>
  </si>
  <si>
    <t>DTXSID20203278</t>
  </si>
  <si>
    <t>C1=CC2=C3C(=C1)C=CC(=O)C3=CC=C2</t>
  </si>
  <si>
    <t>Pyrene</t>
  </si>
  <si>
    <t>129-00-0</t>
  </si>
  <si>
    <t>129000</t>
  </si>
  <si>
    <t>17204</t>
  </si>
  <si>
    <t>PYRE</t>
  </si>
  <si>
    <t>34843</t>
  </si>
  <si>
    <t>DTXSID3024289</t>
  </si>
  <si>
    <t>C1=CC2=C3C(=C1)C=CC4=CC=CC(=C43)C=C2</t>
  </si>
  <si>
    <t>Retene</t>
  </si>
  <si>
    <t>483-65-8</t>
  </si>
  <si>
    <t>483658</t>
  </si>
  <si>
    <t>RETE</t>
  </si>
  <si>
    <t>708917</t>
  </si>
  <si>
    <t>DTXSID7058701</t>
  </si>
  <si>
    <t>C18H18</t>
  </si>
  <si>
    <t>CC1=C2C=CC3=C(C2=CC=C1)C=CC(=C3)C(C)C</t>
  </si>
  <si>
    <t>1,4,5-trimethylnaphthalene</t>
  </si>
  <si>
    <t>2131-41-1</t>
  </si>
  <si>
    <t>2131411</t>
  </si>
  <si>
    <t>TM14</t>
  </si>
  <si>
    <t>DTXSID50175575</t>
  </si>
  <si>
    <t>C13H14</t>
  </si>
  <si>
    <t>CC1=C2C(=CC=C(C2=CC=C1)C)C</t>
  </si>
  <si>
    <t>2,4,5-trimethylnaphthalene</t>
  </si>
  <si>
    <t>17057-91-9</t>
  </si>
  <si>
    <t>17057919</t>
  </si>
  <si>
    <t>TM24</t>
  </si>
  <si>
    <t>CC1=C2C(=CC(=CC2=CC=C1)C)C</t>
  </si>
  <si>
    <t>2,3,5-trimethylnaphthalene</t>
  </si>
  <si>
    <t>2245-38-7</t>
  </si>
  <si>
    <t>2245387</t>
  </si>
  <si>
    <t>TMI2</t>
  </si>
  <si>
    <t>99366</t>
  </si>
  <si>
    <t>DTXSID7062291</t>
  </si>
  <si>
    <t>CC1=C2C=C(C(=CC2=CC=C1)C)C</t>
  </si>
  <si>
    <t>Xanthone</t>
  </si>
  <si>
    <t>90-47-1</t>
  </si>
  <si>
    <t>90471</t>
  </si>
  <si>
    <t>XANO</t>
  </si>
  <si>
    <t>13037</t>
  </si>
  <si>
    <t>DTXSID6021795</t>
  </si>
  <si>
    <t>C13H8O2</t>
  </si>
  <si>
    <t>C1=CC=C2C(=C1)C(=O)C3=CC=CC=C3O2</t>
  </si>
  <si>
    <t>1,3-dinitronaphthalene</t>
  </si>
  <si>
    <t>606-37-1</t>
  </si>
  <si>
    <t>606371</t>
  </si>
  <si>
    <t>17003187</t>
  </si>
  <si>
    <t>DTXSID9025164</t>
  </si>
  <si>
    <t>C10H6N2O4</t>
  </si>
  <si>
    <t>C1=CC=C2C(=C1)C=C(C=C2[N+](=O)[O-])[N+](=O)[O-]</t>
  </si>
  <si>
    <t>1,3-dinitropyrene</t>
  </si>
  <si>
    <t>75321-20-9</t>
  </si>
  <si>
    <t>75321209</t>
  </si>
  <si>
    <t>17121260</t>
  </si>
  <si>
    <t>DTXSID5074975</t>
  </si>
  <si>
    <t>C16H8N2O4</t>
  </si>
  <si>
    <t>C1=CC2=C3C(=C1)C=CC4=C(C=C(C(=C43)C=C2)[N+](=O)[O-])[N+](=O)[O-]</t>
  </si>
  <si>
    <t>1,5-dinitronaphthalene</t>
  </si>
  <si>
    <t>605-71-0</t>
  </si>
  <si>
    <t>605710</t>
  </si>
  <si>
    <t>ni15</t>
  </si>
  <si>
    <t>709097</t>
  </si>
  <si>
    <t>DTXSID4025165</t>
  </si>
  <si>
    <t>C1=CC2=C(C=CC=C2[N+](=O)[O-])C(=C1)[N+](=O)[O-]</t>
  </si>
  <si>
    <t>1,6-dinitropyrene</t>
  </si>
  <si>
    <t>42397-64-8</t>
  </si>
  <si>
    <t>42397648</t>
  </si>
  <si>
    <t>ni16</t>
  </si>
  <si>
    <t>524671849</t>
  </si>
  <si>
    <t>DTXSID90872819</t>
  </si>
  <si>
    <t>C1=CC2=C(C=CC3=C2C4=C1C=CC(=C4C=C3)[N+](=O)[O-])[N+](=O)[O-]</t>
  </si>
  <si>
    <t>1,8-dinitronaphthalene</t>
  </si>
  <si>
    <t>602-38-0</t>
  </si>
  <si>
    <t>602380</t>
  </si>
  <si>
    <t>58479</t>
  </si>
  <si>
    <t>DTXSID9025166</t>
  </si>
  <si>
    <t>C1=CC2=C(C(=C1)[N+](=O)[O-])C(=CC=C2)[N+](=O)[O-]</t>
  </si>
  <si>
    <t>1,8-dinitropyrene</t>
  </si>
  <si>
    <t>42397-65-9</t>
  </si>
  <si>
    <t>42397659</t>
  </si>
  <si>
    <t>693218</t>
  </si>
  <si>
    <t>DTXSID2073514</t>
  </si>
  <si>
    <t>C1=CC2=C3C(=C(C=C2)[N+](=O)[O-])C=CC4=C(C=CC1=C43)[N+](=O)[O-]</t>
  </si>
  <si>
    <t>1-nitronaphthalene</t>
  </si>
  <si>
    <t>86-57-7</t>
  </si>
  <si>
    <t>86577</t>
  </si>
  <si>
    <t>ni1n</t>
  </si>
  <si>
    <t>10827</t>
  </si>
  <si>
    <t>DTXSID7020978</t>
  </si>
  <si>
    <t>C10H7NO2</t>
  </si>
  <si>
    <t>C1=CC=C2C(=C1)C=CC=C2[N+](=O)[O-]</t>
  </si>
  <si>
    <t>1-nitropyrene</t>
  </si>
  <si>
    <t>5522-43-0</t>
  </si>
  <si>
    <t>5522430</t>
  </si>
  <si>
    <t>ni1p</t>
  </si>
  <si>
    <t>133595</t>
  </si>
  <si>
    <t>DTXSID6020983</t>
  </si>
  <si>
    <t>C16H9NO2</t>
  </si>
  <si>
    <t>C1=CC2=C3C(=C1)C=CC4=C(C=CC(=C43)C=C2)[N+](=O)[O-]</t>
  </si>
  <si>
    <t>2,7-dinitrofluorene</t>
  </si>
  <si>
    <t>5405-53-8</t>
  </si>
  <si>
    <t>5405538</t>
  </si>
  <si>
    <t>ni27</t>
  </si>
  <si>
    <t>17156225</t>
  </si>
  <si>
    <t>DTXSID8075253</t>
  </si>
  <si>
    <t>C13H8N2O4</t>
  </si>
  <si>
    <t>C1C2=C(C=CC(=C2)[N+](=O)[O-])C3=C1C=C(C=C3)[N+](=O)[O-]</t>
  </si>
  <si>
    <t>2-nitrobiphenyl</t>
  </si>
  <si>
    <t>86-00-0</t>
  </si>
  <si>
    <t>86000</t>
  </si>
  <si>
    <t>ni2b</t>
  </si>
  <si>
    <t>10611</t>
  </si>
  <si>
    <t>DTXSID9025746</t>
  </si>
  <si>
    <t>C12H9NO2</t>
  </si>
  <si>
    <t>C1=CC=C(C=C1)C2=CC=CC=C2[N+](=O)[O-]</t>
  </si>
  <si>
    <t>2-nitronaphthalene</t>
  </si>
  <si>
    <t>581-89-5</t>
  </si>
  <si>
    <t>581895</t>
  </si>
  <si>
    <t>ni2n</t>
  </si>
  <si>
    <t>685909</t>
  </si>
  <si>
    <t>DTXSID2073198</t>
  </si>
  <si>
    <t>C1=CC=C2C=C(C=CC2=C1)[N+](=O)[O-]</t>
  </si>
  <si>
    <t>3-nitrobiphenyl</t>
  </si>
  <si>
    <t>2113-58-8</t>
  </si>
  <si>
    <t>2113588</t>
  </si>
  <si>
    <t>ni3b</t>
  </si>
  <si>
    <t>DTXSID00175363</t>
  </si>
  <si>
    <t>C1=CC=C(C=C1)C2=CC(=CC=C2)[N+](=O)[O-]</t>
  </si>
  <si>
    <t>3-nitrofluoranthene</t>
  </si>
  <si>
    <t>892-21-7</t>
  </si>
  <si>
    <t>892217</t>
  </si>
  <si>
    <t>ni3f</t>
  </si>
  <si>
    <t>17121278</t>
  </si>
  <si>
    <t>DTXSID0074976</t>
  </si>
  <si>
    <t>C1=CC=C2C(=C1)C3=C4C2=CC=CC4=C(C=C3)[N+](=O)[O-]</t>
  </si>
  <si>
    <t>3-nitrophenanthrene</t>
  </si>
  <si>
    <t>17024-19-0</t>
  </si>
  <si>
    <t>17024190</t>
  </si>
  <si>
    <t>ni3p</t>
  </si>
  <si>
    <t>17149246</t>
  </si>
  <si>
    <t>DTXSID0075073</t>
  </si>
  <si>
    <t>C14H9NO2</t>
  </si>
  <si>
    <t>C1=CC=C2C(=C1)C=CC3=C2C=C(C=C3)[N+](=O)[O-]</t>
  </si>
  <si>
    <t>4-nitrobiphenyl</t>
  </si>
  <si>
    <t>92-93-3</t>
  </si>
  <si>
    <t>92933</t>
  </si>
  <si>
    <t>17323</t>
  </si>
  <si>
    <t>ni4b</t>
  </si>
  <si>
    <t>14548</t>
  </si>
  <si>
    <t>DTXSID9041522</t>
  </si>
  <si>
    <t>C1=CC=C(C=C1)C2=CC=C(C=C2)[N+](=O)[O-]</t>
  </si>
  <si>
    <t>4-nitrophenanthrene</t>
  </si>
  <si>
    <t>82064-15-1</t>
  </si>
  <si>
    <t>82064151</t>
  </si>
  <si>
    <t>ni4p</t>
  </si>
  <si>
    <t>DTXSID60231555</t>
  </si>
  <si>
    <t>C1=CC=C2C(=C1)C=CC3=C2C(=CC=C3)[N+](=O)[O-]</t>
  </si>
  <si>
    <t>6-nitrobenz[a]pyrene</t>
  </si>
  <si>
    <t>63041-90-7</t>
  </si>
  <si>
    <t>63041907</t>
  </si>
  <si>
    <t>ni6b</t>
  </si>
  <si>
    <t>17149766</t>
  </si>
  <si>
    <t>DTXSID4075083</t>
  </si>
  <si>
    <t>C20H11NO2</t>
  </si>
  <si>
    <t>C1=CC=C2C(=C1)C3=C4C(=C2[N+](=O)[O-])C=CC5=CC=CC(=C54)C=C3</t>
  </si>
  <si>
    <t>6-nitrochrysene</t>
  </si>
  <si>
    <t>7496-02-8</t>
  </si>
  <si>
    <t>7496028</t>
  </si>
  <si>
    <t>ni6c</t>
  </si>
  <si>
    <t>524671872</t>
  </si>
  <si>
    <t>DTXSID9075454</t>
  </si>
  <si>
    <t>C18H11NO2</t>
  </si>
  <si>
    <t>C1=CC=C2C(=C1)C=CC3=C2C=C(C4=CC=CC=C34)[N+](=O)[O-]</t>
  </si>
  <si>
    <t>7-nitrobenz(a)anthracene</t>
  </si>
  <si>
    <t>20268-51-3</t>
  </si>
  <si>
    <t>20268513</t>
  </si>
  <si>
    <t>ni7b</t>
  </si>
  <si>
    <t>17149378</t>
  </si>
  <si>
    <t>DTXSID0075077</t>
  </si>
  <si>
    <t>C1=CC=C2C(=C1)C=CC3=C(C4=CC=CC=C4C=C32)[N+](=O)[O-]</t>
  </si>
  <si>
    <t>9,10-dinitroanthracene</t>
  </si>
  <si>
    <t>33685-60-8</t>
  </si>
  <si>
    <t>33685608</t>
  </si>
  <si>
    <t>ni91</t>
  </si>
  <si>
    <t>DTXSID20187362</t>
  </si>
  <si>
    <t>C14H8N2O4</t>
  </si>
  <si>
    <t>C1=CC=C2C(=C1)C(=C3C=CC=CC3=C2[N+](=O)[O-])[N+](=O)[O-]</t>
  </si>
  <si>
    <t>9-nitroanthracene</t>
  </si>
  <si>
    <t>602-60-8</t>
  </si>
  <si>
    <t>602608</t>
  </si>
  <si>
    <t>ni9a</t>
  </si>
  <si>
    <t>17003153</t>
  </si>
  <si>
    <t>DTXSID5025730</t>
  </si>
  <si>
    <t>C1=CC=C2C(=C1)C=C3C=CC=CC3=C2[N+](=O)[O-]</t>
  </si>
  <si>
    <t>9-nitrophenanthrene</t>
  </si>
  <si>
    <t>954-46-1</t>
  </si>
  <si>
    <t>954461</t>
  </si>
  <si>
    <t>ni9p</t>
  </si>
  <si>
    <t>DTXSID30241823</t>
  </si>
  <si>
    <t>C1=CC=C2C(=C1)C=C(C3=CC=CC=C23)[N+](=O)[O-]</t>
  </si>
  <si>
    <t>G-Trimethylnaphthalene</t>
  </si>
  <si>
    <t>28652-77-9</t>
  </si>
  <si>
    <t>28652779</t>
  </si>
  <si>
    <t>GTMN</t>
  </si>
  <si>
    <t>691758</t>
  </si>
  <si>
    <t>DTXSID70904162</t>
  </si>
  <si>
    <t>Abietic acid</t>
  </si>
  <si>
    <t>514-10-3</t>
  </si>
  <si>
    <t>514103</t>
  </si>
  <si>
    <t>abac</t>
  </si>
  <si>
    <t>49627</t>
  </si>
  <si>
    <t>DTXSID7022047</t>
  </si>
  <si>
    <t>C20H30O2</t>
  </si>
  <si>
    <t>CC(C)C1=CC2=CCC3C(C2CC1)(CCCC3(C)C(=O)O)C</t>
  </si>
  <si>
    <t>dup933</t>
  </si>
  <si>
    <t>Acetovanillone (or acetva)</t>
  </si>
  <si>
    <t>498-02-2</t>
  </si>
  <si>
    <t>498022</t>
  </si>
  <si>
    <t>acva</t>
  </si>
  <si>
    <t>48074</t>
  </si>
  <si>
    <t>DTXSID7060097</t>
  </si>
  <si>
    <t>C9H10O3</t>
  </si>
  <si>
    <t>CC(=O)C1=CC(=C(C=C1)O)OC</t>
  </si>
  <si>
    <t>2-methoxy-4-(2-propenyl)phenol (or eugenol || “a4gucl” ||  4-Allylguaiacol)</t>
  </si>
  <si>
    <t>97-53-0</t>
  </si>
  <si>
    <t>97530</t>
  </si>
  <si>
    <t>algu</t>
  </si>
  <si>
    <t>17384</t>
  </si>
  <si>
    <t>DTXSID9020617</t>
  </si>
  <si>
    <t>C10H12O2</t>
  </si>
  <si>
    <t>COC1=C(C=CC(=C1)CC=C)O</t>
  </si>
  <si>
    <t>Azelaic acid (or Nonanedioic acid)</t>
  </si>
  <si>
    <t>123-99-9</t>
  </si>
  <si>
    <t>123999</t>
  </si>
  <si>
    <t>azea</t>
  </si>
  <si>
    <t>33316</t>
  </si>
  <si>
    <t>DTXSID8021640</t>
  </si>
  <si>
    <t>C9H16O4</t>
  </si>
  <si>
    <t>C(CCCC(=O)O)CCCC(=O)O</t>
  </si>
  <si>
    <t>Benzoic acid</t>
  </si>
  <si>
    <t>65-85-0</t>
  </si>
  <si>
    <t>65850</t>
  </si>
  <si>
    <t>bena</t>
  </si>
  <si>
    <t>4044</t>
  </si>
  <si>
    <t>DTXSID6020143</t>
  </si>
  <si>
    <t>C7H6O2</t>
  </si>
  <si>
    <t>C1=CC=C(C=C1)C(=O)O</t>
  </si>
  <si>
    <t>1,2,4-butanetriol</t>
  </si>
  <si>
    <t>3068-00-6</t>
  </si>
  <si>
    <t>3068006</t>
  </si>
  <si>
    <t>buta</t>
  </si>
  <si>
    <t>111153</t>
  </si>
  <si>
    <t>DTXSID8044416</t>
  </si>
  <si>
    <t>C(CO)C(CO)O</t>
  </si>
  <si>
    <t>Cholesterol-TMS (or chlsrl)</t>
  </si>
  <si>
    <t>57-88-5</t>
  </si>
  <si>
    <t>57885</t>
  </si>
  <si>
    <t>chol</t>
  </si>
  <si>
    <t>2717</t>
  </si>
  <si>
    <t>DTXSID3022401</t>
  </si>
  <si>
    <t>C27H46O</t>
  </si>
  <si>
    <t>CC(C)CCCC(C)C1CCC2C1(CCC3C2CC=C4C3(CCC(C4)O)C)C</t>
  </si>
  <si>
    <t>Cis-pinonic acid</t>
  </si>
  <si>
    <t>473-72-3</t>
  </si>
  <si>
    <t>473723</t>
  </si>
  <si>
    <t>cpin</t>
  </si>
  <si>
    <t>17294968</t>
  </si>
  <si>
    <t>DTXSID60874123</t>
  </si>
  <si>
    <t>C10H16O3</t>
  </si>
  <si>
    <t>CC(=O)C1CC(C1(C)C)CC(=O)O</t>
  </si>
  <si>
    <t>Decanoic acid</t>
  </si>
  <si>
    <t>334-48-5</t>
  </si>
  <si>
    <t>334485</t>
  </si>
  <si>
    <t>deca</t>
  </si>
  <si>
    <t>42739</t>
  </si>
  <si>
    <t>DTXSID9021554</t>
  </si>
  <si>
    <t>CCCCCCCCCC(=O)O</t>
  </si>
  <si>
    <t>Dehydroabietic acid</t>
  </si>
  <si>
    <t>1740-19-8</t>
  </si>
  <si>
    <t>1740198</t>
  </si>
  <si>
    <t>dhab</t>
  </si>
  <si>
    <t>91827</t>
  </si>
  <si>
    <t>DTXSID8022163</t>
  </si>
  <si>
    <t>C20H28O2</t>
  </si>
  <si>
    <t>CC(C)C1=CC2=C(C=C1)C3(CCCC(C3CC2)(C)C(=O)O)C</t>
  </si>
  <si>
    <t>Docosanoic acid</t>
  </si>
  <si>
    <t>112-85-6</t>
  </si>
  <si>
    <t>112856</t>
  </si>
  <si>
    <t>doca</t>
  </si>
  <si>
    <t>28753</t>
  </si>
  <si>
    <t>DTXSID3026930</t>
  </si>
  <si>
    <t>C22H44O2</t>
  </si>
  <si>
    <t>CCCCCCCCCCCCCCCCCCCCCC(=O)O</t>
  </si>
  <si>
    <t>dup943</t>
  </si>
  <si>
    <t>Eicosanoic acid</t>
  </si>
  <si>
    <t>506-30-9</t>
  </si>
  <si>
    <t>506309</t>
  </si>
  <si>
    <t>ecos</t>
  </si>
  <si>
    <t>48959</t>
  </si>
  <si>
    <t>DTXSID1060134</t>
  </si>
  <si>
    <t>C20H40O2</t>
  </si>
  <si>
    <t>CCCCCCCCCCCCCCCCCCCC(=O)O</t>
  </si>
  <si>
    <t>Elaidic acid</t>
  </si>
  <si>
    <t>112-79-8</t>
  </si>
  <si>
    <t>112798</t>
  </si>
  <si>
    <t>elac</t>
  </si>
  <si>
    <t>DTXSID8058619</t>
  </si>
  <si>
    <t>C18H34O2</t>
  </si>
  <si>
    <t>CCCCCCCCC=CCCCCCCCC(=O)O</t>
  </si>
  <si>
    <t>dup945</t>
  </si>
  <si>
    <t>Glutaric acid</t>
  </si>
  <si>
    <t>110-94-1</t>
  </si>
  <si>
    <t>110941</t>
  </si>
  <si>
    <t>glua</t>
  </si>
  <si>
    <t>27102</t>
  </si>
  <si>
    <t>DTXSID2021654</t>
  </si>
  <si>
    <t>C5H8O4</t>
  </si>
  <si>
    <t>C(CC(=O)O)CC(=O)O</t>
  </si>
  <si>
    <t>Guaiacol</t>
  </si>
  <si>
    <t>90-05-1</t>
  </si>
  <si>
    <t>90051</t>
  </si>
  <si>
    <t>guai</t>
  </si>
  <si>
    <t>12823</t>
  </si>
  <si>
    <t>DTXSID0023113</t>
  </si>
  <si>
    <t>C7H8O2</t>
  </si>
  <si>
    <t>COC1=CC=CC=C1O</t>
  </si>
  <si>
    <t>Heneicosanoic acid</t>
  </si>
  <si>
    <t>2363-71-5</t>
  </si>
  <si>
    <t>2363715</t>
  </si>
  <si>
    <t>hcos</t>
  </si>
  <si>
    <t>DTXSID0021595</t>
  </si>
  <si>
    <t>C21H42O2</t>
  </si>
  <si>
    <t>CCCCCCCCCCCCCCCCCCCCC(=O)O</t>
  </si>
  <si>
    <t>dup948</t>
  </si>
  <si>
    <t>Heptanedioic acid</t>
  </si>
  <si>
    <t>111-16-0</t>
  </si>
  <si>
    <t>111160</t>
  </si>
  <si>
    <t>hepd</t>
  </si>
  <si>
    <t>27292</t>
  </si>
  <si>
    <t>DTXSID5021598</t>
  </si>
  <si>
    <t>C(CCC(=O)O)CCC(=O)O</t>
  </si>
  <si>
    <t>Hexanoic acid</t>
  </si>
  <si>
    <t>142-62-1</t>
  </si>
  <si>
    <t>142621</t>
  </si>
  <si>
    <t>hexa</t>
  </si>
  <si>
    <t>38877</t>
  </si>
  <si>
    <t>DTXSID7021607</t>
  </si>
  <si>
    <t>CCCCCC(=O)O</t>
  </si>
  <si>
    <t>Hexanedioic acid</t>
  </si>
  <si>
    <t>124-04-9</t>
  </si>
  <si>
    <t>124049</t>
  </si>
  <si>
    <t>hexd</t>
  </si>
  <si>
    <t>33340</t>
  </si>
  <si>
    <t>DTXSID7021605</t>
  </si>
  <si>
    <t>C(CCC(=O)O)CC(=O)O</t>
  </si>
  <si>
    <t>Isoeugenol (or isoeug)</t>
  </si>
  <si>
    <t>97-54-1</t>
  </si>
  <si>
    <t>97541</t>
  </si>
  <si>
    <t>iseu</t>
  </si>
  <si>
    <t>17392</t>
  </si>
  <si>
    <t>DTXSID7022413</t>
  </si>
  <si>
    <t>CC=CC1=CC(=C(C=C1)O)OC</t>
  </si>
  <si>
    <t>Isophthalic acid</t>
  </si>
  <si>
    <t>121-91-5</t>
  </si>
  <si>
    <t>121915</t>
  </si>
  <si>
    <t>isph</t>
  </si>
  <si>
    <t>32003</t>
  </si>
  <si>
    <t>DTXSID3021485</t>
  </si>
  <si>
    <t>C8H6O4</t>
  </si>
  <si>
    <t>C1=CC(=CC(=C1)C(=O)O)C(=O)O</t>
  </si>
  <si>
    <t>Lauric acid (or dodecanoic acid)</t>
  </si>
  <si>
    <t>143-07-7</t>
  </si>
  <si>
    <t>143077</t>
  </si>
  <si>
    <t>laua</t>
  </si>
  <si>
    <t>39156</t>
  </si>
  <si>
    <t>DTXSID5021590</t>
  </si>
  <si>
    <t>C12H24O2</t>
  </si>
  <si>
    <t>CCCCCCCCCCCC(=O)O</t>
  </si>
  <si>
    <t>Levoglucosan</t>
  </si>
  <si>
    <t>498-07-7</t>
  </si>
  <si>
    <t>498077</t>
  </si>
  <si>
    <t>levg</t>
  </si>
  <si>
    <t>17295288</t>
  </si>
  <si>
    <t>DTXSID90904321</t>
  </si>
  <si>
    <t>C6H10O5</t>
  </si>
  <si>
    <t>C1C2C(C(C(C(O1)O2)O)O)O</t>
  </si>
  <si>
    <t>2-methoxy-4-methylphenol (or 4-methylguaiacol || m4gucl)</t>
  </si>
  <si>
    <t>93-51-6</t>
  </si>
  <si>
    <t>93516</t>
  </si>
  <si>
    <t>megu</t>
  </si>
  <si>
    <t>14910</t>
  </si>
  <si>
    <t>DTXSID6047105</t>
  </si>
  <si>
    <t>CC1=CC(=C(C=C1)O)OC</t>
  </si>
  <si>
    <t>4-methyl-syringol (or m4syrg)</t>
  </si>
  <si>
    <t>6638-05-7</t>
  </si>
  <si>
    <t>6638057</t>
  </si>
  <si>
    <t>mesy</t>
  </si>
  <si>
    <t>DTXSID10216599</t>
  </si>
  <si>
    <t>C9H12O3</t>
  </si>
  <si>
    <t>Myristic acid(or n-Tetradecanoic Acid)</t>
  </si>
  <si>
    <t>544-63-8</t>
  </si>
  <si>
    <t>544638</t>
  </si>
  <si>
    <t>myra</t>
  </si>
  <si>
    <t>52837</t>
  </si>
  <si>
    <t>DTXSID6021666</t>
  </si>
  <si>
    <t>C14H28O2</t>
  </si>
  <si>
    <t>CCCCCCCCCCCCCC(=O)O</t>
  </si>
  <si>
    <t>Nonadecanoic acid</t>
  </si>
  <si>
    <t>646-30-0</t>
  </si>
  <si>
    <t>646300</t>
  </si>
  <si>
    <t>ndec</t>
  </si>
  <si>
    <t>66654</t>
  </si>
  <si>
    <t>DTXSID3060954</t>
  </si>
  <si>
    <t>C19H38O2</t>
  </si>
  <si>
    <t>CCCCCCCCCCCCCCCCCCC(=O)O</t>
  </si>
  <si>
    <t>cis-Oleic Acid</t>
  </si>
  <si>
    <t>112-80-1</t>
  </si>
  <si>
    <t>112801</t>
  </si>
  <si>
    <t>olac</t>
  </si>
  <si>
    <t>28720</t>
  </si>
  <si>
    <t>DTXSID1025809</t>
  </si>
  <si>
    <t>dup960</t>
  </si>
  <si>
    <t>Palmitic acid</t>
  </si>
  <si>
    <t>57-10-3</t>
  </si>
  <si>
    <t>57103</t>
  </si>
  <si>
    <t>pala</t>
  </si>
  <si>
    <t>2428</t>
  </si>
  <si>
    <t>DTXSID2021602</t>
  </si>
  <si>
    <t>C16H32O2</t>
  </si>
  <si>
    <t>CCCCCCCCCCCCCCCC(=O)O</t>
  </si>
  <si>
    <t>Pentadecanoic acid</t>
  </si>
  <si>
    <t>1002-84-2</t>
  </si>
  <si>
    <t>1002842</t>
  </si>
  <si>
    <t>pdec</t>
  </si>
  <si>
    <t>76190</t>
  </si>
  <si>
    <t>DTXSID2021652</t>
  </si>
  <si>
    <t>C15H30O2</t>
  </si>
  <si>
    <t>CCCCCCCCCCCCCCC(=O)O</t>
  </si>
  <si>
    <t>dup962</t>
  </si>
  <si>
    <t>Phthalic acid (or 1,2-Benzenedicarboxylic Acid)</t>
  </si>
  <si>
    <t>88-99-3</t>
  </si>
  <si>
    <t>88993</t>
  </si>
  <si>
    <t>phth</t>
  </si>
  <si>
    <t>12138</t>
  </si>
  <si>
    <t>DTXSID8021484</t>
  </si>
  <si>
    <t>C1=CC=C(C(=C1)C(=O)O)C(=O)O</t>
  </si>
  <si>
    <t>Picolinic acid</t>
  </si>
  <si>
    <t>98-98-6</t>
  </si>
  <si>
    <t>98986</t>
  </si>
  <si>
    <t>pica</t>
  </si>
  <si>
    <t>18424</t>
  </si>
  <si>
    <t>DTXSID7031903</t>
  </si>
  <si>
    <t>C6H5NO2</t>
  </si>
  <si>
    <t>C1=CC=NC(=C1)C(=O)O</t>
  </si>
  <si>
    <t>Sitosterol</t>
  </si>
  <si>
    <t>83-46-5</t>
  </si>
  <si>
    <t>83465</t>
  </si>
  <si>
    <t>17148248</t>
  </si>
  <si>
    <t>DTXSID5022481</t>
  </si>
  <si>
    <t>C29H50O</t>
  </si>
  <si>
    <t>CCC(CCC(C)C1CCC2C1(CCC3C2CC=C4C3(CCC(C4)O)C)C)C(C)C</t>
  </si>
  <si>
    <t>Stearic acid (or Octadecanoic Acid)</t>
  </si>
  <si>
    <t>57-11-4</t>
  </si>
  <si>
    <t>57114</t>
  </si>
  <si>
    <t>stea</t>
  </si>
  <si>
    <t>2436</t>
  </si>
  <si>
    <t>DTXSID8021642</t>
  </si>
  <si>
    <t>C18H36O2</t>
  </si>
  <si>
    <t>CCCCCCCCCCCCCCCCCC(=O)O</t>
  </si>
  <si>
    <t>Succinic acid (or Butanedioic acid)</t>
  </si>
  <si>
    <t>110-15-6</t>
  </si>
  <si>
    <t>110156</t>
  </si>
  <si>
    <t>suca</t>
  </si>
  <si>
    <t>26435</t>
  </si>
  <si>
    <t>DTXSID6023602</t>
  </si>
  <si>
    <t>C4H6O4</t>
  </si>
  <si>
    <t>C(CC(=O)O)C(=O)O</t>
  </si>
  <si>
    <t>Syringaldehyde</t>
  </si>
  <si>
    <t>134-96-3</t>
  </si>
  <si>
    <t>134963</t>
  </si>
  <si>
    <t>syra</t>
  </si>
  <si>
    <t>36228</t>
  </si>
  <si>
    <t>DTXSID2059643</t>
  </si>
  <si>
    <t>C9H10O4</t>
  </si>
  <si>
    <t>COC1=CC(=CC(=C1O)OC)C=O</t>
  </si>
  <si>
    <t>dup968</t>
  </si>
  <si>
    <t>Syringol (or 2,6-Dimethoxyphenol)</t>
  </si>
  <si>
    <t>91-10-1</t>
  </si>
  <si>
    <t>91101</t>
  </si>
  <si>
    <t>syri</t>
  </si>
  <si>
    <t>13268</t>
  </si>
  <si>
    <t>DTXSID2052607</t>
  </si>
  <si>
    <t>C8H10O3</t>
  </si>
  <si>
    <t>COC1=C(C(=CC=C1)OC)O</t>
  </si>
  <si>
    <t>Tridecanoic acid</t>
  </si>
  <si>
    <t>638-53-9</t>
  </si>
  <si>
    <t>638539</t>
  </si>
  <si>
    <t>tdec</t>
  </si>
  <si>
    <t>66118</t>
  </si>
  <si>
    <t>DTXSID4021684</t>
  </si>
  <si>
    <t>C13H26O2</t>
  </si>
  <si>
    <t>CCCCCCCCCCCCC(=O)O</t>
  </si>
  <si>
    <t>Tetracosanoic acid</t>
  </si>
  <si>
    <t>557-59-5</t>
  </si>
  <si>
    <t>557595</t>
  </si>
  <si>
    <t>teco</t>
  </si>
  <si>
    <t>54346</t>
  </si>
  <si>
    <t>DTXSID6021664</t>
  </si>
  <si>
    <t>C24H48O2</t>
  </si>
  <si>
    <t>CCCCCCCCCCCCCCCCCCCCCCCC(=O)O</t>
  </si>
  <si>
    <t>Tricosanoic acid</t>
  </si>
  <si>
    <t>2433-96-7</t>
  </si>
  <si>
    <t>2433967</t>
  </si>
  <si>
    <t>trco</t>
  </si>
  <si>
    <t>DTXSID40179067</t>
  </si>
  <si>
    <t>C23H46O2</t>
  </si>
  <si>
    <t>CCCCCCCCCCCCCCCCCCCCCCC(=O)O</t>
  </si>
  <si>
    <t>2-nitrofluoranthene</t>
  </si>
  <si>
    <t>13177-29-2</t>
  </si>
  <si>
    <t>13177292</t>
  </si>
  <si>
    <t>ni2f</t>
  </si>
  <si>
    <t>17149162</t>
  </si>
  <si>
    <t>DTXSID0075071</t>
  </si>
  <si>
    <t>C1=CC=C2C(=C1)C3=CC=CC4=CC(=CC2=C43)[N+](=O)[O-]</t>
  </si>
  <si>
    <t>Acetophenone (or 1-phenylethanone || Methyl phenyl ketone)</t>
  </si>
  <si>
    <t>98-86-2</t>
  </si>
  <si>
    <t>98862</t>
  </si>
  <si>
    <t>16526</t>
  </si>
  <si>
    <t>ACPH</t>
  </si>
  <si>
    <t>18333</t>
  </si>
  <si>
    <t>DTXSID6021828</t>
  </si>
  <si>
    <t>CC(=O)C1=CC=CC=C1</t>
  </si>
  <si>
    <t>Beta-pinene</t>
  </si>
  <si>
    <t>127-91-3</t>
  </si>
  <si>
    <t>127913</t>
  </si>
  <si>
    <t>43257</t>
  </si>
  <si>
    <t>B_PINE</t>
  </si>
  <si>
    <t>34421</t>
  </si>
  <si>
    <t>DTXSID7027049</t>
  </si>
  <si>
    <t>CC1(C2CCC(=C)C1C2)C</t>
  </si>
  <si>
    <t>Butylated Hydroxytoluene</t>
  </si>
  <si>
    <t>128-37-0</t>
  </si>
  <si>
    <t>128370</t>
  </si>
  <si>
    <t>BUOH</t>
  </si>
  <si>
    <t>34496</t>
  </si>
  <si>
    <t>DTXSID2020216</t>
  </si>
  <si>
    <t>C15H24O</t>
  </si>
  <si>
    <t>CC1=CC(=C(C(=C1)C(C)(C)C)O)C(C)(C)C</t>
  </si>
  <si>
    <t>Butylbenzene</t>
  </si>
  <si>
    <t>68411-44-9</t>
  </si>
  <si>
    <t>68411449</t>
  </si>
  <si>
    <t>BUTB</t>
  </si>
  <si>
    <t>426338</t>
  </si>
  <si>
    <t>DTXSID8028476</t>
  </si>
  <si>
    <t>Nitrobap</t>
  </si>
  <si>
    <t>70021-42-0</t>
  </si>
  <si>
    <t>70021420</t>
  </si>
  <si>
    <t>nitb</t>
  </si>
  <si>
    <t>17149865</t>
  </si>
  <si>
    <t>DTXSID4075085</t>
  </si>
  <si>
    <t>C1=CC=C2C3=C4C(=CC2=C1)C=CC5=C4C(=C(C=C5)[N+](=O)[O-])C=C3</t>
  </si>
  <si>
    <t>Nitropyrene</t>
  </si>
  <si>
    <t>63021-86-3</t>
  </si>
  <si>
    <t>63021863</t>
  </si>
  <si>
    <t>npyr</t>
  </si>
  <si>
    <t>17149758</t>
  </si>
  <si>
    <t>C27-tetracyclic terpane</t>
  </si>
  <si>
    <t>17150509</t>
  </si>
  <si>
    <t>C28-tetracyclic terpane</t>
  </si>
  <si>
    <t>17150590</t>
  </si>
  <si>
    <t>Benzonitrile (or Benzoic acid nitrile || Cyanobenzene || Phenyl cyanide || Benzenenitrile)</t>
  </si>
  <si>
    <t>100-47-0</t>
  </si>
  <si>
    <t>100470</t>
  </si>
  <si>
    <t>BZNI</t>
  </si>
  <si>
    <t>cyanide compound</t>
  </si>
  <si>
    <t>19455</t>
  </si>
  <si>
    <t>DTXSID7021491</t>
  </si>
  <si>
    <t>C7H5N</t>
  </si>
  <si>
    <t>C1=CC=C(C=C1)C#N</t>
  </si>
  <si>
    <t>17a(H),18a(H),21ß(H)-25,28,30-Trisnorhopane (or aabtnh)</t>
  </si>
  <si>
    <t>89675-51-4</t>
  </si>
  <si>
    <t>89675514</t>
  </si>
  <si>
    <t>17149980</t>
  </si>
  <si>
    <t>C27H46</t>
  </si>
  <si>
    <t>17a(H),21ß(H)-22,29,30-Trisnorhopane</t>
  </si>
  <si>
    <t>53584-59-1</t>
  </si>
  <si>
    <t>53584591</t>
  </si>
  <si>
    <t>DTXSID60968359</t>
  </si>
  <si>
    <t>CC1(CCCC2(C1CCC3(C2CCC4C3(CCC5C4(CCC5)C)C)C)C)C</t>
  </si>
  <si>
    <t>dup994</t>
  </si>
  <si>
    <t>1-decene</t>
  </si>
  <si>
    <t>872-05-9</t>
  </si>
  <si>
    <t>872059</t>
  </si>
  <si>
    <t>DEC1</t>
  </si>
  <si>
    <t>72702</t>
  </si>
  <si>
    <t>DTXSID8027329</t>
  </si>
  <si>
    <t>CCCCCCCCC=C</t>
  </si>
  <si>
    <t>Decanal</t>
  </si>
  <si>
    <t>112-31-2</t>
  </si>
  <si>
    <t>112312</t>
  </si>
  <si>
    <t>DECA</t>
  </si>
  <si>
    <t>28316</t>
  </si>
  <si>
    <t>DTXSID4021553</t>
  </si>
  <si>
    <t>CCCCCCCCCC=O</t>
  </si>
  <si>
    <t>2-decanone</t>
  </si>
  <si>
    <t>693-54-9</t>
  </si>
  <si>
    <t>693549</t>
  </si>
  <si>
    <t>DECO</t>
  </si>
  <si>
    <t>67876</t>
  </si>
  <si>
    <t>DTXSID9022104</t>
  </si>
  <si>
    <t>CCCCCCCCC(=O)C</t>
  </si>
  <si>
    <t>17a(H),21ß(H)-Hopane</t>
  </si>
  <si>
    <t>13849-96-2</t>
  </si>
  <si>
    <t>13849962</t>
  </si>
  <si>
    <t>17149188</t>
  </si>
  <si>
    <t>C30H52</t>
  </si>
  <si>
    <t>CC(C)C1CCC2(C1CCC3(C2CCC4C3(CCC5C4(CCCC5(C)C)C)C)C)C</t>
  </si>
  <si>
    <t>dup999</t>
  </si>
  <si>
    <t>17ß(H),21ß(H)-Hopane (or bb_hop)</t>
  </si>
  <si>
    <t>471-62-5</t>
  </si>
  <si>
    <t>471625</t>
  </si>
  <si>
    <t>17148537</t>
  </si>
  <si>
    <t>DTXSID00904337</t>
  </si>
  <si>
    <t>1,2-dihydronaphthalene</t>
  </si>
  <si>
    <t>447-53-0</t>
  </si>
  <si>
    <t>447530</t>
  </si>
  <si>
    <t>DHNA</t>
  </si>
  <si>
    <t>17294877</t>
  </si>
  <si>
    <t>DTXSID30858713</t>
  </si>
  <si>
    <t>1,3-diisopropylbenzene</t>
  </si>
  <si>
    <t>99-62-7</t>
  </si>
  <si>
    <t>99627</t>
  </si>
  <si>
    <t>18812</t>
  </si>
  <si>
    <t>DTXSID8026640</t>
  </si>
  <si>
    <t>CC(C)C1=CC(=CC=C1)C(C)C</t>
  </si>
  <si>
    <t>1,4-diisopropylbenzene</t>
  </si>
  <si>
    <t>100-18-5</t>
  </si>
  <si>
    <t>100185</t>
  </si>
  <si>
    <t>19257</t>
  </si>
  <si>
    <t>DTXSID2026652</t>
  </si>
  <si>
    <t>CC(C)C1=CC=C(C=C1)C(C)C</t>
  </si>
  <si>
    <t>22S-17ß(H),21ß(H)-Hopane (or sabbhh)</t>
  </si>
  <si>
    <t>17150285</t>
  </si>
  <si>
    <t>22S-17a(H),21ß(H)-30,31-Bishomohopane (or rabbhh)</t>
  </si>
  <si>
    <t>17150269</t>
  </si>
  <si>
    <t>22R-17a(H),21ß(H)-30,31-Bishomohopane</t>
  </si>
  <si>
    <t>17150236</t>
  </si>
  <si>
    <t>Dodecene</t>
  </si>
  <si>
    <t>25378-22-7</t>
  </si>
  <si>
    <t>25378227</t>
  </si>
  <si>
    <t>DODE</t>
  </si>
  <si>
    <t>28415</t>
  </si>
  <si>
    <t>DTXSID7029328</t>
  </si>
  <si>
    <t>CCCCCCCCCCC=C</t>
  </si>
  <si>
    <t>22R-17a(H),21ß(H)-30,31,32-Trishomohopane</t>
  </si>
  <si>
    <t>17150228</t>
  </si>
  <si>
    <t>C27-20S-13ß(H),17a(H)-diasterane (or c27sds)</t>
  </si>
  <si>
    <t>17150566</t>
  </si>
  <si>
    <t>C27-20R-13ß(H),17ß(H)-diasterane (or c27rds)</t>
  </si>
  <si>
    <t>17150525</t>
  </si>
  <si>
    <t>2-methylbenzofuran (or 2-Methyl-1-benzofuran)</t>
  </si>
  <si>
    <t>4265-25-2</t>
  </si>
  <si>
    <t>4265252</t>
  </si>
  <si>
    <t>FUBZ</t>
  </si>
  <si>
    <t>DTXSID40863353</t>
  </si>
  <si>
    <t>C9H8O</t>
  </si>
  <si>
    <t>CC1=CC2=CC=CC=C2O1</t>
  </si>
  <si>
    <t>2,3-benzofuran (or Benzofurfuran || Benzo[b]furan || Coumarone || 1-Oxindene)</t>
  </si>
  <si>
    <t>271-89-6</t>
  </si>
  <si>
    <t>271896</t>
  </si>
  <si>
    <t>FURB</t>
  </si>
  <si>
    <t>40865</t>
  </si>
  <si>
    <t>DTXSID6020141</t>
  </si>
  <si>
    <t>C8H6O</t>
  </si>
  <si>
    <t>C1=CC=C2C(=C1)C=CO2</t>
  </si>
  <si>
    <t>2-pentylfuran</t>
  </si>
  <si>
    <t>3777-69-3</t>
  </si>
  <si>
    <t>3777693</t>
  </si>
  <si>
    <t>FURP</t>
  </si>
  <si>
    <t>119149</t>
  </si>
  <si>
    <t>DTXSID9047679</t>
  </si>
  <si>
    <t>CCCCCC1=CC=CO1</t>
  </si>
  <si>
    <t>Caprolactone</t>
  </si>
  <si>
    <t>502-44-3</t>
  </si>
  <si>
    <t>502443</t>
  </si>
  <si>
    <t>GCAP</t>
  </si>
  <si>
    <t>48405</t>
  </si>
  <si>
    <t>DTXSID4027159</t>
  </si>
  <si>
    <t>C6H10O2</t>
  </si>
  <si>
    <t>C1CCC(=O)OCC1</t>
  </si>
  <si>
    <t>G-decanolactone</t>
  </si>
  <si>
    <t>706-14-9</t>
  </si>
  <si>
    <t>706149</t>
  </si>
  <si>
    <t>GDEC</t>
  </si>
  <si>
    <t>68502</t>
  </si>
  <si>
    <t>DTXSID4022109</t>
  </si>
  <si>
    <t>CCCCCCC1CCC(=O)O1</t>
  </si>
  <si>
    <t>dup1016</t>
  </si>
  <si>
    <t>C27-20R5a(H),14ß(H),17ß(H)-cholestane (or c27rch)</t>
  </si>
  <si>
    <t>17150541</t>
  </si>
  <si>
    <t>Heptanal</t>
  </si>
  <si>
    <t>111-71-7</t>
  </si>
  <si>
    <t>111717</t>
  </si>
  <si>
    <t>43950</t>
  </si>
  <si>
    <t>HEPA</t>
  </si>
  <si>
    <t>27805</t>
  </si>
  <si>
    <t>DTXSID0021597</t>
  </si>
  <si>
    <t>CCCCCCC=O</t>
  </si>
  <si>
    <t>C27-20R5a(H),14a(H),17a(H)-cholestane (or c27rac)</t>
  </si>
  <si>
    <t>17150533</t>
  </si>
  <si>
    <t>Hexyl acetate</t>
  </si>
  <si>
    <t>142-92-7</t>
  </si>
  <si>
    <t>142927</t>
  </si>
  <si>
    <t>HEXA</t>
  </si>
  <si>
    <t>39065</t>
  </si>
  <si>
    <t>DTXSID6022006</t>
  </si>
  <si>
    <t>1-Hexadecene</t>
  </si>
  <si>
    <t>629-73-2</t>
  </si>
  <si>
    <t>629732</t>
  </si>
  <si>
    <t>64881</t>
  </si>
  <si>
    <t>DTXSID1027269</t>
  </si>
  <si>
    <t>C16H32</t>
  </si>
  <si>
    <t>CCCCCCCCCCCCCCC=C</t>
  </si>
  <si>
    <t>C28-20R5a(H),14ß(H),17ß(H)-ergostane</t>
  </si>
  <si>
    <t>Isoamylbenzene (or 1-phenyl-3-methylbutane)</t>
  </si>
  <si>
    <t>2049-94-7</t>
  </si>
  <si>
    <t>2049947</t>
  </si>
  <si>
    <t>IAMB</t>
  </si>
  <si>
    <t>DTXSID30174465</t>
  </si>
  <si>
    <t>CC(C)CCC1=CC=CC=C1</t>
  </si>
  <si>
    <t>C28-20R5a(H),14a(H),17a(H)-ergostane</t>
  </si>
  <si>
    <t>17150608</t>
  </si>
  <si>
    <t>C29-20S5a(H),14a(H),17a(H)-stigmastane</t>
  </si>
  <si>
    <t>17150657</t>
  </si>
  <si>
    <t>C29-20R5a(H),14ß(H),17ß(H)-stigmastane</t>
  </si>
  <si>
    <t>17150640</t>
  </si>
  <si>
    <t>Steroid-w (or sterow)</t>
  </si>
  <si>
    <t>17151093</t>
  </si>
  <si>
    <t>5-isopropyl-m-xylene</t>
  </si>
  <si>
    <t>4706-90-5</t>
  </si>
  <si>
    <t>4706905</t>
  </si>
  <si>
    <t>IPRX</t>
  </si>
  <si>
    <t>DTXSID6063567</t>
  </si>
  <si>
    <t>Dl-limonene -duplicate</t>
  </si>
  <si>
    <t>LIMO</t>
  </si>
  <si>
    <t>4-methylstyrene</t>
  </si>
  <si>
    <t>622-97-9</t>
  </si>
  <si>
    <t>622979</t>
  </si>
  <si>
    <t>MEST</t>
  </si>
  <si>
    <t>DTXSID3020889</t>
  </si>
  <si>
    <t>CC1=CC=C(C=C1)C=C</t>
  </si>
  <si>
    <t>Eicosane</t>
  </si>
  <si>
    <t>112-95-8</t>
  </si>
  <si>
    <t>112958</t>
  </si>
  <si>
    <t>N_EICO</t>
  </si>
  <si>
    <t>28829</t>
  </si>
  <si>
    <t>DTXSID1025227</t>
  </si>
  <si>
    <t>C20H42</t>
  </si>
  <si>
    <t>CCCCCCCCCCCCCCCCCCCC</t>
  </si>
  <si>
    <t>Heptadecane</t>
  </si>
  <si>
    <t>629-78-7</t>
  </si>
  <si>
    <t>629787</t>
  </si>
  <si>
    <t>N_HEPD</t>
  </si>
  <si>
    <t>64915</t>
  </si>
  <si>
    <t>DTXSID7047061</t>
  </si>
  <si>
    <t>C17H36</t>
  </si>
  <si>
    <t>CCCCCCCCCCCCCCCCC</t>
  </si>
  <si>
    <t>4-formyl-guaiacol</t>
  </si>
  <si>
    <t>121-33-5</t>
  </si>
  <si>
    <t>121335</t>
  </si>
  <si>
    <t>fgua</t>
  </si>
  <si>
    <t>31666</t>
  </si>
  <si>
    <t>DTXSID0021969</t>
  </si>
  <si>
    <t>COC1=C(C=CC(=C1)C=O)O</t>
  </si>
  <si>
    <t>dup1044</t>
  </si>
  <si>
    <t>Hexadecane</t>
  </si>
  <si>
    <t>544-76-3</t>
  </si>
  <si>
    <t>544763</t>
  </si>
  <si>
    <t>N_HEXD</t>
  </si>
  <si>
    <t>52852</t>
  </si>
  <si>
    <t>DTXSID0027195</t>
  </si>
  <si>
    <t>C16H34</t>
  </si>
  <si>
    <t>CCCCCCCCCCCCCCCC</t>
  </si>
  <si>
    <t>Nonadecane</t>
  </si>
  <si>
    <t>629-92-5</t>
  </si>
  <si>
    <t>629925</t>
  </si>
  <si>
    <t>N_NOND</t>
  </si>
  <si>
    <t>64956</t>
  </si>
  <si>
    <t>DTXSID9047170</t>
  </si>
  <si>
    <t>C19H40</t>
  </si>
  <si>
    <t>CCCCCCCCCCCCCCCCCCC</t>
  </si>
  <si>
    <t>Octadecane</t>
  </si>
  <si>
    <t>593-45-3</t>
  </si>
  <si>
    <t>593453</t>
  </si>
  <si>
    <t>N_OCTD</t>
  </si>
  <si>
    <t>57372</t>
  </si>
  <si>
    <t>DTXSID9047172</t>
  </si>
  <si>
    <t>C18H38</t>
  </si>
  <si>
    <t>CCCCCCCCCCCCCCCCCC</t>
  </si>
  <si>
    <t>Pentadecane</t>
  </si>
  <si>
    <t>629-62-9</t>
  </si>
  <si>
    <t>629629</t>
  </si>
  <si>
    <t>N_PEND</t>
  </si>
  <si>
    <t>64824</t>
  </si>
  <si>
    <t>DTXSID6027268</t>
  </si>
  <si>
    <t>C15H32</t>
  </si>
  <si>
    <t>CCCCCCCCCCCCCCC</t>
  </si>
  <si>
    <t>Tetradecane</t>
  </si>
  <si>
    <t>629-59-4</t>
  </si>
  <si>
    <t>629594</t>
  </si>
  <si>
    <t>N_TETD</t>
  </si>
  <si>
    <t>64808</t>
  </si>
  <si>
    <t>DTXSID1027267</t>
  </si>
  <si>
    <t>C14H30</t>
  </si>
  <si>
    <t>CCCCCCCCCCCCCC</t>
  </si>
  <si>
    <t>Me-succinic acid</t>
  </si>
  <si>
    <t>498-21-5</t>
  </si>
  <si>
    <t>498215</t>
  </si>
  <si>
    <t>mesu</t>
  </si>
  <si>
    <t>48082</t>
  </si>
  <si>
    <t>DTXSID9025663</t>
  </si>
  <si>
    <t>CC(CC(=O)O)C(=O)O</t>
  </si>
  <si>
    <t>Nonanal</t>
  </si>
  <si>
    <t>124-19-6</t>
  </si>
  <si>
    <t>124196</t>
  </si>
  <si>
    <t>NONA</t>
  </si>
  <si>
    <t>33464</t>
  </si>
  <si>
    <t>DTXSID9021639</t>
  </si>
  <si>
    <t>CCCCCCCCC=O</t>
  </si>
  <si>
    <t>Octanal</t>
  </si>
  <si>
    <t>124-13-0</t>
  </si>
  <si>
    <t>124130</t>
  </si>
  <si>
    <t>OCTA</t>
  </si>
  <si>
    <t>33423</t>
  </si>
  <si>
    <t>DTXSID3021643</t>
  </si>
  <si>
    <t>C8H16O</t>
  </si>
  <si>
    <t>CCCCCCCC=O</t>
  </si>
  <si>
    <t>Sitostane</t>
  </si>
  <si>
    <t>12002-39-0</t>
  </si>
  <si>
    <t>12002390</t>
  </si>
  <si>
    <t>17149154</t>
  </si>
  <si>
    <t>C29H52O</t>
  </si>
  <si>
    <t>CCC(CCC(C)C1CCC2C1(CCC3C2CCC4C3(CCC(C4)O)C)C)C(C)C</t>
  </si>
  <si>
    <t>1,2,3,4-tetrahydronaphthalene</t>
  </si>
  <si>
    <t>119-64-2</t>
  </si>
  <si>
    <t>119642</t>
  </si>
  <si>
    <t>THNA</t>
  </si>
  <si>
    <t>30783</t>
  </si>
  <si>
    <t>DTXSID1026118</t>
  </si>
  <si>
    <t>C1CCC2=CC=CC=C2C1</t>
  </si>
  <si>
    <t>4-n-propyltoluene &amp; 1,4-diethylbenzene</t>
  </si>
  <si>
    <t>45219</t>
  </si>
  <si>
    <t>TOL4</t>
  </si>
  <si>
    <t>17150467</t>
  </si>
  <si>
    <t>1-undecene</t>
  </si>
  <si>
    <t>821-95-4</t>
  </si>
  <si>
    <t>821954</t>
  </si>
  <si>
    <t>43299</t>
  </si>
  <si>
    <t>UNDE</t>
  </si>
  <si>
    <t>71183</t>
  </si>
  <si>
    <t>DTXSID5061168</t>
  </si>
  <si>
    <t>CCCCCCCCCC=C</t>
  </si>
  <si>
    <t>Alpha-pinene</t>
  </si>
  <si>
    <t>80-56-8</t>
  </si>
  <si>
    <t>80568</t>
  </si>
  <si>
    <t>98025</t>
  </si>
  <si>
    <t>A_PINE</t>
  </si>
  <si>
    <t>8425</t>
  </si>
  <si>
    <t>DTXSID4026501</t>
  </si>
  <si>
    <t>CC1=CCC2CC1C2(C)C</t>
  </si>
  <si>
    <t>1-butene &amp; isobutene</t>
  </si>
  <si>
    <t>106-98-9; 115-11-7</t>
  </si>
  <si>
    <t>106989; 115117</t>
  </si>
  <si>
    <t>but1</t>
  </si>
  <si>
    <t>17133455</t>
  </si>
  <si>
    <t>1,2,4-trimethylbenzene &amp; t-butylbenzene</t>
  </si>
  <si>
    <t>bz12</t>
  </si>
  <si>
    <t>17133224</t>
  </si>
  <si>
    <t>1,6 &amp; 1,3 &amp; 1,7-dimethylnaphthalene</t>
  </si>
  <si>
    <t>DM13</t>
  </si>
  <si>
    <t>17150798</t>
  </si>
  <si>
    <t>Dimethyloctane</t>
  </si>
  <si>
    <t>63335-88-6</t>
  </si>
  <si>
    <t>63335886</t>
  </si>
  <si>
    <t>DMOC</t>
  </si>
  <si>
    <t>17149782</t>
  </si>
  <si>
    <t>dup1109</t>
  </si>
  <si>
    <t>1,3-hexadiene (trans)</t>
  </si>
  <si>
    <t>592-48-3</t>
  </si>
  <si>
    <t>592483</t>
  </si>
  <si>
    <t>hxdi</t>
  </si>
  <si>
    <t>CCC=CC=C</t>
  </si>
  <si>
    <t>G-nonanoic lactone</t>
  </si>
  <si>
    <t>104-61-0</t>
  </si>
  <si>
    <t>104610</t>
  </si>
  <si>
    <t>GNON</t>
  </si>
  <si>
    <t>22194</t>
  </si>
  <si>
    <t>DTXSID0034229</t>
  </si>
  <si>
    <t>C9H16O2</t>
  </si>
  <si>
    <t>CCCCCC1CCC(=O)O1</t>
  </si>
  <si>
    <t>dup1120</t>
  </si>
  <si>
    <t>Trans-2-heptenal</t>
  </si>
  <si>
    <t>18829-55-5</t>
  </si>
  <si>
    <t>18829555</t>
  </si>
  <si>
    <t>HEPE</t>
  </si>
  <si>
    <t>213165</t>
  </si>
  <si>
    <t>DTXSID30880832</t>
  </si>
  <si>
    <t>C7H12O</t>
  </si>
  <si>
    <t>CCCCC=CC=O</t>
  </si>
  <si>
    <t>Isopropyltoluene</t>
  </si>
  <si>
    <t>25155-15-1</t>
  </si>
  <si>
    <t>25155151</t>
  </si>
  <si>
    <t>iprt</t>
  </si>
  <si>
    <t>230375</t>
  </si>
  <si>
    <t>7-Hexadecene</t>
  </si>
  <si>
    <t>18899-19-9</t>
  </si>
  <si>
    <t>18899199</t>
  </si>
  <si>
    <t>17149345</t>
  </si>
  <si>
    <t>DTXSID0075075</t>
  </si>
  <si>
    <t>CCCCCCCCC=CCCCCCC</t>
  </si>
  <si>
    <t>A-dimethylindane</t>
  </si>
  <si>
    <t>53563-67-0</t>
  </si>
  <si>
    <t>53563670</t>
  </si>
  <si>
    <t>693770</t>
  </si>
  <si>
    <t>DTXSID20968330</t>
  </si>
  <si>
    <t>C11H14</t>
  </si>
  <si>
    <t>CC1CC2=CC=CC(=C2C1)C</t>
  </si>
  <si>
    <t>B-dimethylindane</t>
  </si>
  <si>
    <t>C-dimethylindane</t>
  </si>
  <si>
    <t>D-dimethylindane</t>
  </si>
  <si>
    <t>3-methyl-2-pentene</t>
  </si>
  <si>
    <t>922-61-2</t>
  </si>
  <si>
    <t>922612</t>
  </si>
  <si>
    <t>p2e3</t>
  </si>
  <si>
    <t>686444</t>
  </si>
  <si>
    <t>DTXSID5073240</t>
  </si>
  <si>
    <t>Propyltoluene</t>
  </si>
  <si>
    <t>28729-54-6</t>
  </si>
  <si>
    <t>28729546</t>
  </si>
  <si>
    <t>prto</t>
  </si>
  <si>
    <t>17158866</t>
  </si>
  <si>
    <t>Carbon monoxide</t>
  </si>
  <si>
    <t>630-08-0</t>
  </si>
  <si>
    <t>630080</t>
  </si>
  <si>
    <t>42101</t>
  </si>
  <si>
    <t>65052</t>
  </si>
  <si>
    <t>DTXSID5027273</t>
  </si>
  <si>
    <t>[C-]#[O+]</t>
  </si>
  <si>
    <t>Carbon dioxide</t>
  </si>
  <si>
    <t>124-38-9</t>
  </si>
  <si>
    <t>124389</t>
  </si>
  <si>
    <t>42102</t>
  </si>
  <si>
    <t>CO2</t>
  </si>
  <si>
    <t>33548</t>
  </si>
  <si>
    <t>DTXSID4027028</t>
  </si>
  <si>
    <t>C(=O)=O</t>
  </si>
  <si>
    <t>2-methylfluorene</t>
  </si>
  <si>
    <t>1430-97-3</t>
  </si>
  <si>
    <t>1430973</t>
  </si>
  <si>
    <t>709527</t>
  </si>
  <si>
    <t>DTXSID1073943</t>
  </si>
  <si>
    <t>CC1=CC2=C(C=C1)C3=CC=CC=C3C2</t>
  </si>
  <si>
    <t>Methylphenanthrene</t>
  </si>
  <si>
    <t>Dimethylphenanthrenes</t>
  </si>
  <si>
    <t>29062-98-4</t>
  </si>
  <si>
    <t>29062984</t>
  </si>
  <si>
    <t>52450426</t>
  </si>
  <si>
    <t>CC1=C2C=C(C3=CC=CC=C3C2=CC=C1)C</t>
  </si>
  <si>
    <t>Triphenylene</t>
  </si>
  <si>
    <t>217-59-4</t>
  </si>
  <si>
    <t>217594</t>
  </si>
  <si>
    <t>40725</t>
  </si>
  <si>
    <t>DTXSID9059757</t>
  </si>
  <si>
    <t>C1=CC=C2C(=C1)C3=CC=CC=C3C4=CC=CC=C24</t>
  </si>
  <si>
    <t>Benzo[b]fluoranthene</t>
  </si>
  <si>
    <t>205-99-2</t>
  </si>
  <si>
    <t>205992</t>
  </si>
  <si>
    <t>BbF</t>
  </si>
  <si>
    <t>40683</t>
  </si>
  <si>
    <t>DTXSID0023907</t>
  </si>
  <si>
    <t>C1=CC=C2C3=C4C(=CC=C3)C5=CC=CC=C5C4=CC2=C1</t>
  </si>
  <si>
    <t>Benzo[ghi]fluoranthene</t>
  </si>
  <si>
    <t>203-12-3</t>
  </si>
  <si>
    <t>203123</t>
  </si>
  <si>
    <t>524671880</t>
  </si>
  <si>
    <t>DTXSID4075455</t>
  </si>
  <si>
    <t>C18H10</t>
  </si>
  <si>
    <t>C1=CC2=C3C(=C1)C4=CC=CC5=C4C3=C(C=C2)C=C5</t>
  </si>
  <si>
    <t>Cyclopenta[cd]pyrene</t>
  </si>
  <si>
    <t>27208-37-3</t>
  </si>
  <si>
    <t>27208373</t>
  </si>
  <si>
    <t>5241468</t>
  </si>
  <si>
    <t>DTXSID7074822</t>
  </si>
  <si>
    <t>C1=CC2=C3C(=C1)C=C4C=CC5=C4C3=C(C=C2)C=C5</t>
  </si>
  <si>
    <t>Benzofluoranthenes</t>
  </si>
  <si>
    <t>56832-73-6</t>
  </si>
  <si>
    <t>56832736</t>
  </si>
  <si>
    <t>17133943</t>
  </si>
  <si>
    <t>c1cc2c3c(c1c1ccccc1)c1ccccc1c3ccc2</t>
  </si>
  <si>
    <t>Organic carbon I</t>
  </si>
  <si>
    <t>OC1</t>
  </si>
  <si>
    <t>Elemental carbon II</t>
  </si>
  <si>
    <t>EC2</t>
  </si>
  <si>
    <t>Undecanoic-g-lactone</t>
  </si>
  <si>
    <t>104-67-6</t>
  </si>
  <si>
    <t>104676</t>
  </si>
  <si>
    <t>UNGL</t>
  </si>
  <si>
    <t>22251</t>
  </si>
  <si>
    <t>DTXSID4034287</t>
  </si>
  <si>
    <t>C11H20O2</t>
  </si>
  <si>
    <t>CCCCCCCC1CCC(=O)O1</t>
  </si>
  <si>
    <t>dup1684</t>
  </si>
  <si>
    <t>A-dimethylphenanthrene</t>
  </si>
  <si>
    <t>A_DM</t>
  </si>
  <si>
    <t>A-Methylbiphenyl</t>
  </si>
  <si>
    <t>28652-72-4</t>
  </si>
  <si>
    <t>28652724</t>
  </si>
  <si>
    <t>A_MB</t>
  </si>
  <si>
    <t>250266</t>
  </si>
  <si>
    <t>DTXSID0025575</t>
  </si>
  <si>
    <t>Cc1ccc(cc1)c1ccccc1</t>
  </si>
  <si>
    <t>A-methylfluorene</t>
  </si>
  <si>
    <t>26914-17-0</t>
  </si>
  <si>
    <t>26914170</t>
  </si>
  <si>
    <t>A_MF</t>
  </si>
  <si>
    <t>711408</t>
  </si>
  <si>
    <t>CC1=CC2=Cc3c(C2C=C1)cccc3</t>
  </si>
  <si>
    <t>A-methylphenanthrene</t>
  </si>
  <si>
    <t>A_MP</t>
  </si>
  <si>
    <t>A-MePy/MeFl</t>
  </si>
  <si>
    <t>17151127</t>
  </si>
  <si>
    <t>A-trimethylnaphthalene</t>
  </si>
  <si>
    <t>ATMN</t>
  </si>
  <si>
    <t>B-dimethylphenanthrene</t>
  </si>
  <si>
    <t>B_DM</t>
  </si>
  <si>
    <t>B-Methylbiphenyl</t>
  </si>
  <si>
    <t>B_MB</t>
  </si>
  <si>
    <t>B-methylfluorene</t>
  </si>
  <si>
    <t>B_MF</t>
  </si>
  <si>
    <t>B-methylphenanthrene</t>
  </si>
  <si>
    <t>B-Methylpyrene</t>
  </si>
  <si>
    <t>Benzo(b+j+k)fluoranthene</t>
  </si>
  <si>
    <t>BBJK</t>
  </si>
  <si>
    <t>since they are a combination of three isomers, the molecular weights are the same 252.3093 g/mole</t>
  </si>
  <si>
    <t>17150491</t>
  </si>
  <si>
    <t>B-MePy/MeFl</t>
  </si>
  <si>
    <t>BMPY</t>
  </si>
  <si>
    <t>Benzonaphthothiophene</t>
  </si>
  <si>
    <t>61523-34-0</t>
  </si>
  <si>
    <t>61523340</t>
  </si>
  <si>
    <t>BNTI</t>
  </si>
  <si>
    <t>17149717</t>
  </si>
  <si>
    <t>DTXSID10872992</t>
  </si>
  <si>
    <t>C16H10S</t>
  </si>
  <si>
    <t>C1=CC=C2C=C3C(=CC2=C1)C4=CC=CC=C4S3</t>
  </si>
  <si>
    <t>C-dimethylphenanthrene</t>
  </si>
  <si>
    <t>C_DM</t>
  </si>
  <si>
    <t>C-Methylbiphenyl</t>
  </si>
  <si>
    <t>C_MB</t>
  </si>
  <si>
    <t>C-methylfluorene</t>
  </si>
  <si>
    <t>C_MF</t>
  </si>
  <si>
    <t>1-MeFl+C-MePy/Fl</t>
  </si>
  <si>
    <t>C1MF</t>
  </si>
  <si>
    <t>C-MePy/MeFl</t>
  </si>
  <si>
    <t>CMPY</t>
  </si>
  <si>
    <t>C-trimethylnaphthalene</t>
  </si>
  <si>
    <t>CTMN</t>
  </si>
  <si>
    <t>D-dimethylphenanthrene</t>
  </si>
  <si>
    <t>D_DM</t>
  </si>
  <si>
    <t>D-Methylpyrene</t>
  </si>
  <si>
    <t>D_MP</t>
  </si>
  <si>
    <t>D-MePy/MeFl</t>
  </si>
  <si>
    <t>DMPY</t>
  </si>
  <si>
    <t>D-Trimethylnaphthalene</t>
  </si>
  <si>
    <t>DTMN</t>
  </si>
  <si>
    <t>E-dimethylphenanthrene</t>
  </si>
  <si>
    <t>E_DM</t>
  </si>
  <si>
    <t>E-Methylpyrene</t>
  </si>
  <si>
    <t>E_MP</t>
  </si>
  <si>
    <t>1-ethyl-2-methylnaphthalene</t>
  </si>
  <si>
    <t>17057-93-1</t>
  </si>
  <si>
    <t>17057931</t>
  </si>
  <si>
    <t>EM_1</t>
  </si>
  <si>
    <t>17149253</t>
  </si>
  <si>
    <t>CCC1=C(C=CC2=CC=CC=C21)C</t>
  </si>
  <si>
    <t>2-ethyl-1-methylnaphthalene</t>
  </si>
  <si>
    <t>25607-16-3</t>
  </si>
  <si>
    <t>25607163</t>
  </si>
  <si>
    <t>EM_2</t>
  </si>
  <si>
    <t>17149428</t>
  </si>
  <si>
    <t>DTXSID80948476</t>
  </si>
  <si>
    <t>CCC1=C(C2=CC=CC=C2C=C1)C</t>
  </si>
  <si>
    <t>E-trimethylnaphthalene</t>
  </si>
  <si>
    <t>ETMN</t>
  </si>
  <si>
    <t>F-Methylpyrene</t>
  </si>
  <si>
    <t>F_MP</t>
  </si>
  <si>
    <t>F-trimethylnaphthalene</t>
  </si>
  <si>
    <t>FTMN</t>
  </si>
  <si>
    <t>G-Methylpyrene</t>
  </si>
  <si>
    <t>G_MP</t>
  </si>
  <si>
    <t>H-Trimethylnaphthalene</t>
  </si>
  <si>
    <t>HTMN</t>
  </si>
  <si>
    <t>J-trimethylnaphthalene</t>
  </si>
  <si>
    <t>JTMN</t>
  </si>
  <si>
    <t>1,2,8-trimethylnaphthalene</t>
  </si>
  <si>
    <t>3876-97-9</t>
  </si>
  <si>
    <t>3876979</t>
  </si>
  <si>
    <t>TM12</t>
  </si>
  <si>
    <t>17148883</t>
  </si>
  <si>
    <t>DTXSID1075062</t>
  </si>
  <si>
    <t>CC1=C2C(=C(C=CC2=CC=C1)C)C</t>
  </si>
  <si>
    <t>Nitro-benzo(a)anthracene</t>
  </si>
  <si>
    <t>nbaa</t>
  </si>
  <si>
    <t>17150434</t>
  </si>
  <si>
    <t>18a(H),21ß(H)-22,29,30-Trisnorhopane</t>
  </si>
  <si>
    <t>17151036</t>
  </si>
  <si>
    <t>17a(H),18a(H),21ß(H)-28,30-Bisnorhopane</t>
  </si>
  <si>
    <t>65636-26-2</t>
  </si>
  <si>
    <t>65636262</t>
  </si>
  <si>
    <t>17149816</t>
  </si>
  <si>
    <t>DTXSID20984196</t>
  </si>
  <si>
    <t>C28H48</t>
  </si>
  <si>
    <t>CCC1CCC2C1CCC3(C2CCC4C3(CCC5C4(CCCC5(C)C)C)C)C</t>
  </si>
  <si>
    <t>17a(H),21ß(H)-30-Norhopane</t>
  </si>
  <si>
    <t>53584-60-4</t>
  </si>
  <si>
    <t>53584604</t>
  </si>
  <si>
    <t>C29H50</t>
  </si>
  <si>
    <t>CCC1CCC2(C1CCC3(C2CCC4C3(CCC5C4(CCCC5(C)C)C)C)C)C</t>
  </si>
  <si>
    <t>dup1391</t>
  </si>
  <si>
    <t>17ß(H),21a(H)-30-Norhopane (or ba30nh)</t>
  </si>
  <si>
    <t>3258-87-5</t>
  </si>
  <si>
    <t>3258875</t>
  </si>
  <si>
    <t>17148859</t>
  </si>
  <si>
    <t>DTXSID30954305</t>
  </si>
  <si>
    <t>18a(H),21ß(H)-30-Norneohopane</t>
  </si>
  <si>
    <t>119613-71-7</t>
  </si>
  <si>
    <t>119613717</t>
  </si>
  <si>
    <t>17150087</t>
  </si>
  <si>
    <t>17ß(H),21a(H)-hopane (or ba_hop)</t>
  </si>
  <si>
    <t>1176-44-9</t>
  </si>
  <si>
    <t>1176449</t>
  </si>
  <si>
    <t>17148693</t>
  </si>
  <si>
    <t>22S-17a(H),21ß(H)-30-Homohopane (or sabhhp)</t>
  </si>
  <si>
    <t>17150277</t>
  </si>
  <si>
    <t>22R-17a(H),21ß(H)-30-Homohopane (or rabhhp)</t>
  </si>
  <si>
    <t>17150244</t>
  </si>
  <si>
    <t>22S-17a(H),21ß(H)-30,31,32-Trisomohopane</t>
  </si>
  <si>
    <t>17150251</t>
  </si>
  <si>
    <t>C27-20S-13a(H),17ß(H)-diasterane</t>
  </si>
  <si>
    <t>17150558</t>
  </si>
  <si>
    <t>C27-20R-13a(H),17ß(H)-diasterane</t>
  </si>
  <si>
    <t>17150517</t>
  </si>
  <si>
    <t>C28-20S-13ß(H),17a(H)-diasterane</t>
  </si>
  <si>
    <t>17150616</t>
  </si>
  <si>
    <t>C29-20R-13a(H),17ß(H)-diasterane</t>
  </si>
  <si>
    <t>17150632</t>
  </si>
  <si>
    <t>C27-20S5a(H),14a(H)-cholestane</t>
  </si>
  <si>
    <t>17150574</t>
  </si>
  <si>
    <t>C27-20S5a(H),14ß(H),17ß(H)-cholestane (or c27sbc)</t>
  </si>
  <si>
    <t>17150582</t>
  </si>
  <si>
    <t>Ster45+40(cholestane)u</t>
  </si>
  <si>
    <t>C28-20S5a(H),14a(H),17a(H)-ergostane</t>
  </si>
  <si>
    <t>17150624</t>
  </si>
  <si>
    <t>Ergostane (or ergos)</t>
  </si>
  <si>
    <t>25318-39-2</t>
  </si>
  <si>
    <t>25318392</t>
  </si>
  <si>
    <t>17149402</t>
  </si>
  <si>
    <t>DTXSID70948162</t>
  </si>
  <si>
    <t>C28H50</t>
  </si>
  <si>
    <t>CC(C)C(C)CCC(C)C1CCC2C1(CCC3C2CCC4C3(CCCC4)C)C</t>
  </si>
  <si>
    <t>Steroid-m (or sterom)</t>
  </si>
  <si>
    <t>17151085</t>
  </si>
  <si>
    <t>4-ethylsyringol</t>
  </si>
  <si>
    <t>14059-92-8</t>
  </si>
  <si>
    <t>14059928</t>
  </si>
  <si>
    <t>esyr</t>
  </si>
  <si>
    <t>17149196</t>
  </si>
  <si>
    <t>DTXSID5075072</t>
  </si>
  <si>
    <t>C10H14O3</t>
  </si>
  <si>
    <t>CCC1=CC(=C(C(=C1)OC)O)OC</t>
  </si>
  <si>
    <t>dup1437</t>
  </si>
  <si>
    <t>4-ethyl-2-methoxyphenol</t>
  </si>
  <si>
    <t>2785-89-9</t>
  </si>
  <si>
    <t>2785899</t>
  </si>
  <si>
    <t>etgu</t>
  </si>
  <si>
    <t>107383</t>
  </si>
  <si>
    <t>DTXSID0047038</t>
  </si>
  <si>
    <t>CCC1=CC(=C(C=C1)O)OC</t>
  </si>
  <si>
    <t>dup1438</t>
  </si>
  <si>
    <t>Propylgyaiacol</t>
  </si>
  <si>
    <t>2785-87-7</t>
  </si>
  <si>
    <t>2785877</t>
  </si>
  <si>
    <t>ppgu</t>
  </si>
  <si>
    <t>107375</t>
  </si>
  <si>
    <t>DTXSID2047199</t>
  </si>
  <si>
    <t>C10H14O2</t>
  </si>
  <si>
    <t>CCCC1=CC(=C(C=C1)O)OC</t>
  </si>
  <si>
    <t>dup1460</t>
  </si>
  <si>
    <t>B-trimethylnaphthalene</t>
  </si>
  <si>
    <t>BTMN</t>
  </si>
  <si>
    <t>p-Tolualdehyde</t>
  </si>
  <si>
    <t>104-87-0</t>
  </si>
  <si>
    <t>104870</t>
  </si>
  <si>
    <t>22418</t>
  </si>
  <si>
    <t>DTXSID9041520</t>
  </si>
  <si>
    <t>CC1=CC=C(C=C1)C=O</t>
  </si>
  <si>
    <t>2,3-Butanedione (or Biacetyl || Butane-2,3-dione || Butanedione || Diacetyl || Dimethyl diketone || Dimethyl glyoxal)</t>
  </si>
  <si>
    <t>431-03-8</t>
  </si>
  <si>
    <t>431038</t>
  </si>
  <si>
    <t>45492</t>
  </si>
  <si>
    <t>DTXSID6021583</t>
  </si>
  <si>
    <t>CC(=O)C(=O)C</t>
  </si>
  <si>
    <t>Methylglyoxal</t>
  </si>
  <si>
    <t>78-98-8</t>
  </si>
  <si>
    <t>78988</t>
  </si>
  <si>
    <t>7492</t>
  </si>
  <si>
    <t>DTXSID0021628</t>
  </si>
  <si>
    <t>C3H4O2</t>
  </si>
  <si>
    <t>CC(=O)C=O</t>
  </si>
  <si>
    <t>1-Dodecene</t>
  </si>
  <si>
    <t>112-41-4</t>
  </si>
  <si>
    <t>112414</t>
  </si>
  <si>
    <t>DTXSID5026914</t>
  </si>
  <si>
    <t>1-Tridecene</t>
  </si>
  <si>
    <t>2437-56-1</t>
  </si>
  <si>
    <t>2437561</t>
  </si>
  <si>
    <t>102186</t>
  </si>
  <si>
    <t>DTXSID3029235</t>
  </si>
  <si>
    <t>C13H26</t>
  </si>
  <si>
    <t>CCCCCCCCCCCC=C</t>
  </si>
  <si>
    <t>o-Tolualdehyde</t>
  </si>
  <si>
    <t>529-20-4</t>
  </si>
  <si>
    <t>529204</t>
  </si>
  <si>
    <t>524670163</t>
  </si>
  <si>
    <t>DTXSID1022051</t>
  </si>
  <si>
    <t>CC1=CC=CC=C1C=O</t>
  </si>
  <si>
    <t>2,5-Dimethylaldehyde</t>
  </si>
  <si>
    <t>534-15-6</t>
  </si>
  <si>
    <t>534156</t>
  </si>
  <si>
    <t>51045</t>
  </si>
  <si>
    <t>DTXSID7027178</t>
  </si>
  <si>
    <t>CC(OC)OC</t>
  </si>
  <si>
    <t>2,2-Dimethyl-3-ethylpentane</t>
  </si>
  <si>
    <t>16747-32-3</t>
  </si>
  <si>
    <t>16747323</t>
  </si>
  <si>
    <t>DTXSID00168290</t>
  </si>
  <si>
    <t>CCC(CC)C(C)(C)C</t>
  </si>
  <si>
    <t>Cyclohexane, 1-ethyl-4-methyl-, cis</t>
  </si>
  <si>
    <t>4926-78-7</t>
  </si>
  <si>
    <t>4926787</t>
  </si>
  <si>
    <t>4-ethylheptane</t>
  </si>
  <si>
    <t>2216-32-2</t>
  </si>
  <si>
    <t>2216322</t>
  </si>
  <si>
    <t>DTXSID20176690</t>
  </si>
  <si>
    <t>CCCC(CC)CCC</t>
  </si>
  <si>
    <t>Cis,trans,cis-1,2,3-Trimethylcyclohexane</t>
  </si>
  <si>
    <t>1678-81-5</t>
  </si>
  <si>
    <t>1678815</t>
  </si>
  <si>
    <t>1-Methyl-3-isopropylcyclohexane -duplicate</t>
  </si>
  <si>
    <t>trans-1-methyl-3-propylcyclohexane</t>
  </si>
  <si>
    <t>34522-19-5</t>
  </si>
  <si>
    <t>34522195</t>
  </si>
  <si>
    <t>Cis-1-methyl-3-propylcyclohexane</t>
  </si>
  <si>
    <t>42806-75-7</t>
  </si>
  <si>
    <t>42806757</t>
  </si>
  <si>
    <t>CCCC1CCCC(C1)C</t>
  </si>
  <si>
    <t>1-Methyl-2-isopropylcyclohexane -duplicate</t>
  </si>
  <si>
    <t>Cyclohexane, 1,2,4-trimethyl-, (1α,2β,4α)-</t>
  </si>
  <si>
    <t>7667-59-6</t>
  </si>
  <si>
    <t>7667596</t>
  </si>
  <si>
    <t>Trans-1-ethyl-3-methylcyclohexane -duplicate</t>
  </si>
  <si>
    <t>Bicyclo[3.3.1]nonane</t>
  </si>
  <si>
    <t>280-65-9</t>
  </si>
  <si>
    <t>280659</t>
  </si>
  <si>
    <t>DTXSID30182282</t>
  </si>
  <si>
    <t>C1CC2CCCC(C1)C2</t>
  </si>
  <si>
    <t>Cis,cis,cis-1,2,3-trimethylcyclohexane</t>
  </si>
  <si>
    <t>1839-88-9</t>
  </si>
  <si>
    <t>1839889</t>
  </si>
  <si>
    <t>3,3-diethylpentane</t>
  </si>
  <si>
    <t>1067-20-5</t>
  </si>
  <si>
    <t>1067205</t>
  </si>
  <si>
    <t>709436</t>
  </si>
  <si>
    <t>DTXSID1073941</t>
  </si>
  <si>
    <t>CCC(CC)(CC)CC</t>
  </si>
  <si>
    <t>Trans octahydro Indene</t>
  </si>
  <si>
    <t>3296-50-2</t>
  </si>
  <si>
    <t>3296502</t>
  </si>
  <si>
    <t>DTXSID20858747</t>
  </si>
  <si>
    <t>Cyclohexane, 1-ethyl-2,3-dimethyl- -duplicate</t>
  </si>
  <si>
    <t>1,1,2,3-tetramethylcyclohexane -duplicate</t>
  </si>
  <si>
    <t>Cyclohexane, 1-methyl-4-propyl, trans</t>
  </si>
  <si>
    <t>28352-42-3</t>
  </si>
  <si>
    <t>28352423</t>
  </si>
  <si>
    <t>3-ethylnonane -duplicate</t>
  </si>
  <si>
    <t>Heptane, 2,3,4-trimethyl</t>
  </si>
  <si>
    <t>52896-95-4</t>
  </si>
  <si>
    <t>52896954</t>
  </si>
  <si>
    <t>CCCC(C)C(C)C(C)C</t>
  </si>
  <si>
    <t>Cyclohexane, 1,2,3-trimethyl, cct</t>
  </si>
  <si>
    <t>1-methyl-2-propyl cyclopentane</t>
  </si>
  <si>
    <t>3728-57-2</t>
  </si>
  <si>
    <t>3728572</t>
  </si>
  <si>
    <t>CCCC1CCCC1C</t>
  </si>
  <si>
    <t>Cyclohexane, 1,3-diethyl, cis</t>
  </si>
  <si>
    <t>13991-43-0</t>
  </si>
  <si>
    <t>13991430</t>
  </si>
  <si>
    <t>DTXSID30711293</t>
  </si>
  <si>
    <t>CCC1CCCC(C1)CC</t>
  </si>
  <si>
    <t>4-ethyl Nonane</t>
  </si>
  <si>
    <t>5911-05-7</t>
  </si>
  <si>
    <t>5911057</t>
  </si>
  <si>
    <t>DTXSID80335928</t>
  </si>
  <si>
    <t>4,6-dimethyl decane</t>
  </si>
  <si>
    <t>17312-49-1</t>
  </si>
  <si>
    <t>17312491</t>
  </si>
  <si>
    <t>DTXSID30938322</t>
  </si>
  <si>
    <t>CCCCC(C)CC(C)CCC</t>
  </si>
  <si>
    <t>2,8-dimethyl decane</t>
  </si>
  <si>
    <t>17312-52-6</t>
  </si>
  <si>
    <t>17312526</t>
  </si>
  <si>
    <t>DTXSID10336024</t>
  </si>
  <si>
    <t>CCC(C)CCCCCC(C)C</t>
  </si>
  <si>
    <t>2,9-dimethyl decane</t>
  </si>
  <si>
    <t>1002-17-1</t>
  </si>
  <si>
    <t>1002171</t>
  </si>
  <si>
    <t>DTXSID40333708</t>
  </si>
  <si>
    <t>CC(C)CCCCCCC(C)C</t>
  </si>
  <si>
    <t>1,2,3-trimethyl-5-ethyl benzene</t>
  </si>
  <si>
    <t>31366-00-4</t>
  </si>
  <si>
    <t>31366004</t>
  </si>
  <si>
    <t>DTXSID90334381</t>
  </si>
  <si>
    <t>CCC1=CC(=C(C(=C1)C)C)C</t>
  </si>
  <si>
    <t>2,7-dimethyldecane -duplicate</t>
  </si>
  <si>
    <t>Cyclohexane, 1,2-diethyl, trans</t>
  </si>
  <si>
    <t>13990-95-9</t>
  </si>
  <si>
    <t>13990959</t>
  </si>
  <si>
    <t>Cyclohexane, 1,3-diethyl, trans</t>
  </si>
  <si>
    <t>13990-94-8</t>
  </si>
  <si>
    <t>13990948</t>
  </si>
  <si>
    <t>Cyclohexane, 1-methyl-4-propyl, cis</t>
  </si>
  <si>
    <t>28954-42-9</t>
  </si>
  <si>
    <t>28954429</t>
  </si>
  <si>
    <t>u-Paraffin, C10</t>
  </si>
  <si>
    <t>17151168</t>
  </si>
  <si>
    <t>u-Paraffin, C9</t>
  </si>
  <si>
    <t>17151150</t>
  </si>
  <si>
    <t>c-Paraffin, C10</t>
  </si>
  <si>
    <t>i-Paraffin, C10</t>
  </si>
  <si>
    <t>i-Paraffin, C11</t>
  </si>
  <si>
    <t>17151176</t>
  </si>
  <si>
    <t>u-Paraffin, C11</t>
  </si>
  <si>
    <t>u-Paraffin, C12</t>
  </si>
  <si>
    <t>17151184</t>
  </si>
  <si>
    <t>c-Paraffin, C11</t>
  </si>
  <si>
    <t>2,3-Dimethyl decane</t>
  </si>
  <si>
    <t>17312-44-6</t>
  </si>
  <si>
    <t>17312446</t>
  </si>
  <si>
    <t>DTXSID20864767</t>
  </si>
  <si>
    <t>CCCCCCCC(C)C(C)C</t>
  </si>
  <si>
    <t>2,4-dimethyl decane</t>
  </si>
  <si>
    <t>2801-84-5</t>
  </si>
  <si>
    <t>2801845</t>
  </si>
  <si>
    <t>DTXSID30950701</t>
  </si>
  <si>
    <t>CCCCCCC(C)CC(C)C</t>
  </si>
  <si>
    <t>2,5-dimethyl decane</t>
  </si>
  <si>
    <t>17312-50-4</t>
  </si>
  <si>
    <t>17312504</t>
  </si>
  <si>
    <t>DTXSID70333998</t>
  </si>
  <si>
    <t>CCCCCC(C)CCC(C)C</t>
  </si>
  <si>
    <t>2-methyldecalin -duplicate</t>
  </si>
  <si>
    <t>2-methyl dodecane</t>
  </si>
  <si>
    <t>1560-97-0</t>
  </si>
  <si>
    <t>1560970</t>
  </si>
  <si>
    <t>DTXSID20873238</t>
  </si>
  <si>
    <t>CCCCCCCCCCC(C)C</t>
  </si>
  <si>
    <t>3-methyl dodecane</t>
  </si>
  <si>
    <t>17312-57-1</t>
  </si>
  <si>
    <t>17312571</t>
  </si>
  <si>
    <t>DTXSID00873317</t>
  </si>
  <si>
    <t>CCCCCCCCCC(C)CC</t>
  </si>
  <si>
    <t>5-methyl dodecane</t>
  </si>
  <si>
    <t>17453-93-9</t>
  </si>
  <si>
    <t>17453939</t>
  </si>
  <si>
    <t>DTXSID40334013</t>
  </si>
  <si>
    <t>CCCCCCCC(C)CCCC</t>
  </si>
  <si>
    <t>4-methyl dodecane</t>
  </si>
  <si>
    <t>6117-97-1</t>
  </si>
  <si>
    <t>6117971</t>
  </si>
  <si>
    <t>689018</t>
  </si>
  <si>
    <t>DTXSID1058638</t>
  </si>
  <si>
    <t>CCCCCCCCC(C)CCC</t>
  </si>
  <si>
    <t>5-ethyl decane</t>
  </si>
  <si>
    <t>17302-36-2</t>
  </si>
  <si>
    <t>17302362</t>
  </si>
  <si>
    <t>3,6-dimethyl decane</t>
  </si>
  <si>
    <t>17312-53-7</t>
  </si>
  <si>
    <t>17312537</t>
  </si>
  <si>
    <t>DTXSID2058625</t>
  </si>
  <si>
    <t>CCCCC(C)CCC(C)CC</t>
  </si>
  <si>
    <t>1-Decene, 8-ethyl</t>
  </si>
  <si>
    <t>104256-08-8</t>
  </si>
  <si>
    <t>104256088</t>
  </si>
  <si>
    <t>CCC(CC)CCCCCC=C</t>
  </si>
  <si>
    <t>4,7-dimethyl decane</t>
  </si>
  <si>
    <t>17312-56-0</t>
  </si>
  <si>
    <t>17312560</t>
  </si>
  <si>
    <t>DTXSID30336026</t>
  </si>
  <si>
    <t>CCCC(C)CCC(C)CCC</t>
  </si>
  <si>
    <t>3,7-dimethyl decane</t>
  </si>
  <si>
    <t>17312-54-8</t>
  </si>
  <si>
    <t>17312548</t>
  </si>
  <si>
    <t>DTXSID80864768</t>
  </si>
  <si>
    <t>CCCC(C)CCCC(C)CC</t>
  </si>
  <si>
    <t>3,8-dimethyl decane</t>
  </si>
  <si>
    <t>17312-55-9</t>
  </si>
  <si>
    <t>17312559</t>
  </si>
  <si>
    <t>DTXSID30333999</t>
  </si>
  <si>
    <t>CCC(C)CCCCC(C)CC</t>
  </si>
  <si>
    <t>5-ethyl nonane</t>
  </si>
  <si>
    <t>17302-12-4</t>
  </si>
  <si>
    <t>17302124</t>
  </si>
  <si>
    <t>DTXSID70336222</t>
  </si>
  <si>
    <t>CCCCC(CC)CCCC</t>
  </si>
  <si>
    <t>i-Paraffin,C13</t>
  </si>
  <si>
    <t>17151192</t>
  </si>
  <si>
    <t>Cyclohexane, 1,2-diethyl, cis</t>
  </si>
  <si>
    <t>824-43-1</t>
  </si>
  <si>
    <t>824431</t>
  </si>
  <si>
    <t>DTXSID00623435</t>
  </si>
  <si>
    <t>CCC1CCCCC1CC</t>
  </si>
  <si>
    <t>Undecane, 3-ethyl</t>
  </si>
  <si>
    <t>17312-58-2</t>
  </si>
  <si>
    <t>17312582</t>
  </si>
  <si>
    <t>DTXSID10334000</t>
  </si>
  <si>
    <t>CCCCCCCCC(CC)CC</t>
  </si>
  <si>
    <t>Cyclohexane, 1,4-diethyl, trans</t>
  </si>
  <si>
    <t>13990-93-7</t>
  </si>
  <si>
    <t>13990937</t>
  </si>
  <si>
    <t>Undecane, 5-ethyl</t>
  </si>
  <si>
    <t>17453-94-0</t>
  </si>
  <si>
    <t>17453940</t>
  </si>
  <si>
    <t>CCCCCCC(CC)CCCC</t>
  </si>
  <si>
    <t>Cyclohexane, 1,4-diethyl, cis</t>
  </si>
  <si>
    <t>13990-92-6</t>
  </si>
  <si>
    <t>13990926</t>
  </si>
  <si>
    <t>Undecane, 2,6,10-trimethyl</t>
  </si>
  <si>
    <t>6864-53-5</t>
  </si>
  <si>
    <t>6864535</t>
  </si>
  <si>
    <t>17149030</t>
  </si>
  <si>
    <t>DTXSID6075069</t>
  </si>
  <si>
    <t>CC(C)CCCC(C)CCCC(C)C</t>
  </si>
  <si>
    <t>dup1530</t>
  </si>
  <si>
    <t>c-Paraffin, C12</t>
  </si>
  <si>
    <t>u-Paraffin, C13</t>
  </si>
  <si>
    <t>i-Paraffin, C12</t>
  </si>
  <si>
    <t>Cyclohexane, 1,2,4-trimethyl-</t>
  </si>
  <si>
    <t>2234-75-5</t>
  </si>
  <si>
    <t>2234755</t>
  </si>
  <si>
    <t>DTXSID60862883</t>
  </si>
  <si>
    <t>Cis-1-ethyl-3-methylcyclopentane -duplicate</t>
  </si>
  <si>
    <t>cis,trans,cis-1,2,3-trimethylcyclopentane</t>
  </si>
  <si>
    <t>19374-46-0</t>
  </si>
  <si>
    <t>19374460</t>
  </si>
  <si>
    <t>17149360</t>
  </si>
  <si>
    <t>C[C@@H]1CC[C@@H](C1C)C</t>
  </si>
  <si>
    <t>Cyclopentane, (1-methylethyl)-</t>
  </si>
  <si>
    <t>3875-51-2</t>
  </si>
  <si>
    <t>3875512</t>
  </si>
  <si>
    <t>DTXSID90192029</t>
  </si>
  <si>
    <t>CC(C)C1CCCC1</t>
  </si>
  <si>
    <t>dup1538</t>
  </si>
  <si>
    <t>2,4-dimethylhexane -duplicate</t>
  </si>
  <si>
    <t>Cis,trans,cis-1,2,4-trimethylcyclopentane</t>
  </si>
  <si>
    <t>18679-30-6</t>
  </si>
  <si>
    <t>18679306</t>
  </si>
  <si>
    <t>1,3-diethyl, trans cyclopentane</t>
  </si>
  <si>
    <t>62016-60-8</t>
  </si>
  <si>
    <t>62016608</t>
  </si>
  <si>
    <t>c-Paraffin, C7</t>
  </si>
  <si>
    <t>17151135</t>
  </si>
  <si>
    <t>i-Paraffin, C7</t>
  </si>
  <si>
    <t>c-Paraffin, C8</t>
  </si>
  <si>
    <t>17151143</t>
  </si>
  <si>
    <t>u-Paraffin, C8</t>
  </si>
  <si>
    <t>4-Ethyloctane</t>
  </si>
  <si>
    <t>15869-86-0</t>
  </si>
  <si>
    <t>15869860</t>
  </si>
  <si>
    <t>201996</t>
  </si>
  <si>
    <t>DTXSID10871243</t>
  </si>
  <si>
    <t>CCCCC(CC)CCC</t>
  </si>
  <si>
    <t>p-xylene, 2-propyl-</t>
  </si>
  <si>
    <t>3042-50-0</t>
  </si>
  <si>
    <t>3042500</t>
  </si>
  <si>
    <t>DTXSID10334363</t>
  </si>
  <si>
    <t>CCCC1=C(C=CC(=C1)C)C</t>
  </si>
  <si>
    <t>5-propyl-m-xylene</t>
  </si>
  <si>
    <t>3982-64-7</t>
  </si>
  <si>
    <t>3982647</t>
  </si>
  <si>
    <t>DTXSID30334507</t>
  </si>
  <si>
    <t>CCCC1=CC(=CC(=C1)C)C</t>
  </si>
  <si>
    <t>2-ethyl-1,3-dimethylcyclohexane -duplicate</t>
  </si>
  <si>
    <t>4,5-dimethyldecane -duplicate</t>
  </si>
  <si>
    <t>Cyclohexane, 1-methyl-2-propyl, trans</t>
  </si>
  <si>
    <t>42806-77-9</t>
  </si>
  <si>
    <t>42806779</t>
  </si>
  <si>
    <t>CCCC1CCCCC1C</t>
  </si>
  <si>
    <t>3,5-dimethyl decane</t>
  </si>
  <si>
    <t>17312-48-0</t>
  </si>
  <si>
    <t>17312480</t>
  </si>
  <si>
    <t>DTXSID70336025</t>
  </si>
  <si>
    <t>CCCCCC(C)CC(C)CC</t>
  </si>
  <si>
    <t>c-Paraffin, C9</t>
  </si>
  <si>
    <t>43136</t>
  </si>
  <si>
    <t>dup1553</t>
  </si>
  <si>
    <t>4-propyl-o-xylene (or 1,2-dimethyl-4-propylbenzene)</t>
  </si>
  <si>
    <t>3982-66-9</t>
  </si>
  <si>
    <t>3982669</t>
  </si>
  <si>
    <t>CCCC1=CC(=C(C=C1)C)C</t>
  </si>
  <si>
    <t>4-propyl-m-xylene</t>
  </si>
  <si>
    <t>61827-85-8</t>
  </si>
  <si>
    <t>61827858</t>
  </si>
  <si>
    <t>DTXSID90977398</t>
  </si>
  <si>
    <t>1,3-Diethyl-4-methylbenzene</t>
  </si>
  <si>
    <t>1758-85-6</t>
  </si>
  <si>
    <t>1758856</t>
  </si>
  <si>
    <t>DTXSID60170031</t>
  </si>
  <si>
    <t>CCC1=CC(=C(C=C1)C)CC</t>
  </si>
  <si>
    <t>4,7-dimethyl-2,3,dihydro-1-h-indenes</t>
  </si>
  <si>
    <t>6682-71-9</t>
  </si>
  <si>
    <t>6682719</t>
  </si>
  <si>
    <t>144642</t>
  </si>
  <si>
    <t>DTXSID1064451</t>
  </si>
  <si>
    <t>CC1=C2CCCC2=C(C=C1)C</t>
  </si>
  <si>
    <t>3,5-Diethyltoluene (or 1,3-Diethyl-5-methylbenzene)</t>
  </si>
  <si>
    <t>2050-24-0</t>
  </si>
  <si>
    <t>2050240</t>
  </si>
  <si>
    <t>96040</t>
  </si>
  <si>
    <t>DTXSID0062133</t>
  </si>
  <si>
    <t>CCC1=CC(=CC(=C1)C)CC</t>
  </si>
  <si>
    <t>C10 aromatics -duplicate</t>
  </si>
  <si>
    <t>Dimethyl indan</t>
  </si>
  <si>
    <t>1-ethyl-2,4,5-trimethyl benzene (or 1,2,4-trimethyl-5-ethylbenzene)</t>
  </si>
  <si>
    <t>17851-27-3</t>
  </si>
  <si>
    <t>17851273</t>
  </si>
  <si>
    <t>DTXSID20170496</t>
  </si>
  <si>
    <t>CCC1=C(C=C(C(=C1)C)C)C</t>
  </si>
  <si>
    <t>Toluene, 3,4-diethyl-</t>
  </si>
  <si>
    <t>13732-80-4</t>
  </si>
  <si>
    <t>13732804</t>
  </si>
  <si>
    <t>DTXSID00275014</t>
  </si>
  <si>
    <t>CCC1=C(C=C(C=C1)C)CC</t>
  </si>
  <si>
    <t>1-ethyl-2,3,5-trimethyl benzene (or 1,2,5-Trimethyl-3-ethylbenzene)</t>
  </si>
  <si>
    <t>18262-85-6</t>
  </si>
  <si>
    <t>18262856</t>
  </si>
  <si>
    <t>2-ethyl-1,3,4-trimethyl benzene (or 1,2,4-Trimethyl-3-ethylbenzene)</t>
  </si>
  <si>
    <t>61827-87-0</t>
  </si>
  <si>
    <t>61827870</t>
  </si>
  <si>
    <t>CCC1=C(C=CC(=C1C)C)C</t>
  </si>
  <si>
    <t>Dimethyl, isopropyl benzene</t>
  </si>
  <si>
    <t>25321-29-3</t>
  </si>
  <si>
    <t>25321293</t>
  </si>
  <si>
    <t>CC1=C(C(=CC=C1)C(C)C)C</t>
  </si>
  <si>
    <t>Unknown C11 aromatics</t>
  </si>
  <si>
    <t>17150400</t>
  </si>
  <si>
    <t>Ethyl isopropyl benzene</t>
  </si>
  <si>
    <t>26573-16-0</t>
  </si>
  <si>
    <t>26573160</t>
  </si>
  <si>
    <t>691485</t>
  </si>
  <si>
    <t>DTXSID5073452</t>
  </si>
  <si>
    <t>CCC1=CC=CC=C1C(C)C</t>
  </si>
  <si>
    <t>2-ethyl-mesitylene (or 1,3,5-trimethyl-2-ethylbenzene)</t>
  </si>
  <si>
    <t>3982-67-0</t>
  </si>
  <si>
    <t>3982670</t>
  </si>
  <si>
    <t>DTXSID90334508</t>
  </si>
  <si>
    <t>CCC1=C(C=C(C=C1C)C)C</t>
  </si>
  <si>
    <t>1,2-dimethyl-3-propyl benzene</t>
  </si>
  <si>
    <t>17059-44-8</t>
  </si>
  <si>
    <t>17059448</t>
  </si>
  <si>
    <t>DTXSID40168890</t>
  </si>
  <si>
    <t>CCCC1=CC=CC(=C1C)C</t>
  </si>
  <si>
    <t>1,3-diethyl-2-methyl benzene</t>
  </si>
  <si>
    <t>13632-95-6</t>
  </si>
  <si>
    <t>13632956</t>
  </si>
  <si>
    <t>DTXSID80275012</t>
  </si>
  <si>
    <t>CCC1=C(C(=CC=C1)CC)C</t>
  </si>
  <si>
    <t>2-ethenyl-1,4-dimethyl benzene</t>
  </si>
  <si>
    <t>2039-89-6</t>
  </si>
  <si>
    <t>2039896</t>
  </si>
  <si>
    <t>DTXSID6074702</t>
  </si>
  <si>
    <t>CC1=CC(=C(C=C1)C)C=C</t>
  </si>
  <si>
    <t>1,3-dimethyl-2-propyl benzene</t>
  </si>
  <si>
    <t>17059-45-9</t>
  </si>
  <si>
    <t>17059459</t>
  </si>
  <si>
    <t>DTXSID20333983</t>
  </si>
  <si>
    <t>CCCC1=C(C=CC=C1C)C</t>
  </si>
  <si>
    <t>1,2-dimethyl-4-ethenyl benzene</t>
  </si>
  <si>
    <t>27831-13-6</t>
  </si>
  <si>
    <t>27831136</t>
  </si>
  <si>
    <t>DTXSID50182148</t>
  </si>
  <si>
    <t>CC1=C(C=C(C=C1)C=C)C</t>
  </si>
  <si>
    <t>Cyclopentane, 1,2,4-trimethyl-, (1.alpha.,2.alpha.,4.beta.)-</t>
  </si>
  <si>
    <t>4850-28-6</t>
  </si>
  <si>
    <t>4850286</t>
  </si>
  <si>
    <t>1-ethyl-2,4-dimethylcyclohexane -duplicate</t>
  </si>
  <si>
    <t>Cyclohexane, 1-methyl-2-propyl, cis</t>
  </si>
  <si>
    <t>4926-71-0</t>
  </si>
  <si>
    <t>4926710</t>
  </si>
  <si>
    <t>3-ethyl-1,2,4-trimethyl benzene</t>
  </si>
  <si>
    <t>41903-41-7</t>
  </si>
  <si>
    <t>41903417</t>
  </si>
  <si>
    <t>DTXSID10962044</t>
  </si>
  <si>
    <t>Unknown C12 Aromatics</t>
  </si>
  <si>
    <t>17150418</t>
  </si>
  <si>
    <t>4-ethyldecane -duplicate</t>
  </si>
  <si>
    <t>1-Decene, 6-ethyl</t>
  </si>
  <si>
    <t>104256-07-7</t>
  </si>
  <si>
    <t>104256077</t>
  </si>
  <si>
    <t>1-Decene, 4-ethyl</t>
  </si>
  <si>
    <t>104256-06-6</t>
  </si>
  <si>
    <t>104256066</t>
  </si>
  <si>
    <t>DTXSID70336020</t>
  </si>
  <si>
    <t>CCCCCCC(CC)CC=C</t>
  </si>
  <si>
    <t>trans-1-Ethyl-2-methylcyclopentane -duplicate</t>
  </si>
  <si>
    <t>2,6-Dimethyl-1-heptene</t>
  </si>
  <si>
    <t>3074-78-0</t>
  </si>
  <si>
    <t>3074780</t>
  </si>
  <si>
    <t>DTXSID90184767</t>
  </si>
  <si>
    <t>CC(C)CCCC(=C)C</t>
  </si>
  <si>
    <t>1,1,3,3-Tetramethylcyclopentane</t>
  </si>
  <si>
    <t>50876-33-0</t>
  </si>
  <si>
    <t>50876330</t>
  </si>
  <si>
    <t>DTXSID50198901</t>
  </si>
  <si>
    <t>CC1(CCC(C1)(C)C)C</t>
  </si>
  <si>
    <t>Hexane, 3-ethyl-3-methyl-</t>
  </si>
  <si>
    <t>3074-76-8</t>
  </si>
  <si>
    <t>3074768</t>
  </si>
  <si>
    <t>DTXSID30184766</t>
  </si>
  <si>
    <t>CCCC(C)(CC)CC</t>
  </si>
  <si>
    <t>Cis-1,1,3,4-tetramethylcyclopentane</t>
  </si>
  <si>
    <t>53907-60-1</t>
  </si>
  <si>
    <t>53907601</t>
  </si>
  <si>
    <t>CC1CC(CC1C)(C)C</t>
  </si>
  <si>
    <t>1-Nonene, 7-methyl</t>
  </si>
  <si>
    <t>26741-23-1</t>
  </si>
  <si>
    <t>26741231</t>
  </si>
  <si>
    <t>Bicyclo[3.2.1]octane</t>
  </si>
  <si>
    <t>6221-55-2</t>
  </si>
  <si>
    <t>6221552</t>
  </si>
  <si>
    <t>DTXSID10977794</t>
  </si>
  <si>
    <t>C1CC2CCC(C1)C2</t>
  </si>
  <si>
    <t>i-Paraffin, C9</t>
  </si>
  <si>
    <t>Cis, cis, trans-1,2,4-trimethylcyclohexane -duplicate</t>
  </si>
  <si>
    <t>N-heneicosane</t>
  </si>
  <si>
    <t>629-94-7</t>
  </si>
  <si>
    <t>629947</t>
  </si>
  <si>
    <t>64972</t>
  </si>
  <si>
    <t>DTXSID9047097</t>
  </si>
  <si>
    <t>C21H44</t>
  </si>
  <si>
    <t>CCCCCCCCCCCCCCCCCCCCC</t>
  </si>
  <si>
    <t>N-docosane</t>
  </si>
  <si>
    <t>629-97-0</t>
  </si>
  <si>
    <t>629970</t>
  </si>
  <si>
    <t>64998</t>
  </si>
  <si>
    <t>DTXSID7047063</t>
  </si>
  <si>
    <t>C22H46</t>
  </si>
  <si>
    <t>CCCCCCCCCCCCCCCCCCCCCC</t>
  </si>
  <si>
    <t>n-Tricosane</t>
  </si>
  <si>
    <t>638-67-5</t>
  </si>
  <si>
    <t>638675</t>
  </si>
  <si>
    <t>66159</t>
  </si>
  <si>
    <t>DTXSID7047699</t>
  </si>
  <si>
    <t>C23H48</t>
  </si>
  <si>
    <t>CCCCCCCCCCCCCCCCCCCCCCC</t>
  </si>
  <si>
    <t>n-Tetracosane</t>
  </si>
  <si>
    <t>646-31-1</t>
  </si>
  <si>
    <t>646311</t>
  </si>
  <si>
    <t>66662</t>
  </si>
  <si>
    <t>DTXSID8060955</t>
  </si>
  <si>
    <t>C24H50</t>
  </si>
  <si>
    <t>CCCCCCCCCCCCCCCCCCCCCCCC</t>
  </si>
  <si>
    <t>n-Pentacosane</t>
  </si>
  <si>
    <t>629-99-2</t>
  </si>
  <si>
    <t>629992</t>
  </si>
  <si>
    <t>65003</t>
  </si>
  <si>
    <t>DTXSID2060882</t>
  </si>
  <si>
    <t>C25H52</t>
  </si>
  <si>
    <t>CCCCCCCCCCCCCCCCCCCCCCCCC</t>
  </si>
  <si>
    <t>N-hexacosane</t>
  </si>
  <si>
    <t>630-01-3</t>
  </si>
  <si>
    <t>630013</t>
  </si>
  <si>
    <t>65011</t>
  </si>
  <si>
    <t>DTXSID7060883</t>
  </si>
  <si>
    <t>C26H54</t>
  </si>
  <si>
    <t>CCCCCCCCCCCCCCCCCCCCCCCCCC</t>
  </si>
  <si>
    <t>N-heptacosane</t>
  </si>
  <si>
    <t>593-49-7</t>
  </si>
  <si>
    <t>593497</t>
  </si>
  <si>
    <t>57380</t>
  </si>
  <si>
    <t>DTXSID6058637</t>
  </si>
  <si>
    <t>C27H56</t>
  </si>
  <si>
    <t>CCCCCCCCCCCCCCCCCCCCCCCCCCC</t>
  </si>
  <si>
    <t>n-octacosane</t>
  </si>
  <si>
    <t>630-02-4</t>
  </si>
  <si>
    <t>630024</t>
  </si>
  <si>
    <t>65029</t>
  </si>
  <si>
    <t>DTXSID6058639</t>
  </si>
  <si>
    <t>C28H58</t>
  </si>
  <si>
    <t>CCCCCCCCCCCCCCCCCCCCCCCCCCCC</t>
  </si>
  <si>
    <t>n-Nonacosane</t>
  </si>
  <si>
    <t>630-03-5</t>
  </si>
  <si>
    <t>630035</t>
  </si>
  <si>
    <t>65037</t>
  </si>
  <si>
    <t>DTXSID2060884</t>
  </si>
  <si>
    <t>C29H60</t>
  </si>
  <si>
    <t>CCCCCCCCCCCCCCCCCCCCCCCCCCCCC</t>
  </si>
  <si>
    <t>n-Triacontane</t>
  </si>
  <si>
    <t>638-68-6</t>
  </si>
  <si>
    <t>638686</t>
  </si>
  <si>
    <t>66167</t>
  </si>
  <si>
    <t>DTXSID0060935</t>
  </si>
  <si>
    <t>C30H62</t>
  </si>
  <si>
    <t>CCCCCCCCCCCCCCCCCCCCCCCCCCCCCC</t>
  </si>
  <si>
    <t>N-hentriacontane</t>
  </si>
  <si>
    <t>630-04-6</t>
  </si>
  <si>
    <t>630046</t>
  </si>
  <si>
    <t>52450103</t>
  </si>
  <si>
    <t>DTXSID0075443</t>
  </si>
  <si>
    <t>C31H64</t>
  </si>
  <si>
    <t>CCCCCCCCCCCCCCCCCCCCCCCCCCCCCCC</t>
  </si>
  <si>
    <t>Dotriacontane</t>
  </si>
  <si>
    <t>544-85-4</t>
  </si>
  <si>
    <t>544854</t>
  </si>
  <si>
    <t>52878</t>
  </si>
  <si>
    <t>DTXSID5052202</t>
  </si>
  <si>
    <t>C32H66</t>
  </si>
  <si>
    <t>CCCCCCCCCCCCCCCCCCCCCCCCCCCCCCCC</t>
  </si>
  <si>
    <t>n-Tritriacontane</t>
  </si>
  <si>
    <t>630-05-7</t>
  </si>
  <si>
    <t>630057</t>
  </si>
  <si>
    <t>52450111</t>
  </si>
  <si>
    <t>DTXSID5075444</t>
  </si>
  <si>
    <t>C33H68</t>
  </si>
  <si>
    <t>CCCCCCCCCCCCCCCCCCCCCCCCCCCCCCCCC</t>
  </si>
  <si>
    <t>n-Tetratriacontane</t>
  </si>
  <si>
    <t>14167-59-0</t>
  </si>
  <si>
    <t>14167590</t>
  </si>
  <si>
    <t>17154659</t>
  </si>
  <si>
    <t>DTXSID7058622</t>
  </si>
  <si>
    <t>C34H70</t>
  </si>
  <si>
    <t>CCCCCCCCCCCCCCCCCCCCCCCCCCCCCCCCCC</t>
  </si>
  <si>
    <t>Methylfluoranthene</t>
  </si>
  <si>
    <t>30997-39-8</t>
  </si>
  <si>
    <t>30997398</t>
  </si>
  <si>
    <t>17074691</t>
  </si>
  <si>
    <t>CC1=CC2=C3C(=CC=C2)C4=CC=CC=C4C3=C1</t>
  </si>
  <si>
    <t>dup1609</t>
  </si>
  <si>
    <t>Benzo[k]fluoranthene</t>
  </si>
  <si>
    <t>207-08-9</t>
  </si>
  <si>
    <t>207089</t>
  </si>
  <si>
    <t>BkF</t>
  </si>
  <si>
    <t>40709</t>
  </si>
  <si>
    <t>DTXSID0023909</t>
  </si>
  <si>
    <t>C1=CC=C2C=C3C4=CC=CC5=C4C(=CC=C5)C3=CC2=C1</t>
  </si>
  <si>
    <t>1,8-Naphthalic anhydride</t>
  </si>
  <si>
    <t>81-84-5</t>
  </si>
  <si>
    <t>81845</t>
  </si>
  <si>
    <t>8995</t>
  </si>
  <si>
    <t>DTXSID4026505</t>
  </si>
  <si>
    <t>C12H6O3</t>
  </si>
  <si>
    <t>C1=CC2=C3C(=C1)C(=O)OC(=O)C3=CC=C2</t>
  </si>
  <si>
    <t>Methylguaicol</t>
  </si>
  <si>
    <t>29034-41-1</t>
  </si>
  <si>
    <t>29034411</t>
  </si>
  <si>
    <t>17149477</t>
  </si>
  <si>
    <t>Ethylguaicol</t>
  </si>
  <si>
    <t>29760-89-2</t>
  </si>
  <si>
    <t>29760892</t>
  </si>
  <si>
    <t>17149493</t>
  </si>
  <si>
    <t>DTXSID70952188</t>
  </si>
  <si>
    <t>CCC1=C(C(=CC=C1)O)OC</t>
  </si>
  <si>
    <t>methyl vanillate</t>
  </si>
  <si>
    <t>3943-74-6</t>
  </si>
  <si>
    <t>3943746</t>
  </si>
  <si>
    <t>1648930</t>
  </si>
  <si>
    <t>DTXSID5074345</t>
  </si>
  <si>
    <t>COC1=C(C=CC(=C1)C(=O)OC)O</t>
  </si>
  <si>
    <t>Coniferaldehyde (or 4-Hydroxy-3-methoxycinnamaldehyde || Coniferaldehyde || Coniferylic aldehyde)</t>
  </si>
  <si>
    <t>458-36-6</t>
  </si>
  <si>
    <t>458366</t>
  </si>
  <si>
    <t>17148529</t>
  </si>
  <si>
    <t>DTXSID8075047</t>
  </si>
  <si>
    <t>C10H10O3</t>
  </si>
  <si>
    <t>COC1=C(C=CC(=C1)C=CC=O)O</t>
  </si>
  <si>
    <t>Propiovanillone</t>
  </si>
  <si>
    <t>1835-14-9</t>
  </si>
  <si>
    <t>1835149</t>
  </si>
  <si>
    <t>17148750</t>
  </si>
  <si>
    <t>DTXSID2075057</t>
  </si>
  <si>
    <t>C10H12O3</t>
  </si>
  <si>
    <t>CCC(=O)C1=CC(=C(C=C1)O)OC</t>
  </si>
  <si>
    <t>Octanoic acid</t>
  </si>
  <si>
    <t>124-07-2</t>
  </si>
  <si>
    <t>124072</t>
  </si>
  <si>
    <t>33373</t>
  </si>
  <si>
    <t>DTXSID3021645</t>
  </si>
  <si>
    <t>CCCCCCCC(=O)O</t>
  </si>
  <si>
    <t>Nonanoic acid</t>
  </si>
  <si>
    <t>112-05-0</t>
  </si>
  <si>
    <t>112050</t>
  </si>
  <si>
    <t>28084</t>
  </si>
  <si>
    <t>DTXSID3021641</t>
  </si>
  <si>
    <t>C9H18O2</t>
  </si>
  <si>
    <t>CCCCCCCCC(=O)O</t>
  </si>
  <si>
    <t>Undecanoic acid</t>
  </si>
  <si>
    <t>112-37-8</t>
  </si>
  <si>
    <t>112378</t>
  </si>
  <si>
    <t>28373</t>
  </si>
  <si>
    <t>DTXSID8021690</t>
  </si>
  <si>
    <t>C11H22O2</t>
  </si>
  <si>
    <t>CCCCCCCCCCC(=O)O</t>
  </si>
  <si>
    <t>Heptadecanoic acid</t>
  </si>
  <si>
    <t>506-12-7</t>
  </si>
  <si>
    <t>506127</t>
  </si>
  <si>
    <t>48934</t>
  </si>
  <si>
    <t>DTXSID5021596</t>
  </si>
  <si>
    <t>C17H34O2</t>
  </si>
  <si>
    <t>CCCCCCCCCCCCCCCCC(=O)O</t>
  </si>
  <si>
    <t>Pentacosanoic acid</t>
  </si>
  <si>
    <t>506-38-7</t>
  </si>
  <si>
    <t>506387</t>
  </si>
  <si>
    <t>17148586</t>
  </si>
  <si>
    <t>DTXSID8075049</t>
  </si>
  <si>
    <t>C25H50O2</t>
  </si>
  <si>
    <t>CCCCCCCCCCCCCCCCCCCCCCCCC(=O)O</t>
  </si>
  <si>
    <t>Hexacosanoic acid</t>
  </si>
  <si>
    <t>506-46-7</t>
  </si>
  <si>
    <t>506467</t>
  </si>
  <si>
    <t>17148594</t>
  </si>
  <si>
    <t>DTXSID7075050</t>
  </si>
  <si>
    <t>C26H52O2</t>
  </si>
  <si>
    <t>CCCCCCCCCCCCCCCCCCCCCCCCCC(=O)O</t>
  </si>
  <si>
    <t>dup1622</t>
  </si>
  <si>
    <t>Octanedioic acid</t>
  </si>
  <si>
    <t>505-48-6</t>
  </si>
  <si>
    <t>505486</t>
  </si>
  <si>
    <t>48819</t>
  </si>
  <si>
    <t>DTXSID8021644</t>
  </si>
  <si>
    <t>C8H14O4</t>
  </si>
  <si>
    <t>C(CCCC(=O)O)CCC(=O)O</t>
  </si>
  <si>
    <t>Decanedioic acid</t>
  </si>
  <si>
    <t>111-20-6</t>
  </si>
  <si>
    <t>111206</t>
  </si>
  <si>
    <t>27334</t>
  </si>
  <si>
    <t>DTXSID7026867</t>
  </si>
  <si>
    <t>C10H18O4</t>
  </si>
  <si>
    <t>C(CCCCC(=O)O)CCCC(=O)O</t>
  </si>
  <si>
    <t>Palmitoleic acid</t>
  </si>
  <si>
    <t>373-49-9</t>
  </si>
  <si>
    <t>373499</t>
  </si>
  <si>
    <t>17074535</t>
  </si>
  <si>
    <t>DTXSID0041197</t>
  </si>
  <si>
    <t>C16H30O2</t>
  </si>
  <si>
    <t>CCCCCCC=CCCCCCCCC(=O)O</t>
  </si>
  <si>
    <t>9-Octadecenoic acid</t>
  </si>
  <si>
    <t>2027-47-6</t>
  </si>
  <si>
    <t>2027476</t>
  </si>
  <si>
    <t>95588</t>
  </si>
  <si>
    <t>DTXSID7048118</t>
  </si>
  <si>
    <t>dup1626</t>
  </si>
  <si>
    <t>Pimaric acid</t>
  </si>
  <si>
    <t>127-27-5</t>
  </si>
  <si>
    <t>127275</t>
  </si>
  <si>
    <t>685172</t>
  </si>
  <si>
    <t>DTXSID80858728</t>
  </si>
  <si>
    <t>CC1(CCC2C(=C1)CCC3C2(CCCC3(C)C(=O)O)C)C=C</t>
  </si>
  <si>
    <t>Sandaracopimaric acid</t>
  </si>
  <si>
    <t>23527-10-8</t>
  </si>
  <si>
    <t>23527108</t>
  </si>
  <si>
    <t>DTXSID10946283</t>
  </si>
  <si>
    <t>CC1(CCC2C(=C1)CCC3C2(CCCC3C(=O)OC)C)C=C</t>
  </si>
  <si>
    <t>Isopimaric acid</t>
  </si>
  <si>
    <t>5835-26-7</t>
  </si>
  <si>
    <t>5835267</t>
  </si>
  <si>
    <t>135202</t>
  </si>
  <si>
    <t>DTXSID9022233</t>
  </si>
  <si>
    <t>CC1(CCC2C(=CCC3C2(CCCC3(C)C(=O)O)C)C1)C=C</t>
  </si>
  <si>
    <t>Benzocaine</t>
  </si>
  <si>
    <t>94-09-7</t>
  </si>
  <si>
    <t>94097</t>
  </si>
  <si>
    <t>15271</t>
  </si>
  <si>
    <t>DTXSID8021804</t>
  </si>
  <si>
    <t>C9H11NO2</t>
  </si>
  <si>
    <t>CCOC(=O)C1=CC=C(C=C1)N</t>
  </si>
  <si>
    <t>Sitostenone</t>
  </si>
  <si>
    <t>1058-61-3</t>
  </si>
  <si>
    <t>1058613</t>
  </si>
  <si>
    <t>17148677</t>
  </si>
  <si>
    <t>C29H48O</t>
  </si>
  <si>
    <t>CCC(CCC(C)C1CCC2C1(CCC3C2CCC4=CC(=O)CCC34C)C)C(C)C</t>
  </si>
  <si>
    <t>Guaiacylacetone</t>
  </si>
  <si>
    <t>2503-46-0</t>
  </si>
  <si>
    <t>2503460</t>
  </si>
  <si>
    <t>17148792</t>
  </si>
  <si>
    <t>DTXSID1075060</t>
  </si>
  <si>
    <t>CC(=O)CC1=CC(=C(C=C1)O)OC</t>
  </si>
  <si>
    <t>dup1633</t>
  </si>
  <si>
    <t>Homovanillic Acid</t>
  </si>
  <si>
    <t>306-08-1</t>
  </si>
  <si>
    <t>306081</t>
  </si>
  <si>
    <t>41814</t>
  </si>
  <si>
    <t>DTXSID5059791</t>
  </si>
  <si>
    <t>COC1=C(C=CC(=C1)CC(=O)O)O</t>
  </si>
  <si>
    <t>4-formyl-guaiacol -duplicate</t>
  </si>
  <si>
    <t>Heptacosanoic acid</t>
  </si>
  <si>
    <t>7138-40-1</t>
  </si>
  <si>
    <t>7138401</t>
  </si>
  <si>
    <t>17149063</t>
  </si>
  <si>
    <t>DTXSID5075070</t>
  </si>
  <si>
    <t>C27H54O2</t>
  </si>
  <si>
    <t>CCCCCCCCCCCCCCCCCCCCCCCCCCC(=O)O</t>
  </si>
  <si>
    <t>dup1636</t>
  </si>
  <si>
    <t>Octacosanoic acid</t>
  </si>
  <si>
    <t>506-48-9</t>
  </si>
  <si>
    <t>506489</t>
  </si>
  <si>
    <t>17148602</t>
  </si>
  <si>
    <t>DTXSID2075051</t>
  </si>
  <si>
    <t>C28H56O2</t>
  </si>
  <si>
    <t>CCCCCCCCCCCCCCCCCCCCCCCCCCCC(=O)O</t>
  </si>
  <si>
    <t>dup1637</t>
  </si>
  <si>
    <t>Triacontanoic acid</t>
  </si>
  <si>
    <t>506-50-3</t>
  </si>
  <si>
    <t>506503</t>
  </si>
  <si>
    <t>17148610</t>
  </si>
  <si>
    <t>DTXSID7075052</t>
  </si>
  <si>
    <t>C30H60O2</t>
  </si>
  <si>
    <t>CCCCCCCCCCCCCCCCCCCCCCCCCCCCCC(=O)O</t>
  </si>
  <si>
    <t>dup1638</t>
  </si>
  <si>
    <t>Nonacosanoic acid</t>
  </si>
  <si>
    <t>4250-38-8</t>
  </si>
  <si>
    <t>4250388</t>
  </si>
  <si>
    <t>DTXSID60195284</t>
  </si>
  <si>
    <t>C29H58O2</t>
  </si>
  <si>
    <t>CCCCCCCCCCCCCCCCCCCCCCCCCCCCC(=O)O</t>
  </si>
  <si>
    <t>Alpha-Amyrin</t>
  </si>
  <si>
    <t>638-95-9</t>
  </si>
  <si>
    <t>638959</t>
  </si>
  <si>
    <t>C30H50O</t>
  </si>
  <si>
    <t>CC1CCC2(CCC3(C(=CCC4C3(CCC5C4(CCC(C5(C)C)O)C)C)C2C1C)C)C</t>
  </si>
  <si>
    <t>Beta-Amyrin</t>
  </si>
  <si>
    <t>559-70-6</t>
  </si>
  <si>
    <t>559706</t>
  </si>
  <si>
    <t>CC1(CCC2(CCC3(C(=CCC4C3(CCC5C4(CCC(C5(C)C)O)C)C)C2C1)C)C)C</t>
  </si>
  <si>
    <t>Glycerol Monopalmitate</t>
  </si>
  <si>
    <t>542-44-9</t>
  </si>
  <si>
    <t>542449</t>
  </si>
  <si>
    <t>52340</t>
  </si>
  <si>
    <t>DTXSID00891470</t>
  </si>
  <si>
    <t>C19H38O4</t>
  </si>
  <si>
    <t>CCCCCCCCCCCCCCCC(=O)OCC(CO)O</t>
  </si>
  <si>
    <t>Glycerol monooleate</t>
  </si>
  <si>
    <t>25496-72-4</t>
  </si>
  <si>
    <t>25496724</t>
  </si>
  <si>
    <t>232983</t>
  </si>
  <si>
    <t>DTXSID3027875</t>
  </si>
  <si>
    <t>C21H40O4</t>
  </si>
  <si>
    <t>CCCCCCCCC=CCCCCCCCC(=O)OCC(CO)O</t>
  </si>
  <si>
    <t>1,2,3-Trimethoxybenzene</t>
  </si>
  <si>
    <t>634-36-6</t>
  </si>
  <si>
    <t>634366</t>
  </si>
  <si>
    <t>65417</t>
  </si>
  <si>
    <t>DTXSID1060899</t>
  </si>
  <si>
    <t>COC1=C(C(=CC=C1)OC)OC</t>
  </si>
  <si>
    <t>1-(4-hydroxy-3,5-dimethoxyphenyl)-ethanone (or acetosyringone || 3,5-Dimethoxy-4-hydroxyacetophenone))</t>
  </si>
  <si>
    <t>2478-38-8</t>
  </si>
  <si>
    <t>2478388</t>
  </si>
  <si>
    <t>103010</t>
  </si>
  <si>
    <t>DTXSID2062454</t>
  </si>
  <si>
    <t>C10H12O4</t>
  </si>
  <si>
    <t>CC(=O)C1=CC(=C(C(=C1)OC)O)OC</t>
  </si>
  <si>
    <t>Sinapinaldehyde</t>
  </si>
  <si>
    <t>87345-53-7</t>
  </si>
  <si>
    <t>87345537</t>
  </si>
  <si>
    <t>17149964</t>
  </si>
  <si>
    <t>C11H12O4</t>
  </si>
  <si>
    <t>COC1=CC(=CC(=C1O)OC)C=CC=O</t>
  </si>
  <si>
    <t>n-Pentatriacontane</t>
  </si>
  <si>
    <t>630-07-9</t>
  </si>
  <si>
    <t>630079</t>
  </si>
  <si>
    <t>DTXSID9074723</t>
  </si>
  <si>
    <t>C35H72</t>
  </si>
  <si>
    <t>CCCCCCCCCCCCCCCCCCCCCCCCCCCCCCCCCCC</t>
  </si>
  <si>
    <t>3-Ethylpentene</t>
  </si>
  <si>
    <t>162071-36-5</t>
  </si>
  <si>
    <t>162071365</t>
  </si>
  <si>
    <t>17150111</t>
  </si>
  <si>
    <t>Danitol</t>
  </si>
  <si>
    <t>39515-41-8</t>
  </si>
  <si>
    <t>39515418</t>
  </si>
  <si>
    <t>279604</t>
  </si>
  <si>
    <t>DTXSID0024002</t>
  </si>
  <si>
    <t>C22H23NO3</t>
  </si>
  <si>
    <t>CC1(C(C1(C)C)C(=O)OC(C#N)C2=CC(=CC=C2)OC3=CC=CC=C3)C</t>
  </si>
  <si>
    <t>2-Butene</t>
  </si>
  <si>
    <t>107-01-7</t>
  </si>
  <si>
    <t>107017</t>
  </si>
  <si>
    <t>24067</t>
  </si>
  <si>
    <t>DTXSID1026748</t>
  </si>
  <si>
    <t>Methylindane</t>
  </si>
  <si>
    <t>27133-93-3</t>
  </si>
  <si>
    <t>27133933</t>
  </si>
  <si>
    <t>691592</t>
  </si>
  <si>
    <t>Cis-2-Nonene</t>
  </si>
  <si>
    <t>6434-77-1</t>
  </si>
  <si>
    <t>6434771</t>
  </si>
  <si>
    <t>CCCCCCC=CC</t>
  </si>
  <si>
    <t>1-Methyl-2-tert-butylbenzene -duplicate</t>
  </si>
  <si>
    <t>Same as Species ID 86</t>
  </si>
  <si>
    <t>2-Butanone, 3,3-dimethyl-</t>
  </si>
  <si>
    <t>75-97-8</t>
  </si>
  <si>
    <t>75978</t>
  </si>
  <si>
    <t>6023</t>
  </si>
  <si>
    <t>DTXSID5021752</t>
  </si>
  <si>
    <t>CC(=O)C(C)(C)C</t>
  </si>
  <si>
    <t>dup1656</t>
  </si>
  <si>
    <t>Undecanal</t>
  </si>
  <si>
    <t>112-44-7</t>
  </si>
  <si>
    <t>112447</t>
  </si>
  <si>
    <t>28449</t>
  </si>
  <si>
    <t>DTXSID4021688</t>
  </si>
  <si>
    <t>C11H22O</t>
  </si>
  <si>
    <t>CCCCCCCCCCC=O</t>
  </si>
  <si>
    <t>Dodecanal</t>
  </si>
  <si>
    <t>112-54-9</t>
  </si>
  <si>
    <t>112549</t>
  </si>
  <si>
    <t>28514</t>
  </si>
  <si>
    <t>DTXSID6021589</t>
  </si>
  <si>
    <t>C12H24O</t>
  </si>
  <si>
    <t>CCCCCCCCCCCC=O</t>
  </si>
  <si>
    <t>Tridecanal</t>
  </si>
  <si>
    <t>7069-41-2</t>
  </si>
  <si>
    <t>7069412</t>
  </si>
  <si>
    <t>171769</t>
  </si>
  <si>
    <t>DTXSID8052518</t>
  </si>
  <si>
    <t>C13H26O</t>
  </si>
  <si>
    <t>CCCCCCCCCCCCC=O</t>
  </si>
  <si>
    <t>dup1660</t>
  </si>
  <si>
    <t>Tetradecanal</t>
  </si>
  <si>
    <t>124-25-4</t>
  </si>
  <si>
    <t>124254</t>
  </si>
  <si>
    <t>33506</t>
  </si>
  <si>
    <t>DTXSID1021665</t>
  </si>
  <si>
    <t>C14H28O</t>
  </si>
  <si>
    <t>CCCCCCCCCCCCCC=O</t>
  </si>
  <si>
    <t>Pentadecanal</t>
  </si>
  <si>
    <t>2765-11-9</t>
  </si>
  <si>
    <t>2765119</t>
  </si>
  <si>
    <t>107102</t>
  </si>
  <si>
    <t>DTXSID5062633</t>
  </si>
  <si>
    <t>C15H30O</t>
  </si>
  <si>
    <t>CCCCCCCCCCCCCCC=O</t>
  </si>
  <si>
    <t>Hexadecanal</t>
  </si>
  <si>
    <t>629-80-1</t>
  </si>
  <si>
    <t>629801</t>
  </si>
  <si>
    <t>64931</t>
  </si>
  <si>
    <t>DTXSID5042039</t>
  </si>
  <si>
    <t>C16H32O</t>
  </si>
  <si>
    <t>CCCCCCCCCCCCCCCC=O</t>
  </si>
  <si>
    <t>Heptadecanal</t>
  </si>
  <si>
    <t>629-90-3</t>
  </si>
  <si>
    <t>629903</t>
  </si>
  <si>
    <t>DTXSID00212080</t>
  </si>
  <si>
    <t>C17H34O</t>
  </si>
  <si>
    <t>CCCCCCCCCCCCCCCCC=O</t>
  </si>
  <si>
    <t>2-Nonanone</t>
  </si>
  <si>
    <t>821-55-6</t>
  </si>
  <si>
    <t>821556</t>
  </si>
  <si>
    <t>71142</t>
  </si>
  <si>
    <t>DTXSID2022125</t>
  </si>
  <si>
    <t>CCCCCCCC(=O)C</t>
  </si>
  <si>
    <t>2-Undecanone</t>
  </si>
  <si>
    <t>112-12-9</t>
  </si>
  <si>
    <t>112129</t>
  </si>
  <si>
    <t>28134</t>
  </si>
  <si>
    <t>DTXSID2021943</t>
  </si>
  <si>
    <t>CCCCCCCCCC(=O)C</t>
  </si>
  <si>
    <t>2-Tridecanone</t>
  </si>
  <si>
    <t>593-08-8</t>
  </si>
  <si>
    <t>593088</t>
  </si>
  <si>
    <t>57349</t>
  </si>
  <si>
    <t>DTXSID4022070</t>
  </si>
  <si>
    <t>CCCCCCCCCCCC(=O)C</t>
  </si>
  <si>
    <t>2-Pentadecanone</t>
  </si>
  <si>
    <t>2345-28-0</t>
  </si>
  <si>
    <t>2345280</t>
  </si>
  <si>
    <t>100297</t>
  </si>
  <si>
    <t>DTXSID6062333</t>
  </si>
  <si>
    <t>CCCCCCCCCCCCCC(=O)C</t>
  </si>
  <si>
    <t>2-tetradecanone</t>
  </si>
  <si>
    <t>2345-27-9</t>
  </si>
  <si>
    <t>2345279</t>
  </si>
  <si>
    <t>DTXSID10177999</t>
  </si>
  <si>
    <t>CCCCCCCCCCCCC(=O)C</t>
  </si>
  <si>
    <t>Furfural</t>
  </si>
  <si>
    <t>98-01-1</t>
  </si>
  <si>
    <t>98011</t>
  </si>
  <si>
    <t>17699</t>
  </si>
  <si>
    <t>DTXSID1020647</t>
  </si>
  <si>
    <t>C5H4O2</t>
  </si>
  <si>
    <t>C1=COC(=C1)C=O</t>
  </si>
  <si>
    <t>dup1670</t>
  </si>
  <si>
    <t>2-Decenal</t>
  </si>
  <si>
    <t>3913-71-1</t>
  </si>
  <si>
    <t>3913711</t>
  </si>
  <si>
    <t>120097</t>
  </si>
  <si>
    <t>DTXSID8052065</t>
  </si>
  <si>
    <t>C10H18O</t>
  </si>
  <si>
    <t>CCCCCCCC=CC=O</t>
  </si>
  <si>
    <t>2-undecenal</t>
  </si>
  <si>
    <t>2463-77-6</t>
  </si>
  <si>
    <t>2463776</t>
  </si>
  <si>
    <t>102681</t>
  </si>
  <si>
    <t>DTXSID9062437</t>
  </si>
  <si>
    <t>CCCCCCCCC=CC=O</t>
  </si>
  <si>
    <t>Heptanoic acid</t>
  </si>
  <si>
    <t>111-14-8</t>
  </si>
  <si>
    <t>111148</t>
  </si>
  <si>
    <t>27276</t>
  </si>
  <si>
    <t>DTXSID2021600</t>
  </si>
  <si>
    <t>CCCCCCC(=O)O</t>
  </si>
  <si>
    <t>Heptadecan-2-one</t>
  </si>
  <si>
    <t>2922-51-2</t>
  </si>
  <si>
    <t>2922512</t>
  </si>
  <si>
    <t>17148834</t>
  </si>
  <si>
    <t>DTXSID6075061</t>
  </si>
  <si>
    <t>CCCCCCCCCCCCCCCC(=O)C</t>
  </si>
  <si>
    <t>dup1674</t>
  </si>
  <si>
    <t>5-butyldihydro-2(3H)-furanone</t>
  </si>
  <si>
    <t>104-50-7</t>
  </si>
  <si>
    <t>104507</t>
  </si>
  <si>
    <t>22129</t>
  </si>
  <si>
    <t>DTXSID1047609</t>
  </si>
  <si>
    <t>C8H14O2</t>
  </si>
  <si>
    <t>CCCCC1CCC(=O)O1</t>
  </si>
  <si>
    <t>G-nonanoic lactone -duplicate</t>
  </si>
  <si>
    <t>G-decanolactone -duplicate</t>
  </si>
  <si>
    <t>5-ethyldihydro-2(3H)-furanone</t>
  </si>
  <si>
    <t>695-06-7</t>
  </si>
  <si>
    <t>695067</t>
  </si>
  <si>
    <t>68015</t>
  </si>
  <si>
    <t>DTXSID8041298</t>
  </si>
  <si>
    <t>CCC1CCC(=O)O1</t>
  </si>
  <si>
    <t>5-propyldihydro-2(3H)-furanone</t>
  </si>
  <si>
    <t>105-21-5</t>
  </si>
  <si>
    <t>105215</t>
  </si>
  <si>
    <t>22665</t>
  </si>
  <si>
    <t>DTXSID5047611</t>
  </si>
  <si>
    <t>CCCC1CCC(=O)O1</t>
  </si>
  <si>
    <t>Nitrite</t>
  </si>
  <si>
    <t>14797-65-0</t>
  </si>
  <si>
    <t>14797650</t>
  </si>
  <si>
    <t>NO2-</t>
  </si>
  <si>
    <t>197194</t>
  </si>
  <si>
    <t>DTXSID5024219</t>
  </si>
  <si>
    <t>NO2</t>
  </si>
  <si>
    <t>N(=O)[O-]</t>
  </si>
  <si>
    <t>Squalene</t>
  </si>
  <si>
    <t>7683-64-9</t>
  </si>
  <si>
    <t>7683649</t>
  </si>
  <si>
    <t>152579</t>
  </si>
  <si>
    <t>DTXSID4064767</t>
  </si>
  <si>
    <t>C30H50</t>
  </si>
  <si>
    <t>CC(=CCCC(=CCCC(=CCCC=C(C)CCC=C(C)CCC=C(C)C)C)C)C</t>
  </si>
  <si>
    <t>9,12-Octadecadienoic acid</t>
  </si>
  <si>
    <t>2197-37-7</t>
  </si>
  <si>
    <t>2197377</t>
  </si>
  <si>
    <t>17148784</t>
  </si>
  <si>
    <t>DTXSID2075059</t>
  </si>
  <si>
    <t>C18H32O2</t>
  </si>
  <si>
    <t>CCCCCC=CCC=CCCCCCCCC(=O)O</t>
  </si>
  <si>
    <t>Undecanoic-g-lactone -duplicate</t>
  </si>
  <si>
    <t>5-octyldihydro-2(3H)-furanone</t>
  </si>
  <si>
    <t>2305-05-7</t>
  </si>
  <si>
    <t>2305057</t>
  </si>
  <si>
    <t>99945</t>
  </si>
  <si>
    <t>DTXSID7047190</t>
  </si>
  <si>
    <t>C12H22O2</t>
  </si>
  <si>
    <t>CCCCCCCCC1CCC(=O)O1</t>
  </si>
  <si>
    <t>5-nonyldihydro-2(3H)-furanone</t>
  </si>
  <si>
    <t>7370-36-7</t>
  </si>
  <si>
    <t>7370367</t>
  </si>
  <si>
    <t>17149071</t>
  </si>
  <si>
    <t>DTXSID50994566</t>
  </si>
  <si>
    <t>C13H24O2</t>
  </si>
  <si>
    <t>CCCCCCCCCC1CCC(=O)O1</t>
  </si>
  <si>
    <t>5-decyldihydro-2(3H)-furanone</t>
  </si>
  <si>
    <t>2721-23-5</t>
  </si>
  <si>
    <t>2721235</t>
  </si>
  <si>
    <t>17148818</t>
  </si>
  <si>
    <t>C14H26O2</t>
  </si>
  <si>
    <t>CCCCCCCCCCC1CCC(=O)O1</t>
  </si>
  <si>
    <t>5-undecyldihydro-2(3H)-furanone</t>
  </si>
  <si>
    <t>7370-42-5</t>
  </si>
  <si>
    <t>7370425</t>
  </si>
  <si>
    <t>17149089</t>
  </si>
  <si>
    <t>DTXSID10994567</t>
  </si>
  <si>
    <t>C15H28O2</t>
  </si>
  <si>
    <t>CCCCCCCCCCCC1CCC(=O)O1</t>
  </si>
  <si>
    <t>5-dodecyldihydro-2(3H)-furanone</t>
  </si>
  <si>
    <t>730-46-1</t>
  </si>
  <si>
    <t>730461</t>
  </si>
  <si>
    <t>17148644</t>
  </si>
  <si>
    <t>CCCCCCCCCCCCC1CCC(=O)O1</t>
  </si>
  <si>
    <t>2,6,10-Trimethyldodecane (or farnesane)</t>
  </si>
  <si>
    <t>3891-98-3</t>
  </si>
  <si>
    <t>3891983</t>
  </si>
  <si>
    <t>1734459</t>
  </si>
  <si>
    <t>DTXSID1058634</t>
  </si>
  <si>
    <t>CCC(C)CCCC(C)CCCC(C)C</t>
  </si>
  <si>
    <t>Undecane, 2,6,10-trimethyl -duplicate</t>
  </si>
  <si>
    <t>2,6,10-trimethyltridecane</t>
  </si>
  <si>
    <t>3891-99-4</t>
  </si>
  <si>
    <t>3891994</t>
  </si>
  <si>
    <t>17148891</t>
  </si>
  <si>
    <t>DTXSID00959685</t>
  </si>
  <si>
    <t>CCCC(C)CCCC(C)CCCC(C)C</t>
  </si>
  <si>
    <t>Norpristane</t>
  </si>
  <si>
    <t>3892-00-0</t>
  </si>
  <si>
    <t>3892000</t>
  </si>
  <si>
    <t>17148909</t>
  </si>
  <si>
    <t>DTXSID90873301</t>
  </si>
  <si>
    <t>CCCCCC(C)CCCC(C)CCCC(C)C</t>
  </si>
  <si>
    <t>N-Nonylcyclohexane</t>
  </si>
  <si>
    <t>2883-02-5</t>
  </si>
  <si>
    <t>2883025</t>
  </si>
  <si>
    <t>108399</t>
  </si>
  <si>
    <t>DTXSID5062685</t>
  </si>
  <si>
    <t>C15H30</t>
  </si>
  <si>
    <t>CCCCCCCCCC1CCCCC1</t>
  </si>
  <si>
    <t>Decylcyclohexane</t>
  </si>
  <si>
    <t>1795-16-0</t>
  </si>
  <si>
    <t>1795160</t>
  </si>
  <si>
    <t>92544</t>
  </si>
  <si>
    <t>DTXSID8061973</t>
  </si>
  <si>
    <t>CCCCCCCCCCC1CCCCC1</t>
  </si>
  <si>
    <t>C2-fluorenes</t>
  </si>
  <si>
    <t>17074907</t>
  </si>
  <si>
    <t>C15H16</t>
  </si>
  <si>
    <t>3-methylphenanthrene</t>
  </si>
  <si>
    <t>832-71-3</t>
  </si>
  <si>
    <t>832713</t>
  </si>
  <si>
    <t>709337</t>
  </si>
  <si>
    <t>DTXSID7052731</t>
  </si>
  <si>
    <t>CC1=CC2=C(C=C1)C=CC3=CC=CC=C32</t>
  </si>
  <si>
    <t>2-methylanthracene</t>
  </si>
  <si>
    <t>613-12-7</t>
  </si>
  <si>
    <t>613127</t>
  </si>
  <si>
    <t>60178</t>
  </si>
  <si>
    <t>DTXSID8060616</t>
  </si>
  <si>
    <t>CC1=CC2=CC3=CC=CC=C3C=C2C=C1</t>
  </si>
  <si>
    <t>9-methylphenanthrene</t>
  </si>
  <si>
    <t>883-20-5</t>
  </si>
  <si>
    <t>883205</t>
  </si>
  <si>
    <t>73122</t>
  </si>
  <si>
    <t>DTXSID4061258</t>
  </si>
  <si>
    <t>CC1=CC2=CC=CC=C2C3=CC=CC=C13</t>
  </si>
  <si>
    <t>C2-MW 178 PAH</t>
  </si>
  <si>
    <t>C3-MW 178 PAH</t>
  </si>
  <si>
    <t>Acephenanthrylene</t>
  </si>
  <si>
    <t>201-06-9</t>
  </si>
  <si>
    <t>201069</t>
  </si>
  <si>
    <t>17148503</t>
  </si>
  <si>
    <t>DTXSID8075045</t>
  </si>
  <si>
    <t>C1=CC=C2C(=C1)C=C3C=CC4=C3C2=CC=C4</t>
  </si>
  <si>
    <t>C1-MW 202 PAH</t>
  </si>
  <si>
    <t>Pristane</t>
  </si>
  <si>
    <t>1921-70-6</t>
  </si>
  <si>
    <t>1921706</t>
  </si>
  <si>
    <t>94300</t>
  </si>
  <si>
    <t>DTXSID70870919</t>
  </si>
  <si>
    <t>CC(C)CCCC(C)CCCC(C)CCCC(C)C</t>
  </si>
  <si>
    <t>Phytane</t>
  </si>
  <si>
    <t>638-36-8</t>
  </si>
  <si>
    <t>638368</t>
  </si>
  <si>
    <t>961227</t>
  </si>
  <si>
    <t>DTXSID70862339</t>
  </si>
  <si>
    <t>CCC(C)CCCC(C)CCCC(C)CCCC(C)C</t>
  </si>
  <si>
    <t>C3-naphthalenes</t>
  </si>
  <si>
    <t>17074964</t>
  </si>
  <si>
    <t>C4-naphthalenes</t>
  </si>
  <si>
    <t>17074998</t>
  </si>
  <si>
    <t>C14H16</t>
  </si>
  <si>
    <t>N-Pentadecylcyclohexane</t>
  </si>
  <si>
    <t>6006-95-7</t>
  </si>
  <si>
    <t>6006957</t>
  </si>
  <si>
    <t>136788</t>
  </si>
  <si>
    <t>DTXSID1064081</t>
  </si>
  <si>
    <t>C21H42</t>
  </si>
  <si>
    <t>CCCCCCCCCCCCCCCC1CCCCC1</t>
  </si>
  <si>
    <t>8B,13a-dimethyl-14B-n-butylpodocarpane</t>
  </si>
  <si>
    <t>17150301</t>
  </si>
  <si>
    <t>8B,13a-dimethyl-14B-[3'-methylbutyl]podocarpane</t>
  </si>
  <si>
    <t>17150293</t>
  </si>
  <si>
    <t>dup1710</t>
  </si>
  <si>
    <t>M- &amp; p-tolualdehyde</t>
  </si>
  <si>
    <t>17150442</t>
  </si>
  <si>
    <t>C8H8O2</t>
  </si>
  <si>
    <t>2,5-Dimethylbenzaldehyde</t>
  </si>
  <si>
    <t>5779-94-2</t>
  </si>
  <si>
    <t>5779942</t>
  </si>
  <si>
    <t>524669926</t>
  </si>
  <si>
    <t>DTXSID0075449</t>
  </si>
  <si>
    <t>C9H10O</t>
  </si>
  <si>
    <t>CC1=CC(=C(C=C1)C)C=O</t>
  </si>
  <si>
    <t>1-Indanone</t>
  </si>
  <si>
    <t>83-33-0</t>
  </si>
  <si>
    <t>83330</t>
  </si>
  <si>
    <t>9563</t>
  </si>
  <si>
    <t>DTXSID1058892</t>
  </si>
  <si>
    <t>C1CC(=O)C2=CC=CC=C21</t>
  </si>
  <si>
    <t>Dibenzothiophene</t>
  </si>
  <si>
    <t>132-65-0</t>
  </si>
  <si>
    <t>132650</t>
  </si>
  <si>
    <t>17074857</t>
  </si>
  <si>
    <t>DTXSID0047741</t>
  </si>
  <si>
    <t>C12H8S</t>
  </si>
  <si>
    <t>C1=CC=C2C(=C1)C3=CC=CC=C3S2</t>
  </si>
  <si>
    <t>Dibenzothiazine</t>
  </si>
  <si>
    <t>92-84-2</t>
  </si>
  <si>
    <t>92842</t>
  </si>
  <si>
    <t>14498</t>
  </si>
  <si>
    <t>DTXSID5021126</t>
  </si>
  <si>
    <t>C12H12N2</t>
  </si>
  <si>
    <t>C1=CC=C2C(=C1)NC3=CC=CC=C3S2</t>
  </si>
  <si>
    <t>Undecylcyclohexane</t>
  </si>
  <si>
    <t>54105-66-7</t>
  </si>
  <si>
    <t>54105667</t>
  </si>
  <si>
    <t>DTXSID50202451</t>
  </si>
  <si>
    <t>C17H34</t>
  </si>
  <si>
    <t>CCCCCCCCCCCC1CCCCC1</t>
  </si>
  <si>
    <t>Dodecylcyclohexane</t>
  </si>
  <si>
    <t>1795-17-1</t>
  </si>
  <si>
    <t>1795171</t>
  </si>
  <si>
    <t>92551</t>
  </si>
  <si>
    <t>DTXSID3061974</t>
  </si>
  <si>
    <t>C18H36</t>
  </si>
  <si>
    <t>CCCCCCCCCCCCC1CCCCC1</t>
  </si>
  <si>
    <t>tridecylcyclohexane</t>
  </si>
  <si>
    <t>6006-33-3</t>
  </si>
  <si>
    <t>6006333</t>
  </si>
  <si>
    <t>136770</t>
  </si>
  <si>
    <t>DTXSID6064080</t>
  </si>
  <si>
    <t>C19H38</t>
  </si>
  <si>
    <t>CCCCCCCCCCCCCC1CCCCC1</t>
  </si>
  <si>
    <t>N-tetradecyIcyclohexane</t>
  </si>
  <si>
    <t>C1-MW 228 PAH</t>
  </si>
  <si>
    <t>C1-MW 226 PAH</t>
  </si>
  <si>
    <t>Benzo[j]fluoranthene</t>
  </si>
  <si>
    <t>205-82-3</t>
  </si>
  <si>
    <t>205823</t>
  </si>
  <si>
    <t>BjF</t>
  </si>
  <si>
    <t>40675</t>
  </si>
  <si>
    <t>DTXSID8052691</t>
  </si>
  <si>
    <t>C1=CC=C2C(=C1)C=CC3=C2C4=CC=CC5=C4C3=CC=C5</t>
  </si>
  <si>
    <t>Indeno[1,2,3-cd]fluoranthene</t>
  </si>
  <si>
    <t>193-43-1</t>
  </si>
  <si>
    <t>193431</t>
  </si>
  <si>
    <t>DTXSID60172898</t>
  </si>
  <si>
    <t>C1=CC2=C3C=CC4=C5C=CC=CC5=C6C4=C3C(=C2C=C1)C=C6</t>
  </si>
  <si>
    <t>22,29,30-trisnorneohopane</t>
  </si>
  <si>
    <t>55199-72-9</t>
  </si>
  <si>
    <t>55199729</t>
  </si>
  <si>
    <t>17149659</t>
  </si>
  <si>
    <t>DTXSID30970525</t>
  </si>
  <si>
    <t>CC1(CCCC2(C1CCC3(C2CCC4C3(CCC5(C4CCC5)C)C)C)C)C</t>
  </si>
  <si>
    <t>dup1724</t>
  </si>
  <si>
    <t>17a(H),21ß(H)-30-Norhopane -duplicate</t>
  </si>
  <si>
    <t>17a(H),21ß(H)-Hopane -duplicate</t>
  </si>
  <si>
    <t>Octadecanedioic acid</t>
  </si>
  <si>
    <t>871-70-5</t>
  </si>
  <si>
    <t>871705</t>
  </si>
  <si>
    <t>1648765</t>
  </si>
  <si>
    <t>DTXSID1074331</t>
  </si>
  <si>
    <t>C18H34O4</t>
  </si>
  <si>
    <t>C(CCCCCCCCC(=O)O)CCCCCCCC(=O)O</t>
  </si>
  <si>
    <t>Nonadecanedioic acid</t>
  </si>
  <si>
    <t>6250-70-0</t>
  </si>
  <si>
    <t>6250700</t>
  </si>
  <si>
    <t>17148982</t>
  </si>
  <si>
    <t>DTXSID00978093</t>
  </si>
  <si>
    <t>C19H36O4</t>
  </si>
  <si>
    <t>C(CCCCCCCCC(=O)O)CCCCCCCCC(=O)O</t>
  </si>
  <si>
    <t>Calcium hydroxycalcium(1+) phosphate (4:1:3)</t>
  </si>
  <si>
    <t>12167-74-7</t>
  </si>
  <si>
    <t>12167747</t>
  </si>
  <si>
    <t>17125840</t>
  </si>
  <si>
    <t>DTXSID50872537</t>
  </si>
  <si>
    <t>HCa5O13P3</t>
  </si>
  <si>
    <t>[OH-].[O-]P(=O)([O-])[O-].[O-]P(=O)([O-])[O-].[O-]P(=O)([O-])[O-].[Ca+2].[Ca+2].[Ca+2].[Ca+2].[Ca+2]</t>
  </si>
  <si>
    <t>Hexadecylcyclohexane</t>
  </si>
  <si>
    <t>6812-38-0</t>
  </si>
  <si>
    <t>6812380</t>
  </si>
  <si>
    <t>C22H44</t>
  </si>
  <si>
    <t>17149022</t>
  </si>
  <si>
    <t>DTXSID1075068</t>
  </si>
  <si>
    <t>CCCCCCCCCCCCCCCCC1CCCCC1</t>
  </si>
  <si>
    <t>Heptadecylcyclohexane</t>
  </si>
  <si>
    <t>19781-73-8</t>
  </si>
  <si>
    <t>19781738</t>
  </si>
  <si>
    <t>DTXSID40173489</t>
  </si>
  <si>
    <t>C23H46</t>
  </si>
  <si>
    <t>CCCCCCCCCCCCCCCCCC1CCCCC1</t>
  </si>
  <si>
    <t>octadecylcyclohexane</t>
  </si>
  <si>
    <t>4445-06-1</t>
  </si>
  <si>
    <t>4445061</t>
  </si>
  <si>
    <t>124941</t>
  </si>
  <si>
    <t>DTXSID2063476</t>
  </si>
  <si>
    <t>C24H48</t>
  </si>
  <si>
    <t>CCCCCCCCCCCCCCCCCCC1CCCCC1</t>
  </si>
  <si>
    <t>Nonadecylcyclohexane</t>
  </si>
  <si>
    <t>22349-03-7</t>
  </si>
  <si>
    <t>22349037</t>
  </si>
  <si>
    <t>DTXSID70176882</t>
  </si>
  <si>
    <t>C25H50</t>
  </si>
  <si>
    <t>CCCCCCCCCCCCCCCCCCCC1CCCCC1</t>
  </si>
  <si>
    <t>Eicosylcyclohexane</t>
  </si>
  <si>
    <t>4443-55-4</t>
  </si>
  <si>
    <t>4443554</t>
  </si>
  <si>
    <t>17148933</t>
  </si>
  <si>
    <t>DTXSID1075064</t>
  </si>
  <si>
    <t>C26H52</t>
  </si>
  <si>
    <t>CCCCCCCCCCCCCCCCCCCCC1CCCCC1</t>
  </si>
  <si>
    <t>Heneicosylcyclohexane</t>
  </si>
  <si>
    <t>26718-82-1</t>
  </si>
  <si>
    <t>26718821</t>
  </si>
  <si>
    <t>17149444</t>
  </si>
  <si>
    <t>C27H54</t>
  </si>
  <si>
    <t>20S-13B(H),17a(H)-diacholestane</t>
  </si>
  <si>
    <t>56975-84-9</t>
  </si>
  <si>
    <t>56975849</t>
  </si>
  <si>
    <t>C27H48</t>
  </si>
  <si>
    <t>17149667</t>
  </si>
  <si>
    <t>DTXSID40972454</t>
  </si>
  <si>
    <t>CC(C)CCCC(C)C1CCC2(C1CCC3C2CCC4(C3CCCC4)C)C</t>
  </si>
  <si>
    <t>20R-13B(H),17a(H)-diacholestane</t>
  </si>
  <si>
    <t>17150160</t>
  </si>
  <si>
    <t>17a(H),21ß(H)-22,29,30-Trisnorhopane -duplicate</t>
  </si>
  <si>
    <t>22R&amp;S,17a(H),21B(H)-30-homohopane</t>
  </si>
  <si>
    <t>17150210</t>
  </si>
  <si>
    <t>22R&amp;S,17a(H),21B(H)-30-bishomohopane</t>
  </si>
  <si>
    <t>17150202</t>
  </si>
  <si>
    <t>20R-5a(H),14B(H),17B(H)-cholestane</t>
  </si>
  <si>
    <t>17150194</t>
  </si>
  <si>
    <t>20S-5a(H),14B(H),17B(H)-cholestane</t>
  </si>
  <si>
    <t>69483-48-3</t>
  </si>
  <si>
    <t>69483483</t>
  </si>
  <si>
    <t>17149857</t>
  </si>
  <si>
    <t>CC(C)CCCC(C)C1CCC2C1(CCC3C2CCC4C3(CCCC4)C)C</t>
  </si>
  <si>
    <t>20R-5a(H),14a(H),17a(H)-cholestane</t>
  </si>
  <si>
    <t>17151044</t>
  </si>
  <si>
    <t>20R&amp;S-5a(H),14B(H),17B(H)-ergostane</t>
  </si>
  <si>
    <t>17150178</t>
  </si>
  <si>
    <t>20R&amp;S-5a(H),14B(H),17B(H)-sitostane</t>
  </si>
  <si>
    <t>17150186</t>
  </si>
  <si>
    <t>P-diethylbenzene &amp; n-butylbenzene</t>
  </si>
  <si>
    <t>17150459</t>
  </si>
  <si>
    <t>5-Methyl-2-furaldehyde (or 5-methyl-2-furanaldehyde || 5-Methylfurfural || 2-Furancarboxaldehyde, 5-methyl- )</t>
  </si>
  <si>
    <t>620-02-0</t>
  </si>
  <si>
    <t>620020</t>
  </si>
  <si>
    <t>61853</t>
  </si>
  <si>
    <t>DTXSID1060714</t>
  </si>
  <si>
    <t>C6H6O2</t>
  </si>
  <si>
    <t>CC1=CC=C(O1)C=O</t>
  </si>
  <si>
    <t>Hydroxymethylfurfural</t>
  </si>
  <si>
    <t>25376-49-2</t>
  </si>
  <si>
    <t>25376492</t>
  </si>
  <si>
    <t>17149410</t>
  </si>
  <si>
    <t>C6H6O3</t>
  </si>
  <si>
    <t>3,4-dimethoxybenzoic acid (or veratric acid)</t>
  </si>
  <si>
    <t>93-07-2</t>
  </si>
  <si>
    <t>93072</t>
  </si>
  <si>
    <t>14647</t>
  </si>
  <si>
    <t>DTXSID6059077</t>
  </si>
  <si>
    <t>COC1=C(C=C(C=C1)C(=O)O)OC</t>
  </si>
  <si>
    <t>1,2-dimethoxy-4-methyl benzene</t>
  </si>
  <si>
    <t>494-99-5</t>
  </si>
  <si>
    <t>494995</t>
  </si>
  <si>
    <t>47795</t>
  </si>
  <si>
    <t>DTXSID8060088</t>
  </si>
  <si>
    <t>CC1=CC(=C(C=C1)OC)OC</t>
  </si>
  <si>
    <t>2-oxobutanal</t>
  </si>
  <si>
    <t>4417-81-6</t>
  </si>
  <si>
    <t>4417816</t>
  </si>
  <si>
    <t>17148925</t>
  </si>
  <si>
    <t>DTXSID6075063</t>
  </si>
  <si>
    <t>CCC(=O)C=O</t>
  </si>
  <si>
    <t>Phenol (or 2-methoxy-4-(1-propenyl)-, (E)- || trans-iso-eugenol)</t>
  </si>
  <si>
    <t>5932-68-3</t>
  </si>
  <si>
    <t>5932683</t>
  </si>
  <si>
    <t>DTXSID50872350</t>
  </si>
  <si>
    <t>Propylgyaiacol  -duplicate</t>
  </si>
  <si>
    <t>4-ethyl-2-methoxyphenol -duplicate</t>
  </si>
  <si>
    <t>1,2-Benzenediol</t>
  </si>
  <si>
    <t>120-80-9</t>
  </si>
  <si>
    <t>120809</t>
  </si>
  <si>
    <t>31427</t>
  </si>
  <si>
    <t>DTXSID3020257</t>
  </si>
  <si>
    <t>C1=CC=C(C(=C1)O)O</t>
  </si>
  <si>
    <t>Hydroquinone (or p-benzenediol || 1,4-Benzenediol)</t>
  </si>
  <si>
    <t>123-31-9</t>
  </si>
  <si>
    <t>123319</t>
  </si>
  <si>
    <t>32904</t>
  </si>
  <si>
    <t>DTXSID7020716</t>
  </si>
  <si>
    <t>C1=CC(=CC=C1O)O</t>
  </si>
  <si>
    <t>Resorcinol (or m-benzenediol || 1,3-Benzenediol)</t>
  </si>
  <si>
    <t>108-46-3</t>
  </si>
  <si>
    <t>108463</t>
  </si>
  <si>
    <t>25130</t>
  </si>
  <si>
    <t>DTXSID2021238</t>
  </si>
  <si>
    <t>C1=CC(=CC(=C1)O)O</t>
  </si>
  <si>
    <t>4-hydroxy benzeneethanol</t>
  </si>
  <si>
    <t>501-94-0</t>
  </si>
  <si>
    <t>501940</t>
  </si>
  <si>
    <t>48363</t>
  </si>
  <si>
    <t>DTXSID8060111</t>
  </si>
  <si>
    <t>C1=CC(=CC=C1CCO)O</t>
  </si>
  <si>
    <t>1,6-Dimethylnaphthalene</t>
  </si>
  <si>
    <t>575-43-9</t>
  </si>
  <si>
    <t>575439</t>
  </si>
  <si>
    <t>55178</t>
  </si>
  <si>
    <t>DTXSID7022415</t>
  </si>
  <si>
    <t>CC1=CC2=CC=CC(=C2C=C1)C</t>
  </si>
  <si>
    <t>Phenol, 2,6-dimethyl-</t>
  </si>
  <si>
    <t>576-26-1</t>
  </si>
  <si>
    <t>576261</t>
  </si>
  <si>
    <t>55228</t>
  </si>
  <si>
    <t>DTXSID9024063</t>
  </si>
  <si>
    <t>CC1=C(C(=CC=C1)C)O</t>
  </si>
  <si>
    <t>Hydroxybenzaldehydes</t>
  </si>
  <si>
    <t>28777-87-9</t>
  </si>
  <si>
    <t>28777879</t>
  </si>
  <si>
    <t>711523</t>
  </si>
  <si>
    <t>C1=CC=C(C(=C1)C=O)O</t>
  </si>
  <si>
    <t>Guaiacylacetone -duplicate</t>
  </si>
  <si>
    <t>4-ethylsyringol -duplicate</t>
  </si>
  <si>
    <t>4-propyl syringol</t>
  </si>
  <si>
    <t>6766-82-1</t>
  </si>
  <si>
    <t>6766821</t>
  </si>
  <si>
    <t>17149006</t>
  </si>
  <si>
    <t>DTXSID6075067</t>
  </si>
  <si>
    <t>C11H16O3</t>
  </si>
  <si>
    <t>CCCC1=CC(=C(C(=C1)OC)O)OC</t>
  </si>
  <si>
    <t>allylsyringol</t>
  </si>
  <si>
    <t>148425-13-2</t>
  </si>
  <si>
    <t>148425132</t>
  </si>
  <si>
    <t>17150095</t>
  </si>
  <si>
    <t>C11H14O3</t>
  </si>
  <si>
    <t>COC1=C(C(=CC=C1)OC)OCC=C</t>
  </si>
  <si>
    <t>4-(1-propenyl)syringol</t>
  </si>
  <si>
    <t>6635-22-9</t>
  </si>
  <si>
    <t>6635229</t>
  </si>
  <si>
    <t>17148990</t>
  </si>
  <si>
    <t>DTXSID1075066</t>
  </si>
  <si>
    <t>CC=CC1=CC(=C(C(=C1)OC)O)OC</t>
  </si>
  <si>
    <t>Syringyl acetone</t>
  </si>
  <si>
    <t>19037-58-2</t>
  </si>
  <si>
    <t>19037582</t>
  </si>
  <si>
    <t>17149352</t>
  </si>
  <si>
    <t>DTXSID5075076</t>
  </si>
  <si>
    <t>C11H14O4</t>
  </si>
  <si>
    <t>CC(=O)CC1=CC(=C(C(=C1)OC)O)OC</t>
  </si>
  <si>
    <t>Dibenzo[def,mno]chrysene (or anthanthrene)</t>
  </si>
  <si>
    <t>191-26-4</t>
  </si>
  <si>
    <t>191264</t>
  </si>
  <si>
    <t>524669967</t>
  </si>
  <si>
    <t>DTXSID9075452</t>
  </si>
  <si>
    <t>C1=CC2=C3C(=C1)C=C4C=CC5=C6C4=C3C(=CC6=CC=C5)C=C2</t>
  </si>
  <si>
    <t>Hexacosanoic acid -duplicate</t>
  </si>
  <si>
    <t>9-Octadecenoic acid -duplicate</t>
  </si>
  <si>
    <t>8,15-pimaradien-18-oic acid</t>
  </si>
  <si>
    <t>7715-76-6</t>
  </si>
  <si>
    <t>7715766</t>
  </si>
  <si>
    <t>17149113</t>
  </si>
  <si>
    <t>3,4-dimethoxybenzaldehyde (or veratraldehyde)</t>
  </si>
  <si>
    <t>120-14-9</t>
  </si>
  <si>
    <t>120149</t>
  </si>
  <si>
    <t>31021</t>
  </si>
  <si>
    <t>DTXSID7026285</t>
  </si>
  <si>
    <t>COC1=C(C=C(C=C1)C=O)OC</t>
  </si>
  <si>
    <t>Propionylsyringol</t>
  </si>
  <si>
    <t>5650-43-1</t>
  </si>
  <si>
    <t>5650431</t>
  </si>
  <si>
    <t>134239</t>
  </si>
  <si>
    <t>DTXSID10884176</t>
  </si>
  <si>
    <t>CCC(=O)C1=CC(=C(C(=C1)OC)O)OC</t>
  </si>
  <si>
    <t>Butyrylsyringol</t>
  </si>
  <si>
    <t>69271-91-6</t>
  </si>
  <si>
    <t>69271916</t>
  </si>
  <si>
    <t>17149840</t>
  </si>
  <si>
    <t>C12H16O4</t>
  </si>
  <si>
    <t>Sinapyl aldehyde (or 2-Propenal, 3-(4-hydroxy-3,5-dimethoxyphenyl)-, (2E)-)</t>
  </si>
  <si>
    <t>4206-58-0</t>
  </si>
  <si>
    <t>4206580</t>
  </si>
  <si>
    <t>17148917</t>
  </si>
  <si>
    <t>Other sugars</t>
  </si>
  <si>
    <t>17150905</t>
  </si>
  <si>
    <t>7-oxodehydroabietic acid</t>
  </si>
  <si>
    <t>18684-55-4</t>
  </si>
  <si>
    <t>18684554</t>
  </si>
  <si>
    <t>17149337</t>
  </si>
  <si>
    <t>DTXSID5075074</t>
  </si>
  <si>
    <t>C20H26O3</t>
  </si>
  <si>
    <t>CC(C)C1=CC2=C(C=C1)C3(CCCC(C3CC2=O)(C)C(=O)O)C</t>
  </si>
  <si>
    <t>Abieta-6,8,11,13,15-pentaen-18-oic acid</t>
  </si>
  <si>
    <t>17150319</t>
  </si>
  <si>
    <t>Abieta-8,11,13,15-tetraen-18-oic acid</t>
  </si>
  <si>
    <t>82276-84-4</t>
  </si>
  <si>
    <t>82276844</t>
  </si>
  <si>
    <t>17149949</t>
  </si>
  <si>
    <t>C20H26O2</t>
  </si>
  <si>
    <t>Dodecenal</t>
  </si>
  <si>
    <t>82107-89-9</t>
  </si>
  <si>
    <t>82107899</t>
  </si>
  <si>
    <t>17149915</t>
  </si>
  <si>
    <t>C12H22O</t>
  </si>
  <si>
    <t>CCCCCCCCCC=CC=O</t>
  </si>
  <si>
    <t>Tridecanal -duplicate</t>
  </si>
  <si>
    <t>Tetradecenal</t>
  </si>
  <si>
    <t>53939-27-8</t>
  </si>
  <si>
    <t>53939278</t>
  </si>
  <si>
    <t>300368</t>
  </si>
  <si>
    <t>DTXSID5041196</t>
  </si>
  <si>
    <t>C16H30O</t>
  </si>
  <si>
    <t>CCCCC=CCCCCCCCC=O</t>
  </si>
  <si>
    <t>Pentadecenal</t>
  </si>
  <si>
    <t>118624-11-6</t>
  </si>
  <si>
    <t>118624116</t>
  </si>
  <si>
    <t>17150079</t>
  </si>
  <si>
    <t>C15H28O</t>
  </si>
  <si>
    <t>CCCCCCCCCCCCC=CC=O</t>
  </si>
  <si>
    <t>Heptadecan-2-one -duplicate</t>
  </si>
  <si>
    <t>9,12,15-octadecatrienoic acid</t>
  </si>
  <si>
    <t>1955-33-5</t>
  </si>
  <si>
    <t>1955335</t>
  </si>
  <si>
    <t>17148776</t>
  </si>
  <si>
    <t>DTXSID7075058</t>
  </si>
  <si>
    <t>C18H30O2</t>
  </si>
  <si>
    <t>CCC=CCC=CCC=CCCCCCCCC(=O)O</t>
  </si>
  <si>
    <t>dup1793</t>
  </si>
  <si>
    <t>Triacontanoic acid -duplicate</t>
  </si>
  <si>
    <t>Octacosanoic acid -duplicate</t>
  </si>
  <si>
    <t>Heptacosanoic acid -duplicate</t>
  </si>
  <si>
    <t>Pentadecanoic acid -duplicate</t>
  </si>
  <si>
    <t>Neophytadiene</t>
  </si>
  <si>
    <t>504-96-1</t>
  </si>
  <si>
    <t>504961</t>
  </si>
  <si>
    <t>17148578</t>
  </si>
  <si>
    <t>DTXSID40964657</t>
  </si>
  <si>
    <t>C20H38</t>
  </si>
  <si>
    <t>CC(C)CCCC(C)CCCC(C)CCCC(=C)C=C</t>
  </si>
  <si>
    <t>C2-Naphthalenes</t>
  </si>
  <si>
    <t>17074915</t>
  </si>
  <si>
    <t>C1-MW 178 PAH</t>
  </si>
  <si>
    <t>Solanone</t>
  </si>
  <si>
    <t>1937-54-8</t>
  </si>
  <si>
    <t>1937548</t>
  </si>
  <si>
    <t>17148768</t>
  </si>
  <si>
    <t>C13H22O</t>
  </si>
  <si>
    <t>CC(C)C(CCC(=O)C)C=CC(=C)C</t>
  </si>
  <si>
    <t>Geranyl acetone</t>
  </si>
  <si>
    <t>3796-70-1</t>
  </si>
  <si>
    <t>3796701</t>
  </si>
  <si>
    <t>119263</t>
  </si>
  <si>
    <t>DTXSID4052053</t>
  </si>
  <si>
    <t>CC(=CCCC(=CCCC(=O)C)C)C</t>
  </si>
  <si>
    <t>Nicotine</t>
  </si>
  <si>
    <t>54-11-5</t>
  </si>
  <si>
    <t>54115</t>
  </si>
  <si>
    <t>17161563</t>
  </si>
  <si>
    <t>DTXSID1020930</t>
  </si>
  <si>
    <t>C10H14N2</t>
  </si>
  <si>
    <t>CN1CCCC1C2=CN=CC=C2</t>
  </si>
  <si>
    <t>Bipyridyl</t>
  </si>
  <si>
    <t>366-18-7</t>
  </si>
  <si>
    <t>366187</t>
  </si>
  <si>
    <t>DTXSID9040635</t>
  </si>
  <si>
    <t>C10H8N2</t>
  </si>
  <si>
    <t>C1=CC=NC(=C1)C2=CC=CC=N2</t>
  </si>
  <si>
    <t>Cotinine</t>
  </si>
  <si>
    <t>486-56-6</t>
  </si>
  <si>
    <t>486566</t>
  </si>
  <si>
    <t>17148263</t>
  </si>
  <si>
    <t>DTXSID1047576</t>
  </si>
  <si>
    <t>C10H12N2O</t>
  </si>
  <si>
    <t>CN1C(CCC1=O)C2=CN=CC=C2</t>
  </si>
  <si>
    <t>Carbazole</t>
  </si>
  <si>
    <t>86-74-8</t>
  </si>
  <si>
    <t>86748</t>
  </si>
  <si>
    <t>DTXSID4020248</t>
  </si>
  <si>
    <t>C1=CC=C2C(=C1)C3=CC=CC=C3N2</t>
  </si>
  <si>
    <t>Indole</t>
  </si>
  <si>
    <t>120-72-9</t>
  </si>
  <si>
    <t>120729</t>
  </si>
  <si>
    <t>31377</t>
  </si>
  <si>
    <t>DTXSID0020737</t>
  </si>
  <si>
    <t>C8H7N</t>
  </si>
  <si>
    <t>C1=CC=C2C(=C1)C=CN2</t>
  </si>
  <si>
    <t>Nornicotine</t>
  </si>
  <si>
    <t>494-97-3</t>
  </si>
  <si>
    <t>494973</t>
  </si>
  <si>
    <t>17295213</t>
  </si>
  <si>
    <t>DTXSID7075420</t>
  </si>
  <si>
    <t>C9H12N2</t>
  </si>
  <si>
    <t>C1CC(NC1)C2=CN=CC=C2</t>
  </si>
  <si>
    <t>Phenylpyridine</t>
  </si>
  <si>
    <t>52642-16-7</t>
  </si>
  <si>
    <t>52642167</t>
  </si>
  <si>
    <t>17149592</t>
  </si>
  <si>
    <t>C11H9N</t>
  </si>
  <si>
    <t>C1=CC=C(C=C1)C2=CC=NC=C2</t>
  </si>
  <si>
    <t>Quinoline</t>
  </si>
  <si>
    <t>91-22-5</t>
  </si>
  <si>
    <t>91225</t>
  </si>
  <si>
    <t>13342</t>
  </si>
  <si>
    <t>DTXSID1021798</t>
  </si>
  <si>
    <t>C9H7N</t>
  </si>
  <si>
    <t>C1=CC=C2C(=C1)C=CC=N2</t>
  </si>
  <si>
    <t>Isoquinoline</t>
  </si>
  <si>
    <t>119-65-3</t>
  </si>
  <si>
    <t>119653</t>
  </si>
  <si>
    <t>30791</t>
  </si>
  <si>
    <t>DTXSID2047644</t>
  </si>
  <si>
    <t>C1=CC=C2C=NC=CC2=C1</t>
  </si>
  <si>
    <t>2-Ethylphenol</t>
  </si>
  <si>
    <t>90-00-6</t>
  </si>
  <si>
    <t>90006</t>
  </si>
  <si>
    <t>43910</t>
  </si>
  <si>
    <t>12773</t>
  </si>
  <si>
    <t>DTXSID1022479</t>
  </si>
  <si>
    <t>CCC1=CC=CC=C1O</t>
  </si>
  <si>
    <t>dup1814</t>
  </si>
  <si>
    <t>Ethenylphenol</t>
  </si>
  <si>
    <t>31257-96-2</t>
  </si>
  <si>
    <t>31257962</t>
  </si>
  <si>
    <t>17149527</t>
  </si>
  <si>
    <t>DTXSID0075079</t>
  </si>
  <si>
    <t>C=CC1=CC=CC=C1O</t>
  </si>
  <si>
    <t>2,5-Pyrrolidinedione, 1-methyl- (or N-Methylsuccinimide)</t>
  </si>
  <si>
    <t>1121-07-9</t>
  </si>
  <si>
    <t>1121079</t>
  </si>
  <si>
    <t>DTXSID40149902</t>
  </si>
  <si>
    <t>C5H7NO2</t>
  </si>
  <si>
    <t>CN1C(=O)CCC1=O</t>
  </si>
  <si>
    <t>Beta-Nicotyrine</t>
  </si>
  <si>
    <t>487-19-4</t>
  </si>
  <si>
    <t>487194</t>
  </si>
  <si>
    <t>17148545</t>
  </si>
  <si>
    <t>DTXSID3075048</t>
  </si>
  <si>
    <t>C10 H10 N2</t>
  </si>
  <si>
    <t>CN1C=CC=C1C2=CN=CC=C2</t>
  </si>
  <si>
    <t>1-Methylindole</t>
  </si>
  <si>
    <t>27323-28-0</t>
  </si>
  <si>
    <t>27323280</t>
  </si>
  <si>
    <t>DTXSID50950041</t>
  </si>
  <si>
    <t>C9H9N</t>
  </si>
  <si>
    <t>CC1=CC2=C(C=C1)NC=C2.CC1=CC2=CC=CC=C2N1</t>
  </si>
  <si>
    <t>Pyrolo[2,3-b]pyridine</t>
  </si>
  <si>
    <t>271-63-6</t>
  </si>
  <si>
    <t>271636</t>
  </si>
  <si>
    <t>17148511</t>
  </si>
  <si>
    <t>DTXSID3075046</t>
  </si>
  <si>
    <t>C7H6N2</t>
  </si>
  <si>
    <t>C1=CC2=C(NC=C2)N=C1</t>
  </si>
  <si>
    <t>5-(Hydroxymethyl)-2-furaldehyde (or 2-Furancarboxaldehyde, 5-(hydroxymethyl)- || 5-Hydroxymethylfurfural)</t>
  </si>
  <si>
    <t>67-47-0</t>
  </si>
  <si>
    <t>67470</t>
  </si>
  <si>
    <t>4242</t>
  </si>
  <si>
    <t>DTXSID3030428</t>
  </si>
  <si>
    <t>C1=C(OC(=C1)C=O)CO</t>
  </si>
  <si>
    <t>Iso-nonacosane</t>
  </si>
  <si>
    <t>52701-71-0</t>
  </si>
  <si>
    <t>52701710</t>
  </si>
  <si>
    <t>17149600</t>
  </si>
  <si>
    <t>DTXSID4075081</t>
  </si>
  <si>
    <t>CCCCCCCCCCCCCCCCCCCCCCCCCCC(C)C</t>
  </si>
  <si>
    <t>Vitamin E (or alpha-Tocopherol)</t>
  </si>
  <si>
    <t>59-02-9</t>
  </si>
  <si>
    <t>59029</t>
  </si>
  <si>
    <t>3004</t>
  </si>
  <si>
    <t>DTXSID0026339</t>
  </si>
  <si>
    <t>C29H50O2</t>
  </si>
  <si>
    <t>CC1=C(C2=C(CCC(O2)(C)CCCC(C)CCCC(C)CCCC(C)C)C(=C1O)C)C</t>
  </si>
  <si>
    <t>Niacin</t>
  </si>
  <si>
    <t>59-67-6</t>
  </si>
  <si>
    <t>59676</t>
  </si>
  <si>
    <t>3152</t>
  </si>
  <si>
    <t>DTXSID1020932</t>
  </si>
  <si>
    <t>C1=CC(=CN=C1)C(=O)O</t>
  </si>
  <si>
    <t>Glyoxylic Acid</t>
  </si>
  <si>
    <t>298-12-4</t>
  </si>
  <si>
    <t>298124</t>
  </si>
  <si>
    <t>41244</t>
  </si>
  <si>
    <t>DTXSID5021594</t>
  </si>
  <si>
    <t>C2H2O3</t>
  </si>
  <si>
    <t>C(=O)C(=O)O</t>
  </si>
  <si>
    <t>Pyruvic acid</t>
  </si>
  <si>
    <t>127-17-3</t>
  </si>
  <si>
    <t>127173</t>
  </si>
  <si>
    <t>34140</t>
  </si>
  <si>
    <t>DTXSID2021650</t>
  </si>
  <si>
    <t>C3H4O3</t>
  </si>
  <si>
    <t>CC(=O)C(=O)O</t>
  </si>
  <si>
    <t>N-Oxynicotine</t>
  </si>
  <si>
    <t>491-26-9</t>
  </si>
  <si>
    <t>491269</t>
  </si>
  <si>
    <t>17148552</t>
  </si>
  <si>
    <t>C10H14N2O</t>
  </si>
  <si>
    <t>C[N+]1(CCCC1C2=CN=CC=C2)[O-]</t>
  </si>
  <si>
    <t>Hydroxypyridine</t>
  </si>
  <si>
    <t>27341-45-3</t>
  </si>
  <si>
    <t>27341453</t>
  </si>
  <si>
    <t>17149451</t>
  </si>
  <si>
    <t>C5H5NO</t>
  </si>
  <si>
    <t>C1=CC(=O)NC=C1</t>
  </si>
  <si>
    <t>Furancarboxylic acid</t>
  </si>
  <si>
    <t>26447-28-9</t>
  </si>
  <si>
    <t>26447289</t>
  </si>
  <si>
    <t>239574</t>
  </si>
  <si>
    <t>DTXSID6041420</t>
  </si>
  <si>
    <t>C5H4O3</t>
  </si>
  <si>
    <t>C1=COC(=C1)C(=O)O</t>
  </si>
  <si>
    <t>Phenyl acetic Acid</t>
  </si>
  <si>
    <t>103-82-2</t>
  </si>
  <si>
    <t>103822</t>
  </si>
  <si>
    <t>21709</t>
  </si>
  <si>
    <t>DTXSID2021656</t>
  </si>
  <si>
    <t>C1=CC=C(C=C1)CC(=O)O</t>
  </si>
  <si>
    <t>Anteiso-triacontane</t>
  </si>
  <si>
    <t>17150384</t>
  </si>
  <si>
    <t>Iso-Hentriacontane</t>
  </si>
  <si>
    <t>90386-48-4</t>
  </si>
  <si>
    <t>90386484</t>
  </si>
  <si>
    <t>17149998</t>
  </si>
  <si>
    <t>DTXSID4075087</t>
  </si>
  <si>
    <t>CCCCCCCCCCCCCCCCCCCCCCCCCCCCC(C)C</t>
  </si>
  <si>
    <t>Anteiso-dotriacontane</t>
  </si>
  <si>
    <t>17150376</t>
  </si>
  <si>
    <t>Iso-triacontane</t>
  </si>
  <si>
    <t>34425-19-9</t>
  </si>
  <si>
    <t>34425199</t>
  </si>
  <si>
    <t>17149543</t>
  </si>
  <si>
    <t>DTXSID9075080</t>
  </si>
  <si>
    <t>CCCCCCCCCCCCCCCCCCCCCCCCCCCC(C)C</t>
  </si>
  <si>
    <t>Ethenylbenzenediols</t>
  </si>
  <si>
    <t>104618-88-4</t>
  </si>
  <si>
    <t>104618884</t>
  </si>
  <si>
    <t>17150061</t>
  </si>
  <si>
    <t>9,12,15-octadecatrienoic acid -duplicate</t>
  </si>
  <si>
    <t>2-(2-butoxyethoxy)ethanol -duplicate</t>
  </si>
  <si>
    <t>2,2,4-Trimethyl-1,3-pentanediol diisobutryate</t>
  </si>
  <si>
    <t>6846-50-0</t>
  </si>
  <si>
    <t>6846500</t>
  </si>
  <si>
    <t>145557</t>
  </si>
  <si>
    <t>DTXSID1027635</t>
  </si>
  <si>
    <t>C16H30O4</t>
  </si>
  <si>
    <t>CC(C)C(C(C)(C)COC(=O)C(C)C)OC(=O)C(C)C</t>
  </si>
  <si>
    <t>2,2,4-trimethyl-1,3-pentanediol isobutyrate -duplicate</t>
  </si>
  <si>
    <t>Beryllium</t>
  </si>
  <si>
    <t>7440-41-7</t>
  </si>
  <si>
    <t>7440417</t>
  </si>
  <si>
    <t>Be</t>
  </si>
  <si>
    <t>150003</t>
  </si>
  <si>
    <t>DTXSID4023913</t>
  </si>
  <si>
    <t>[Be]</t>
  </si>
  <si>
    <t>Heptylcyclohexane</t>
  </si>
  <si>
    <t>5617-41-4</t>
  </si>
  <si>
    <t>5617414</t>
  </si>
  <si>
    <t>134130</t>
  </si>
  <si>
    <t>DTXSID1058636</t>
  </si>
  <si>
    <t>CCCCCCCC1CCCCC1</t>
  </si>
  <si>
    <t>Octylcyclohexane</t>
  </si>
  <si>
    <t>1795-15-9</t>
  </si>
  <si>
    <t>1795159</t>
  </si>
  <si>
    <t>92536</t>
  </si>
  <si>
    <t>DTXSID3061972</t>
  </si>
  <si>
    <t>C14H28</t>
  </si>
  <si>
    <t>CCCCCCCCC1CCCCC1</t>
  </si>
  <si>
    <t>Tetradecylcyclohexane</t>
  </si>
  <si>
    <t>1795-18-2</t>
  </si>
  <si>
    <t>1795182</t>
  </si>
  <si>
    <t>92569</t>
  </si>
  <si>
    <t>DTXSID8061975</t>
  </si>
  <si>
    <t>C20H40</t>
  </si>
  <si>
    <t>CCCCCCCCCCCCCCC1CCCCC1</t>
  </si>
  <si>
    <t>8B,13a-dimethyl-14B-[3'-methylbutyl]podocarpane -duplicate</t>
  </si>
  <si>
    <t>22,29,30-trisnorneohopane -duplicate</t>
  </si>
  <si>
    <t>Tellurium</t>
  </si>
  <si>
    <t>13494-80-9</t>
  </si>
  <si>
    <t>13494809</t>
  </si>
  <si>
    <t>Te</t>
  </si>
  <si>
    <t>187799</t>
  </si>
  <si>
    <t>DTXSID9032119</t>
  </si>
  <si>
    <t>[Te]</t>
  </si>
  <si>
    <t>Dibenz[a,h]anthracene</t>
  </si>
  <si>
    <t>53-70-3</t>
  </si>
  <si>
    <t>53703</t>
  </si>
  <si>
    <t>DahA</t>
  </si>
  <si>
    <t>1685</t>
  </si>
  <si>
    <t>DTXSID9020409</t>
  </si>
  <si>
    <t>Dysprosium</t>
  </si>
  <si>
    <t>7429-91-6</t>
  </si>
  <si>
    <t>7429916</t>
  </si>
  <si>
    <t>Dy</t>
  </si>
  <si>
    <t>149484</t>
  </si>
  <si>
    <t>DTXSID5064673</t>
  </si>
  <si>
    <t>[Dy]</t>
  </si>
  <si>
    <t>Lithium</t>
  </si>
  <si>
    <t>7439-93-2</t>
  </si>
  <si>
    <t>7439932</t>
  </si>
  <si>
    <t>Li</t>
  </si>
  <si>
    <t>149591</t>
  </si>
  <si>
    <t>DTXSID5036761</t>
  </si>
  <si>
    <t>[Li]</t>
  </si>
  <si>
    <t>Neodymium</t>
  </si>
  <si>
    <t>7440-00-8</t>
  </si>
  <si>
    <t>7440008</t>
  </si>
  <si>
    <t>Nd</t>
  </si>
  <si>
    <t>149658</t>
  </si>
  <si>
    <t>DTXSID5064677</t>
  </si>
  <si>
    <t>[Nd]</t>
  </si>
  <si>
    <t>Niobium</t>
  </si>
  <si>
    <t>74400-03-1</t>
  </si>
  <si>
    <t>74400031</t>
  </si>
  <si>
    <t>Nb</t>
  </si>
  <si>
    <t>[Nb]</t>
  </si>
  <si>
    <t>Praseodymium</t>
  </si>
  <si>
    <t>7440-10-0</t>
  </si>
  <si>
    <t>7440100</t>
  </si>
  <si>
    <t>Pr</t>
  </si>
  <si>
    <t>149757</t>
  </si>
  <si>
    <t>DTXSID4064684</t>
  </si>
  <si>
    <t>[Pr]</t>
  </si>
  <si>
    <t>Samarium</t>
  </si>
  <si>
    <t>7440-19-9</t>
  </si>
  <si>
    <t>7440199</t>
  </si>
  <si>
    <t>Sm</t>
  </si>
  <si>
    <t>149815</t>
  </si>
  <si>
    <t>DTXSID4064688</t>
  </si>
  <si>
    <t>[Sm]</t>
  </si>
  <si>
    <t>Scandium</t>
  </si>
  <si>
    <t>7440-20-2</t>
  </si>
  <si>
    <t>7440202</t>
  </si>
  <si>
    <t>Sc</t>
  </si>
  <si>
    <t>149823</t>
  </si>
  <si>
    <t>DTXSID9064689</t>
  </si>
  <si>
    <t>[Sc]</t>
  </si>
  <si>
    <t>Tantalum</t>
  </si>
  <si>
    <t>7440-25-7</t>
  </si>
  <si>
    <t>7440257</t>
  </si>
  <si>
    <t>Ta</t>
  </si>
  <si>
    <t>149872</t>
  </si>
  <si>
    <t>DTXSID8064690</t>
  </si>
  <si>
    <t>[Ta]</t>
  </si>
  <si>
    <t>Terbium</t>
  </si>
  <si>
    <t>7440-27-9</t>
  </si>
  <si>
    <t>7440279</t>
  </si>
  <si>
    <t>Tb</t>
  </si>
  <si>
    <t>149880</t>
  </si>
  <si>
    <t>DTXSID3064691</t>
  </si>
  <si>
    <t>[Tb]</t>
  </si>
  <si>
    <t>Thorium</t>
  </si>
  <si>
    <t>7440-29-1</t>
  </si>
  <si>
    <t>7440291</t>
  </si>
  <si>
    <t>Th</t>
  </si>
  <si>
    <t>149906</t>
  </si>
  <si>
    <t>DTXSID6049800</t>
  </si>
  <si>
    <t>[Th]</t>
  </si>
  <si>
    <t>Tungsten</t>
  </si>
  <si>
    <t>7440-33-7</t>
  </si>
  <si>
    <t>7440337</t>
  </si>
  <si>
    <t>W</t>
  </si>
  <si>
    <t>149948</t>
  </si>
  <si>
    <t>DTXSID8052481</t>
  </si>
  <si>
    <t>[W]</t>
  </si>
  <si>
    <t>Boron</t>
  </si>
  <si>
    <t>7440-42-8</t>
  </si>
  <si>
    <t>7440428</t>
  </si>
  <si>
    <t>B</t>
  </si>
  <si>
    <t>150011</t>
  </si>
  <si>
    <t>DTXSID3023922</t>
  </si>
  <si>
    <t>[B]</t>
  </si>
  <si>
    <t>Cerium</t>
  </si>
  <si>
    <t>7440-45-1</t>
  </si>
  <si>
    <t>7440451</t>
  </si>
  <si>
    <t>Ce</t>
  </si>
  <si>
    <t>150045</t>
  </si>
  <si>
    <t>DTXSID0058641</t>
  </si>
  <si>
    <t>[Ce]</t>
  </si>
  <si>
    <t>Cesium</t>
  </si>
  <si>
    <t>7440-46-2</t>
  </si>
  <si>
    <t>7440462</t>
  </si>
  <si>
    <t>Cs</t>
  </si>
  <si>
    <t>150052</t>
  </si>
  <si>
    <t>DTXSID5036767</t>
  </si>
  <si>
    <t>[Cs]</t>
  </si>
  <si>
    <t>Europium</t>
  </si>
  <si>
    <t>7440-53-1</t>
  </si>
  <si>
    <t>7440531</t>
  </si>
  <si>
    <t>Eu</t>
  </si>
  <si>
    <t>150102</t>
  </si>
  <si>
    <t>DTXSID3064695</t>
  </si>
  <si>
    <t>[Eu]</t>
  </si>
  <si>
    <t>Gadolinium</t>
  </si>
  <si>
    <t>7440-54-2</t>
  </si>
  <si>
    <t>7440542</t>
  </si>
  <si>
    <t>Gd</t>
  </si>
  <si>
    <t>150110</t>
  </si>
  <si>
    <t>DTXSID5037234</t>
  </si>
  <si>
    <t>[Gd]</t>
  </si>
  <si>
    <t>Germanium</t>
  </si>
  <si>
    <t>7440-56-4</t>
  </si>
  <si>
    <t>7440564</t>
  </si>
  <si>
    <t>Ge</t>
  </si>
  <si>
    <t>150136</t>
  </si>
  <si>
    <t>DTXSID8052483</t>
  </si>
  <si>
    <t>[Ge]</t>
  </si>
  <si>
    <t>Hafnium</t>
  </si>
  <si>
    <t>7440-58-6</t>
  </si>
  <si>
    <t>7440586</t>
  </si>
  <si>
    <t>Hf</t>
  </si>
  <si>
    <t>150151</t>
  </si>
  <si>
    <t>DTXSID8064698</t>
  </si>
  <si>
    <t>[Hf]</t>
  </si>
  <si>
    <t>Holmium</t>
  </si>
  <si>
    <t>7440-60-0</t>
  </si>
  <si>
    <t>7440600</t>
  </si>
  <si>
    <t>Ho</t>
  </si>
  <si>
    <t>150177</t>
  </si>
  <si>
    <t>DTXSID3064699</t>
  </si>
  <si>
    <t>[Ho]</t>
  </si>
  <si>
    <t>Ytterbium</t>
  </si>
  <si>
    <t>7440-64-4</t>
  </si>
  <si>
    <t>7440644</t>
  </si>
  <si>
    <t>Yb</t>
  </si>
  <si>
    <t>150219</t>
  </si>
  <si>
    <t>DTXSID4046993</t>
  </si>
  <si>
    <t>[Yb]</t>
  </si>
  <si>
    <t>Bismuth</t>
  </si>
  <si>
    <t>7440-69-9</t>
  </si>
  <si>
    <t>7440699</t>
  </si>
  <si>
    <t>Bi</t>
  </si>
  <si>
    <t>150250</t>
  </si>
  <si>
    <t>DTXSID3052484</t>
  </si>
  <si>
    <t>[Bi]</t>
  </si>
  <si>
    <t>Iodine atom</t>
  </si>
  <si>
    <t>14362-44-8</t>
  </si>
  <si>
    <t>14362448</t>
  </si>
  <si>
    <t>I</t>
  </si>
  <si>
    <t>DTXSID501014231</t>
  </si>
  <si>
    <t>[I]</t>
  </si>
  <si>
    <t>Fluoride ion</t>
  </si>
  <si>
    <t>7782-41-4</t>
  </si>
  <si>
    <t>7782414</t>
  </si>
  <si>
    <t>F-</t>
  </si>
  <si>
    <t>206706</t>
  </si>
  <si>
    <t>DTXSID3024106</t>
  </si>
  <si>
    <t>F</t>
  </si>
  <si>
    <t>FF</t>
  </si>
  <si>
    <t>hydrogen phosphate</t>
  </si>
  <si>
    <t>HPO4</t>
  </si>
  <si>
    <t>OP(=O)([O-])[O-]</t>
  </si>
  <si>
    <t>Acridine</t>
  </si>
  <si>
    <t>260-94-6</t>
  </si>
  <si>
    <t>260946</t>
  </si>
  <si>
    <t>ACRI</t>
  </si>
  <si>
    <t>40840</t>
  </si>
  <si>
    <t>DTXSID8059766</t>
  </si>
  <si>
    <t>C13H9N</t>
  </si>
  <si>
    <t>C1=CC=C2C(=C1)C=C3C=CC=CC3=N2</t>
  </si>
  <si>
    <t>Benzo(B)napthol(1,2)</t>
  </si>
  <si>
    <t>BENB</t>
  </si>
  <si>
    <t>Benzo(b+k)fluoranthenes</t>
  </si>
  <si>
    <t>205-99-2; 207-08-9</t>
  </si>
  <si>
    <t>205992; 207089</t>
  </si>
  <si>
    <t>BEBF</t>
  </si>
  <si>
    <t>C1=CC=C2C(=C1)C1=CC=CC3=C4C=CC=CC4=CC2=C13</t>
  </si>
  <si>
    <t>4-Methylcyclopentene</t>
  </si>
  <si>
    <t>1759-81-5</t>
  </si>
  <si>
    <t>1759815</t>
  </si>
  <si>
    <t>DTXSID30170043</t>
  </si>
  <si>
    <t>CC1CC=CC1</t>
  </si>
  <si>
    <t>Methylsyringol</t>
  </si>
  <si>
    <t>2,6-Dimethylnaphthalene</t>
  </si>
  <si>
    <t>581-42-0</t>
  </si>
  <si>
    <t>581420</t>
  </si>
  <si>
    <t>55525</t>
  </si>
  <si>
    <t>DTXSID0029187</t>
  </si>
  <si>
    <t>CC1=CC2=C(C=C1)C=C(C=C2)C</t>
  </si>
  <si>
    <t>Propylgyaiacol -duplicate</t>
  </si>
  <si>
    <t>Methyl fluorene</t>
  </si>
  <si>
    <t>PM other</t>
  </si>
  <si>
    <t>1-Ethoxy-2-propanol</t>
  </si>
  <si>
    <t>1569-02-4</t>
  </si>
  <si>
    <t>1569024</t>
  </si>
  <si>
    <t>43313</t>
  </si>
  <si>
    <t>S147</t>
  </si>
  <si>
    <t>650309</t>
  </si>
  <si>
    <t>DTXSID1041267</t>
  </si>
  <si>
    <t>CCOCC(C)O</t>
  </si>
  <si>
    <t>1-Methylcyclohexene</t>
  </si>
  <si>
    <t>591-49-1</t>
  </si>
  <si>
    <t>591491</t>
  </si>
  <si>
    <t>S135</t>
  </si>
  <si>
    <t>56929</t>
  </si>
  <si>
    <t>DTXSID3060451</t>
  </si>
  <si>
    <t>C7H12</t>
  </si>
  <si>
    <t>CC1=CCCCC1</t>
  </si>
  <si>
    <t>1-Nitropropane</t>
  </si>
  <si>
    <t>108-03-2</t>
  </si>
  <si>
    <t>108032</t>
  </si>
  <si>
    <t>24810</t>
  </si>
  <si>
    <t>DTXSID1020980</t>
  </si>
  <si>
    <t>C3H7NO2</t>
  </si>
  <si>
    <t>CCC[N+](=O)[O-]</t>
  </si>
  <si>
    <t>Dichloronitroaniline</t>
  </si>
  <si>
    <t>45703</t>
  </si>
  <si>
    <t>S391</t>
  </si>
  <si>
    <t>C1=CC(=C(C=C1Cl)N[N+](=O)[O-])Cl</t>
  </si>
  <si>
    <t>2,3,3-Trimethyl-1-butene</t>
  </si>
  <si>
    <t>594-56-9</t>
  </si>
  <si>
    <t>594569</t>
  </si>
  <si>
    <t>S120</t>
  </si>
  <si>
    <t>DTXSID80208123</t>
  </si>
  <si>
    <t>CC(=C)C(C)(C)C</t>
  </si>
  <si>
    <t>2-Butyltetrahydrofuran</t>
  </si>
  <si>
    <t>1004-29-1</t>
  </si>
  <si>
    <t>1004291</t>
  </si>
  <si>
    <t>43391</t>
  </si>
  <si>
    <t>S179</t>
  </si>
  <si>
    <t>DTXSID70862511</t>
  </si>
  <si>
    <t>CCCCC1CCCO1</t>
  </si>
  <si>
    <t>2-Ethyl hexanol</t>
  </si>
  <si>
    <t>104-76-7</t>
  </si>
  <si>
    <t>104767</t>
  </si>
  <si>
    <t>43318</t>
  </si>
  <si>
    <t>S150</t>
  </si>
  <si>
    <t>22327</t>
  </si>
  <si>
    <t>DTXSID5020605</t>
  </si>
  <si>
    <t>CCCCC(CC)CO</t>
  </si>
  <si>
    <t>2-methyl-3-hexanone</t>
  </si>
  <si>
    <t>7379-12-6</t>
  </si>
  <si>
    <t>7379126</t>
  </si>
  <si>
    <t>43563</t>
  </si>
  <si>
    <t>S248</t>
  </si>
  <si>
    <t>689422</t>
  </si>
  <si>
    <t>DTXSID4073380</t>
  </si>
  <si>
    <t>CCCC(=O)C(C)C</t>
  </si>
  <si>
    <t>3-(Chloromethyl)-heptane</t>
  </si>
  <si>
    <t>123-04-6</t>
  </si>
  <si>
    <t>123046</t>
  </si>
  <si>
    <t>43836</t>
  </si>
  <si>
    <t>S284</t>
  </si>
  <si>
    <t>32714</t>
  </si>
  <si>
    <t>DTXSID40861758</t>
  </si>
  <si>
    <t>C8H17Cl</t>
  </si>
  <si>
    <t>CCCCC(CC)CCl</t>
  </si>
  <si>
    <t>3,4-dimethyloctane -duplicate</t>
  </si>
  <si>
    <t>99911</t>
  </si>
  <si>
    <t>S683</t>
  </si>
  <si>
    <t>3-Heptene</t>
  </si>
  <si>
    <t>592-78-9</t>
  </si>
  <si>
    <t>592789</t>
  </si>
  <si>
    <t>98041</t>
  </si>
  <si>
    <t>S622</t>
  </si>
  <si>
    <t>DTXSID10860874</t>
  </si>
  <si>
    <t>4,4-Methylene dianiline</t>
  </si>
  <si>
    <t>101-77-9</t>
  </si>
  <si>
    <t>101779</t>
  </si>
  <si>
    <t>46111</t>
  </si>
  <si>
    <t>S410</t>
  </si>
  <si>
    <t>20347</t>
  </si>
  <si>
    <t>DTXSID6022422</t>
  </si>
  <si>
    <t>C13H14N2</t>
  </si>
  <si>
    <t>C1=CC(=CC=C1CC2=CC=C(C=C2)N)N</t>
  </si>
  <si>
    <t>4-Chloro-3,5-xylenol</t>
  </si>
  <si>
    <t>88-04-0</t>
  </si>
  <si>
    <t>88040</t>
  </si>
  <si>
    <t>11510</t>
  </si>
  <si>
    <t>DTXSID0032316</t>
  </si>
  <si>
    <t>C8H9ClO</t>
  </si>
  <si>
    <t>CC1=CC(=CC(=C1Cl)C)O</t>
  </si>
  <si>
    <t>4-Methylaniline</t>
  </si>
  <si>
    <t>100-61-8</t>
  </si>
  <si>
    <t>100618</t>
  </si>
  <si>
    <t>46114</t>
  </si>
  <si>
    <t>S412</t>
  </si>
  <si>
    <t>19588</t>
  </si>
  <si>
    <t>DTXSID9021841</t>
  </si>
  <si>
    <t>C7H9N</t>
  </si>
  <si>
    <t>CNC1=CC=CC=C1</t>
  </si>
  <si>
    <t>4-Phenyl-1-butene</t>
  </si>
  <si>
    <t>768-56-9</t>
  </si>
  <si>
    <t>768569</t>
  </si>
  <si>
    <t>45241</t>
  </si>
  <si>
    <t>S350</t>
  </si>
  <si>
    <t>DTXSID80227612</t>
  </si>
  <si>
    <t>C=CCCC1=CC=CC=C1</t>
  </si>
  <si>
    <t>5-Chloro-2-methyl-4-isothiazolin-3-one</t>
  </si>
  <si>
    <t>26172-55-4</t>
  </si>
  <si>
    <t>26172554</t>
  </si>
  <si>
    <t>237594</t>
  </si>
  <si>
    <t>DTXSID9034286</t>
  </si>
  <si>
    <t>C4H4ClNOS</t>
  </si>
  <si>
    <t>CN1C(=O)C=C(S1)Cl</t>
  </si>
  <si>
    <t>Acetic anhydride</t>
  </si>
  <si>
    <t>108-24-7</t>
  </si>
  <si>
    <t>108247</t>
  </si>
  <si>
    <t>43604</t>
  </si>
  <si>
    <t>S258</t>
  </si>
  <si>
    <t>24976</t>
  </si>
  <si>
    <t>DTXSID0024395</t>
  </si>
  <si>
    <t>CC(=O)OC(=O)C</t>
  </si>
  <si>
    <t>Acetonitrile</t>
  </si>
  <si>
    <t>75-05-8</t>
  </si>
  <si>
    <t>75058</t>
  </si>
  <si>
    <t>S753</t>
  </si>
  <si>
    <t>5272</t>
  </si>
  <si>
    <t>DTXSID7020009</t>
  </si>
  <si>
    <t>C2H3N</t>
  </si>
  <si>
    <t>CC#N</t>
  </si>
  <si>
    <t>Acrylic acid</t>
  </si>
  <si>
    <t>79-10-7</t>
  </si>
  <si>
    <t>79107</t>
  </si>
  <si>
    <t>43407</t>
  </si>
  <si>
    <t>S188</t>
  </si>
  <si>
    <t>7617</t>
  </si>
  <si>
    <t>DTXSID0039229</t>
  </si>
  <si>
    <t>C=CC(=O)O</t>
  </si>
  <si>
    <t>Alpha-terpineol</t>
  </si>
  <si>
    <t>98-55-5</t>
  </si>
  <si>
    <t>98555</t>
  </si>
  <si>
    <t>18127</t>
  </si>
  <si>
    <t>DTXSID5026625</t>
  </si>
  <si>
    <t>CC1=CCC(CC1)C(C)(C)O</t>
  </si>
  <si>
    <t>Aminoanthraquinone</t>
  </si>
  <si>
    <t>82-45-1</t>
  </si>
  <si>
    <t>82451</t>
  </si>
  <si>
    <t>46103</t>
  </si>
  <si>
    <t>S409</t>
  </si>
  <si>
    <t>9290</t>
  </si>
  <si>
    <t>DTXSID2052572</t>
  </si>
  <si>
    <t>C1=CC=C2C(=C1)C(=O)C3=C(C2=O)C(=CC=C3)N</t>
  </si>
  <si>
    <t>Aniline</t>
  </si>
  <si>
    <t>62-53-3</t>
  </si>
  <si>
    <t>62533</t>
  </si>
  <si>
    <t>45701</t>
  </si>
  <si>
    <t>S389</t>
  </si>
  <si>
    <t>3632</t>
  </si>
  <si>
    <t>DTXSID8020090</t>
  </si>
  <si>
    <t>C6H7N</t>
  </si>
  <si>
    <t>C1=CC=C(C=C1)N</t>
  </si>
  <si>
    <t>Benzopyrenes</t>
  </si>
  <si>
    <t>46742</t>
  </si>
  <si>
    <t>S461</t>
  </si>
  <si>
    <t>Benzyl acetate</t>
  </si>
  <si>
    <t>140-11-4</t>
  </si>
  <si>
    <t>140114</t>
  </si>
  <si>
    <t>37655</t>
  </si>
  <si>
    <t>DTXSID0020151</t>
  </si>
  <si>
    <t>C9H10O2</t>
  </si>
  <si>
    <t>CC(=O)OCC1=CC=CC=C1</t>
  </si>
  <si>
    <t>Benzyl chloride</t>
  </si>
  <si>
    <t>100-44-7</t>
  </si>
  <si>
    <t>100447</t>
  </si>
  <si>
    <t>45810</t>
  </si>
  <si>
    <t>S405</t>
  </si>
  <si>
    <t>19430</t>
  </si>
  <si>
    <t>DTXSID0020153</t>
  </si>
  <si>
    <t>C1=CC=C(C=C1)CCl</t>
  </si>
  <si>
    <t>Benzylamine hydrochloride</t>
  </si>
  <si>
    <t>3287-99-8</t>
  </si>
  <si>
    <t>3287998</t>
  </si>
  <si>
    <t>114157</t>
  </si>
  <si>
    <t>DTXSID70879109</t>
  </si>
  <si>
    <t>C7H9N.ClH</t>
  </si>
  <si>
    <t>C1=CC=C(C=C1)CN.Cl</t>
  </si>
  <si>
    <t>Benzylcarbinyl propionate</t>
  </si>
  <si>
    <t>122-70-3</t>
  </si>
  <si>
    <t>122703</t>
  </si>
  <si>
    <t>43962</t>
  </si>
  <si>
    <t>S102</t>
  </si>
  <si>
    <t>32466</t>
  </si>
  <si>
    <t>DTXSID6035156</t>
  </si>
  <si>
    <t>C11H14O2</t>
  </si>
  <si>
    <t>CCC(=O)OCCC1=CC=CC=C1</t>
  </si>
  <si>
    <t>dup1911</t>
  </si>
  <si>
    <t>Biphenylol</t>
  </si>
  <si>
    <t>90-43-7</t>
  </si>
  <si>
    <t>90437</t>
  </si>
  <si>
    <t>45330</t>
  </si>
  <si>
    <t>S368</t>
  </si>
  <si>
    <t>13003</t>
  </si>
  <si>
    <t>DTXSID2021151</t>
  </si>
  <si>
    <t>C12H10O</t>
  </si>
  <si>
    <t>C1=CC=C(C=C1)C2=CC=CC=C2O</t>
  </si>
  <si>
    <t>Bis(tri-n-butytin)oxide</t>
  </si>
  <si>
    <t>56-35-9</t>
  </si>
  <si>
    <t>56359</t>
  </si>
  <si>
    <t>2113</t>
  </si>
  <si>
    <t>DTXSID9020166</t>
  </si>
  <si>
    <t>C24H54OSn2</t>
  </si>
  <si>
    <t>CCCC[Sn](CCCC)(CCCC)O[Sn](CCCC)(CCCC)CCCC</t>
  </si>
  <si>
    <t>B-phellandrene</t>
  </si>
  <si>
    <t>555-10-2</t>
  </si>
  <si>
    <t>555102</t>
  </si>
  <si>
    <t>90052</t>
  </si>
  <si>
    <t>S524</t>
  </si>
  <si>
    <t>53645</t>
  </si>
  <si>
    <t>DTXSID4052215</t>
  </si>
  <si>
    <t>CC(C)C1CCC(=C)C=C1</t>
  </si>
  <si>
    <t>Bromodinitroaniline</t>
  </si>
  <si>
    <t>1817-73-8</t>
  </si>
  <si>
    <t>1817738</t>
  </si>
  <si>
    <t>45704</t>
  </si>
  <si>
    <t>S392</t>
  </si>
  <si>
    <t>92833</t>
  </si>
  <si>
    <t>DTXSID4024646</t>
  </si>
  <si>
    <t>C6H4BrN3O4</t>
  </si>
  <si>
    <t>C1=C(C=C(C(=C1[N+](=O)[O-])N)Br)[N+](=O)[O-]</t>
  </si>
  <si>
    <t>Bromodinitrobenzene</t>
  </si>
  <si>
    <t>19613-76-4</t>
  </si>
  <si>
    <t>19613764</t>
  </si>
  <si>
    <t>45705</t>
  </si>
  <si>
    <t>S393</t>
  </si>
  <si>
    <t>C6H3BrN2O4</t>
  </si>
  <si>
    <t>C1=CC(=C(C(=C1)Br)[N+](=O)[O-])[N+](=O)[O-]</t>
  </si>
  <si>
    <t>Butoxy propanol</t>
  </si>
  <si>
    <t>29387-86-8</t>
  </si>
  <si>
    <t>29387868</t>
  </si>
  <si>
    <t>252882</t>
  </si>
  <si>
    <t>DTXSID6029755</t>
  </si>
  <si>
    <t>OCC(OCCCC)C</t>
  </si>
  <si>
    <t>Butoxybutane</t>
  </si>
  <si>
    <t>142-96-1</t>
  </si>
  <si>
    <t>142961</t>
  </si>
  <si>
    <t>43472</t>
  </si>
  <si>
    <t>S225</t>
  </si>
  <si>
    <t>39099</t>
  </si>
  <si>
    <t>DTXSID1022007</t>
  </si>
  <si>
    <t>CCCCOCCCC</t>
  </si>
  <si>
    <t>dup1918</t>
  </si>
  <si>
    <t>Butyl</t>
  </si>
  <si>
    <t>2492-36-6</t>
  </si>
  <si>
    <t>2492366</t>
  </si>
  <si>
    <t>DTXSID00179629</t>
  </si>
  <si>
    <t>C4H9</t>
  </si>
  <si>
    <t>CCC[CH2]</t>
  </si>
  <si>
    <t>Butyl benzoate</t>
  </si>
  <si>
    <t>136-60-7</t>
  </si>
  <si>
    <t>136607</t>
  </si>
  <si>
    <t>45455</t>
  </si>
  <si>
    <t>S377</t>
  </si>
  <si>
    <t>36715</t>
  </si>
  <si>
    <t>DTXSID8040694</t>
  </si>
  <si>
    <t>CCCCOC(=O)C1=CC=CC=C1</t>
  </si>
  <si>
    <t>Butylisopropylphthalate</t>
  </si>
  <si>
    <t>17851-53-5</t>
  </si>
  <si>
    <t>17851535</t>
  </si>
  <si>
    <t>45456</t>
  </si>
  <si>
    <t>S378</t>
  </si>
  <si>
    <t>DTXSID80170497</t>
  </si>
  <si>
    <t>CCCCOC(=O)C1=CC=CC=C1C(=O)OCC(C)C</t>
  </si>
  <si>
    <t>C-1 Compounds</t>
  </si>
  <si>
    <t>S637</t>
  </si>
  <si>
    <t>C10 Aromatic</t>
  </si>
  <si>
    <t>45110</t>
  </si>
  <si>
    <t>S314</t>
  </si>
  <si>
    <t>C-10 Compounds</t>
  </si>
  <si>
    <t>S646</t>
  </si>
  <si>
    <t>C10 Olefins</t>
  </si>
  <si>
    <t>43125</t>
  </si>
  <si>
    <t>S21</t>
  </si>
  <si>
    <t>C10 Paraffins</t>
  </si>
  <si>
    <t>43135</t>
  </si>
  <si>
    <t>S31</t>
  </si>
  <si>
    <t>45111</t>
  </si>
  <si>
    <t>S315</t>
  </si>
  <si>
    <t>43153</t>
  </si>
  <si>
    <t>S49</t>
  </si>
  <si>
    <t>C-11 Compounds</t>
  </si>
  <si>
    <t>S647</t>
  </si>
  <si>
    <t>C11 Olefins</t>
  </si>
  <si>
    <t>S42</t>
  </si>
  <si>
    <t>C-12 Compounds</t>
  </si>
  <si>
    <t>S648</t>
  </si>
  <si>
    <t>C12 Olefins</t>
  </si>
  <si>
    <t>S43</t>
  </si>
  <si>
    <t>C-13 Compounds</t>
  </si>
  <si>
    <t>S649</t>
  </si>
  <si>
    <t>C13-Branched alkane</t>
  </si>
  <si>
    <t>91013</t>
  </si>
  <si>
    <t>S614</t>
  </si>
  <si>
    <t>C-14 Compounds</t>
  </si>
  <si>
    <t>S650</t>
  </si>
  <si>
    <t>C14-Branched alkane</t>
  </si>
  <si>
    <t>91014</t>
  </si>
  <si>
    <t>S615</t>
  </si>
  <si>
    <t>C-15 Compounds</t>
  </si>
  <si>
    <t>S651</t>
  </si>
  <si>
    <t>C15-Branched alkane</t>
  </si>
  <si>
    <t>91015</t>
  </si>
  <si>
    <t>S616</t>
  </si>
  <si>
    <t>C16 Branched alkane</t>
  </si>
  <si>
    <t>43137</t>
  </si>
  <si>
    <t>S33</t>
  </si>
  <si>
    <t>dup1939</t>
  </si>
  <si>
    <t>C-16 Compounds</t>
  </si>
  <si>
    <t>S652</t>
  </si>
  <si>
    <t>C16 Branched alkane -duplicate</t>
  </si>
  <si>
    <t>S608</t>
  </si>
  <si>
    <t>C-17 Compounds</t>
  </si>
  <si>
    <t>S653</t>
  </si>
  <si>
    <t>C-18 Compounds</t>
  </si>
  <si>
    <t>S654</t>
  </si>
  <si>
    <t>C-19 Compounds</t>
  </si>
  <si>
    <t>S655</t>
  </si>
  <si>
    <t>C2 Alkyl indan</t>
  </si>
  <si>
    <t>46711</t>
  </si>
  <si>
    <t>S430</t>
  </si>
  <si>
    <t>C-2 Compounds</t>
  </si>
  <si>
    <t>S638</t>
  </si>
  <si>
    <t>C2 Cyclohexane</t>
  </si>
  <si>
    <t>43126</t>
  </si>
  <si>
    <t>S22</t>
  </si>
  <si>
    <t>C-20 Compounds</t>
  </si>
  <si>
    <t>S656</t>
  </si>
  <si>
    <t>C-21 Compounds</t>
  </si>
  <si>
    <t>S657</t>
  </si>
  <si>
    <t>C-22 Compounds</t>
  </si>
  <si>
    <t>S658</t>
  </si>
  <si>
    <t>C-23 Compounds</t>
  </si>
  <si>
    <t>S659</t>
  </si>
  <si>
    <t>C-24 Compounds</t>
  </si>
  <si>
    <t>S660</t>
  </si>
  <si>
    <t>C-25 Compounds</t>
  </si>
  <si>
    <t>S661</t>
  </si>
  <si>
    <t>C-26 Compounds</t>
  </si>
  <si>
    <t>S662</t>
  </si>
  <si>
    <t>C-27 Compounds</t>
  </si>
  <si>
    <t>S663</t>
  </si>
  <si>
    <t>C-28 Compounds</t>
  </si>
  <si>
    <t>S664</t>
  </si>
  <si>
    <t>C-29 Compounds</t>
  </si>
  <si>
    <t>S665</t>
  </si>
  <si>
    <t>C2-Alkyl-anthracenes</t>
  </si>
  <si>
    <t>46729</t>
  </si>
  <si>
    <t>S448</t>
  </si>
  <si>
    <t>C2-Alkyl-benzanthracenes</t>
  </si>
  <si>
    <t>46739</t>
  </si>
  <si>
    <t>S458</t>
  </si>
  <si>
    <t>C2-Alkylnaphthalene</t>
  </si>
  <si>
    <t>46746</t>
  </si>
  <si>
    <t>S465</t>
  </si>
  <si>
    <t>C-2-Octene</t>
  </si>
  <si>
    <t>90013</t>
  </si>
  <si>
    <t>S486</t>
  </si>
  <si>
    <t>C-3 Compounds</t>
  </si>
  <si>
    <t>S639</t>
  </si>
  <si>
    <t>C3 Cyclohexane</t>
  </si>
  <si>
    <t>43127</t>
  </si>
  <si>
    <t>S23</t>
  </si>
  <si>
    <t>C3/C4/C5 Alkylbenzenes</t>
  </si>
  <si>
    <t>45109</t>
  </si>
  <si>
    <t>S313</t>
  </si>
  <si>
    <t>C-30 Compounds</t>
  </si>
  <si>
    <t>S666</t>
  </si>
  <si>
    <t>C-31 Compounds</t>
  </si>
  <si>
    <t>S667</t>
  </si>
  <si>
    <t>C-32 Compounds</t>
  </si>
  <si>
    <t>99132</t>
  </si>
  <si>
    <t>S668</t>
  </si>
  <si>
    <t>C-33 Compounds</t>
  </si>
  <si>
    <t>S669</t>
  </si>
  <si>
    <t>C-34 Compounds</t>
  </si>
  <si>
    <t>S670</t>
  </si>
  <si>
    <t>C-35 Compounds</t>
  </si>
  <si>
    <t>S671</t>
  </si>
  <si>
    <t>C-36 Compounds</t>
  </si>
  <si>
    <t>S672</t>
  </si>
  <si>
    <t>C-37 Compounds</t>
  </si>
  <si>
    <t>S673</t>
  </si>
  <si>
    <t>C-38 Compounds</t>
  </si>
  <si>
    <t>99138</t>
  </si>
  <si>
    <t>S674</t>
  </si>
  <si>
    <t>C-39 Compounds</t>
  </si>
  <si>
    <t>S675</t>
  </si>
  <si>
    <t>C-3-Hexene</t>
  </si>
  <si>
    <t>43283</t>
  </si>
  <si>
    <t>C-4 Compounds</t>
  </si>
  <si>
    <t>S640</t>
  </si>
  <si>
    <t>C4 Substituted cyclohexane</t>
  </si>
  <si>
    <t>43129</t>
  </si>
  <si>
    <t>S25</t>
  </si>
  <si>
    <t>C4 Substituted cyclohexanone</t>
  </si>
  <si>
    <t>43467</t>
  </si>
  <si>
    <t>S220</t>
  </si>
  <si>
    <t>C-40 Compounds</t>
  </si>
  <si>
    <t>S676</t>
  </si>
  <si>
    <t>C-41 Compounds</t>
  </si>
  <si>
    <t>S677</t>
  </si>
  <si>
    <t>C-42 Compounds</t>
  </si>
  <si>
    <t>S678</t>
  </si>
  <si>
    <t>C-43 Compounds</t>
  </si>
  <si>
    <t>S679</t>
  </si>
  <si>
    <t>C4-Alkylphenols</t>
  </si>
  <si>
    <t>S363</t>
  </si>
  <si>
    <t>C4-Alkylstyrenes</t>
  </si>
  <si>
    <t>45248</t>
  </si>
  <si>
    <t>S357</t>
  </si>
  <si>
    <t>C4-Benzene</t>
  </si>
  <si>
    <t>S617</t>
  </si>
  <si>
    <t>C-5 Compounds</t>
  </si>
  <si>
    <t>S641</t>
  </si>
  <si>
    <t>C5 Cyclohexane</t>
  </si>
  <si>
    <t>43128</t>
  </si>
  <si>
    <t>S24</t>
  </si>
  <si>
    <t>C5 Ester</t>
  </si>
  <si>
    <t>43459</t>
  </si>
  <si>
    <t>S212</t>
  </si>
  <si>
    <t>C5 Olefin</t>
  </si>
  <si>
    <t>43143</t>
  </si>
  <si>
    <t>S39</t>
  </si>
  <si>
    <t>C5 Paraffin</t>
  </si>
  <si>
    <t>43144</t>
  </si>
  <si>
    <t>S40</t>
  </si>
  <si>
    <t>C5 Paraffin/olefin</t>
  </si>
  <si>
    <t>43145</t>
  </si>
  <si>
    <t>S41</t>
  </si>
  <si>
    <t>C5 Substituted cyclohexane</t>
  </si>
  <si>
    <t>43130</t>
  </si>
  <si>
    <t>S26</t>
  </si>
  <si>
    <t>C5-Alkylbenzenes</t>
  </si>
  <si>
    <t>S354</t>
  </si>
  <si>
    <t>C5-Alkylbenzenes (Unsat.)</t>
  </si>
  <si>
    <t>45246</t>
  </si>
  <si>
    <t>S355</t>
  </si>
  <si>
    <t>C5-Alkylphenols</t>
  </si>
  <si>
    <t>S364</t>
  </si>
  <si>
    <t>C5-Benzene</t>
  </si>
  <si>
    <t>91009</t>
  </si>
  <si>
    <t>S610</t>
  </si>
  <si>
    <t>C5-Cyclohexane</t>
  </si>
  <si>
    <t>91012</t>
  </si>
  <si>
    <t>S613</t>
  </si>
  <si>
    <t>C5-Ene</t>
  </si>
  <si>
    <t>S612</t>
  </si>
  <si>
    <t>C-6 Compounds</t>
  </si>
  <si>
    <t>S642</t>
  </si>
  <si>
    <t>C6 Olefins</t>
  </si>
  <si>
    <t>43289</t>
  </si>
  <si>
    <t>S125</t>
  </si>
  <si>
    <t>C6 Substituted cyclohexane</t>
  </si>
  <si>
    <t>43131</t>
  </si>
  <si>
    <t>S27</t>
  </si>
  <si>
    <t>C6-Alkylbenzene</t>
  </si>
  <si>
    <t>S356</t>
  </si>
  <si>
    <t>C6H18O3SI3</t>
  </si>
  <si>
    <t>90019</t>
  </si>
  <si>
    <t>S491</t>
  </si>
  <si>
    <t>C[Si]1(O[Si](O[Si](O1)(C)C)(C)C)C</t>
  </si>
  <si>
    <t>C6H8 Isomer</t>
  </si>
  <si>
    <t>S698</t>
  </si>
  <si>
    <t>C6H8</t>
  </si>
  <si>
    <t>C-7 Compounds</t>
  </si>
  <si>
    <t>S643</t>
  </si>
  <si>
    <t>C-7 Cycloparaffins</t>
  </si>
  <si>
    <t>43115</t>
  </si>
  <si>
    <t>S11</t>
  </si>
  <si>
    <t>C7 Olefins</t>
  </si>
  <si>
    <t>43294</t>
  </si>
  <si>
    <t>S130</t>
  </si>
  <si>
    <t>C7 Paraffins</t>
  </si>
  <si>
    <t>43142</t>
  </si>
  <si>
    <t>S38</t>
  </si>
  <si>
    <t>C7-C16 Paraffins</t>
  </si>
  <si>
    <t>43140</t>
  </si>
  <si>
    <t>S36</t>
  </si>
  <si>
    <t>43395</t>
  </si>
  <si>
    <t>S181</t>
  </si>
  <si>
    <t>C-8 Compounds</t>
  </si>
  <si>
    <t>S644</t>
  </si>
  <si>
    <t>C-8 Cycloparaffins</t>
  </si>
  <si>
    <t>S12</t>
  </si>
  <si>
    <t>C-8 Olefins</t>
  </si>
  <si>
    <t>43138</t>
  </si>
  <si>
    <t>S34</t>
  </si>
  <si>
    <t>C8 Paraffin</t>
  </si>
  <si>
    <t>43141</t>
  </si>
  <si>
    <t>S37</t>
  </si>
  <si>
    <t>C8 Phenols</t>
  </si>
  <si>
    <t>45310</t>
  </si>
  <si>
    <t>S365</t>
  </si>
  <si>
    <t>43149</t>
  </si>
  <si>
    <t>S45</t>
  </si>
  <si>
    <t>C8H24O4SI4</t>
  </si>
  <si>
    <t>90020</t>
  </si>
  <si>
    <t>S492</t>
  </si>
  <si>
    <t>C[Si]1(O[Si](O[Si](O[Si](O1)(C)C)(C)C)(C)C)C</t>
  </si>
  <si>
    <t>C-9 Compounds</t>
  </si>
  <si>
    <t>S645</t>
  </si>
  <si>
    <t>C-9 Cycloparaffins</t>
  </si>
  <si>
    <t>43117</t>
  </si>
  <si>
    <t>S13</t>
  </si>
  <si>
    <t>C9 Olefins</t>
  </si>
  <si>
    <t>43124</t>
  </si>
  <si>
    <t>S20</t>
  </si>
  <si>
    <t>c-Paraffin, C9 -duplicate</t>
  </si>
  <si>
    <t>S32</t>
  </si>
  <si>
    <t>C9 Phenols</t>
  </si>
  <si>
    <t>45311</t>
  </si>
  <si>
    <t>S366</t>
  </si>
  <si>
    <t>Camphene</t>
  </si>
  <si>
    <t>5794-03-6</t>
  </si>
  <si>
    <t>5794036</t>
  </si>
  <si>
    <t>90050</t>
  </si>
  <si>
    <t>S522</t>
  </si>
  <si>
    <t>134932</t>
  </si>
  <si>
    <t>DTXSID10872336</t>
  </si>
  <si>
    <t>CC1(C2CCC(C2)C1=C)C</t>
  </si>
  <si>
    <t>Carbaryl</t>
  </si>
  <si>
    <t>63-25-2</t>
  </si>
  <si>
    <t>63252</t>
  </si>
  <si>
    <t>3723</t>
  </si>
  <si>
    <t>DTXSID9020247</t>
  </si>
  <si>
    <t>C12H11NO2</t>
  </si>
  <si>
    <t>CNC(=O)OC1=CC=CC2=CC=CC=C21</t>
  </si>
  <si>
    <t>Caryophyllene</t>
  </si>
  <si>
    <t>87-44-5</t>
  </si>
  <si>
    <t>87445</t>
  </si>
  <si>
    <t>90130</t>
  </si>
  <si>
    <t>S601</t>
  </si>
  <si>
    <t>11221</t>
  </si>
  <si>
    <t>DTXSID8024739</t>
  </si>
  <si>
    <t>C15H24</t>
  </si>
  <si>
    <t>CC1=CCCC(=C)C2CC(C2CC1)(C)C</t>
  </si>
  <si>
    <t>Chloropentafluoroethane</t>
  </si>
  <si>
    <t>76-15-3</t>
  </si>
  <si>
    <t>76153</t>
  </si>
  <si>
    <t>43842</t>
  </si>
  <si>
    <t>CFC-115</t>
  </si>
  <si>
    <t>6163</t>
  </si>
  <si>
    <t>DTXSID3026435</t>
  </si>
  <si>
    <t>C2ClF5</t>
  </si>
  <si>
    <t>C(C(F)(F)Cl)(F)(F)F</t>
  </si>
  <si>
    <t>Chloroprene</t>
  </si>
  <si>
    <t>126-99-8</t>
  </si>
  <si>
    <t>126998</t>
  </si>
  <si>
    <t>43862</t>
  </si>
  <si>
    <t>S295</t>
  </si>
  <si>
    <t>34090</t>
  </si>
  <si>
    <t>DTXSID5020316</t>
  </si>
  <si>
    <t>C4H5Cl</t>
  </si>
  <si>
    <t>C=CC(=C)Cl</t>
  </si>
  <si>
    <t>Chlorotoluene</t>
  </si>
  <si>
    <t>25168-05-2</t>
  </si>
  <si>
    <t>25168052</t>
  </si>
  <si>
    <t>230565</t>
  </si>
  <si>
    <t>DTXSID0027852</t>
  </si>
  <si>
    <t>ClCc1ccccc1</t>
  </si>
  <si>
    <t>Chlorotrifluoromethane</t>
  </si>
  <si>
    <t>75-72-9</t>
  </si>
  <si>
    <t>75729</t>
  </si>
  <si>
    <t>43845</t>
  </si>
  <si>
    <t>S293</t>
  </si>
  <si>
    <t>5819</t>
  </si>
  <si>
    <t>DTXSID4052500</t>
  </si>
  <si>
    <t>CClF3</t>
  </si>
  <si>
    <t>C(F)(F)(F)Cl</t>
  </si>
  <si>
    <t>CIS-1,3-Dichloropropylene</t>
  </si>
  <si>
    <t>10061-01-5</t>
  </si>
  <si>
    <t>10061015</t>
  </si>
  <si>
    <t>S105</t>
  </si>
  <si>
    <t>167445</t>
  </si>
  <si>
    <t>DTXSID1032305</t>
  </si>
  <si>
    <t>Coal tar</t>
  </si>
  <si>
    <t>8007-45-2</t>
  </si>
  <si>
    <t>8007452</t>
  </si>
  <si>
    <t>649830</t>
  </si>
  <si>
    <t>DTXSID1027683</t>
  </si>
  <si>
    <t>Copper naphthenate</t>
  </si>
  <si>
    <t>1338-02-9</t>
  </si>
  <si>
    <t>1338029</t>
  </si>
  <si>
    <t>Variable, https://www.epa.gov/sites/production/files/2015-04/documents/coppernaph.pdf</t>
  </si>
  <si>
    <t>85936</t>
  </si>
  <si>
    <t>DTXSID1027392</t>
  </si>
  <si>
    <t>C20H34CuO4</t>
  </si>
  <si>
    <t>Corn oil</t>
  </si>
  <si>
    <t>8001-30-7</t>
  </si>
  <si>
    <t>8001307</t>
  </si>
  <si>
    <t>156893</t>
  </si>
  <si>
    <t>DTXSID7021075</t>
  </si>
  <si>
    <t>Creosote</t>
  </si>
  <si>
    <t>8001-58-9</t>
  </si>
  <si>
    <t>8001589</t>
  </si>
  <si>
    <t>46210</t>
  </si>
  <si>
    <t>S417</t>
  </si>
  <si>
    <t>156950</t>
  </si>
  <si>
    <t>DTXSID2023987</t>
  </si>
  <si>
    <t>Cyclopenta-anthracenes</t>
  </si>
  <si>
    <t>46731</t>
  </si>
  <si>
    <t>S450</t>
  </si>
  <si>
    <t>Cyclopentylcyclopentane</t>
  </si>
  <si>
    <t>90033</t>
  </si>
  <si>
    <t>S505</t>
  </si>
  <si>
    <t>C1CCC(C1)C2CCCC2</t>
  </si>
  <si>
    <t>Decalins</t>
  </si>
  <si>
    <t>91-17-8</t>
  </si>
  <si>
    <t>91178</t>
  </si>
  <si>
    <t>S472</t>
  </si>
  <si>
    <t>13300</t>
  </si>
  <si>
    <t>DTXSID1024912</t>
  </si>
  <si>
    <t>Decyl alcohol</t>
  </si>
  <si>
    <t>112-30-1</t>
  </si>
  <si>
    <t>112301</t>
  </si>
  <si>
    <t>S744</t>
  </si>
  <si>
    <t>17160037</t>
  </si>
  <si>
    <t>DTXSID7021946</t>
  </si>
  <si>
    <t>C10H22O</t>
  </si>
  <si>
    <t>CCCCCCCCCCO</t>
  </si>
  <si>
    <t>Denaturant</t>
  </si>
  <si>
    <t>99933</t>
  </si>
  <si>
    <t>S690</t>
  </si>
  <si>
    <t>Di(ethylphenyl) ethane</t>
  </si>
  <si>
    <t>45230</t>
  </si>
  <si>
    <t>S342</t>
  </si>
  <si>
    <t>Diazinon</t>
  </si>
  <si>
    <t>333-41-5</t>
  </si>
  <si>
    <t>333415</t>
  </si>
  <si>
    <t>42705</t>
  </si>
  <si>
    <t>DTXSID9020407</t>
  </si>
  <si>
    <t>C12H21N2O3PS</t>
  </si>
  <si>
    <t>CCOP(=S)(OCC)OC1=NC(=NC(=C1)C)C(C)C</t>
  </si>
  <si>
    <t>Dibenzanthracenes</t>
  </si>
  <si>
    <t>46743</t>
  </si>
  <si>
    <t>S462</t>
  </si>
  <si>
    <t>Dibenzopyrenes</t>
  </si>
  <si>
    <t>46745</t>
  </si>
  <si>
    <t>S464</t>
  </si>
  <si>
    <t>Butoxybutane -duplicate</t>
  </si>
  <si>
    <t>S169</t>
  </si>
  <si>
    <t>DI-C8 Alkyl phthalate</t>
  </si>
  <si>
    <t>45470</t>
  </si>
  <si>
    <t>S379</t>
  </si>
  <si>
    <t>1,2-dichloro 1,1,2,2-tetrafluoroethane</t>
  </si>
  <si>
    <t>76-14-2</t>
  </si>
  <si>
    <t>76142</t>
  </si>
  <si>
    <t>43841</t>
  </si>
  <si>
    <t>CFC-114</t>
  </si>
  <si>
    <t>83634</t>
  </si>
  <si>
    <t>DTXSID8026434</t>
  </si>
  <si>
    <t>C2Cl2F4</t>
  </si>
  <si>
    <t>C(C(F)(F)Cl)(F)(F)Cl</t>
  </si>
  <si>
    <t>Diethyl acetal acetaldehyde</t>
  </si>
  <si>
    <t>105-57-7</t>
  </si>
  <si>
    <t>105577</t>
  </si>
  <si>
    <t>S736</t>
  </si>
  <si>
    <t>22897</t>
  </si>
  <si>
    <t>DTXSID6030607</t>
  </si>
  <si>
    <t>CCOC(C)OCC</t>
  </si>
  <si>
    <t>Diglycolamine</t>
  </si>
  <si>
    <t>929-06-6</t>
  </si>
  <si>
    <t>929066</t>
  </si>
  <si>
    <t>74203</t>
  </si>
  <si>
    <t>DTXSID6027341</t>
  </si>
  <si>
    <t>C(COCCO)N</t>
  </si>
  <si>
    <t>Dihydronaphthalene -duplicate</t>
  </si>
  <si>
    <t>S470</t>
  </si>
  <si>
    <t>Dihydroxyacetone</t>
  </si>
  <si>
    <t>96-26-4</t>
  </si>
  <si>
    <t>96264</t>
  </si>
  <si>
    <t>16741</t>
  </si>
  <si>
    <t>DTXSID0025072</t>
  </si>
  <si>
    <t>C3H6O3</t>
  </si>
  <si>
    <t>C(C(=O)CO)O</t>
  </si>
  <si>
    <t>Dihydroxynapthalenedione</t>
  </si>
  <si>
    <t>46204</t>
  </si>
  <si>
    <t>S416</t>
  </si>
  <si>
    <t>Diisopropyl benzene</t>
  </si>
  <si>
    <t>25321-09-9</t>
  </si>
  <si>
    <t>25321099</t>
  </si>
  <si>
    <t>45236</t>
  </si>
  <si>
    <t>S347</t>
  </si>
  <si>
    <t>231886</t>
  </si>
  <si>
    <t>DTXSID0027858</t>
  </si>
  <si>
    <t>Dimethyl alkyl amines</t>
  </si>
  <si>
    <t>43780</t>
  </si>
  <si>
    <t>S267</t>
  </si>
  <si>
    <t>Dimethyl napthalene</t>
  </si>
  <si>
    <t>28804-88-8</t>
  </si>
  <si>
    <t>28804888</t>
  </si>
  <si>
    <t>46703</t>
  </si>
  <si>
    <t>S422</t>
  </si>
  <si>
    <t>250811</t>
  </si>
  <si>
    <t>DTXSID7025130</t>
  </si>
  <si>
    <t>Dimethyl terephthalate</t>
  </si>
  <si>
    <t>120-61-6</t>
  </si>
  <si>
    <t>120616</t>
  </si>
  <si>
    <t>45450</t>
  </si>
  <si>
    <t>S373</t>
  </si>
  <si>
    <t>31310</t>
  </si>
  <si>
    <t>DTXSID0020498</t>
  </si>
  <si>
    <t>COC(=O)C1=CC=C(C=C1)C(=O)OC</t>
  </si>
  <si>
    <t>Dimethylacetamide, n,n-</t>
  </si>
  <si>
    <t>127-19-5</t>
  </si>
  <si>
    <t>127195</t>
  </si>
  <si>
    <t>S748</t>
  </si>
  <si>
    <t>34165</t>
  </si>
  <si>
    <t>DTXSID5020499</t>
  </si>
  <si>
    <t>CC(=O)N(C)C</t>
  </si>
  <si>
    <t>Dimethylamine</t>
  </si>
  <si>
    <t>124-40-3</t>
  </si>
  <si>
    <t>124403</t>
  </si>
  <si>
    <t>S747</t>
  </si>
  <si>
    <t>33555</t>
  </si>
  <si>
    <t>DTXSID5024057</t>
  </si>
  <si>
    <t>C2H7N</t>
  </si>
  <si>
    <t>CNC</t>
  </si>
  <si>
    <t>Dimethylbutene</t>
  </si>
  <si>
    <t>S533</t>
  </si>
  <si>
    <t>Dimethylcarbamodithioic acid (or potassium salt)</t>
  </si>
  <si>
    <t>128-03-0</t>
  </si>
  <si>
    <t>128030</t>
  </si>
  <si>
    <t>34454</t>
  </si>
  <si>
    <t>DTXSID7034834</t>
  </si>
  <si>
    <t>C3H7NS2.K</t>
  </si>
  <si>
    <t>CN(C)C(=S)[S-].[K+]</t>
  </si>
  <si>
    <t>Dimethylcyclobutanone</t>
  </si>
  <si>
    <t>38559-13-6</t>
  </si>
  <si>
    <t>38559136</t>
  </si>
  <si>
    <t>43565</t>
  </si>
  <si>
    <t>S249</t>
  </si>
  <si>
    <t>CC1CC(=O)C1C</t>
  </si>
  <si>
    <t>Dimethylcyclohexane</t>
  </si>
  <si>
    <t>S628</t>
  </si>
  <si>
    <t>Dimethylcyclopentenes</t>
  </si>
  <si>
    <t>90065</t>
  </si>
  <si>
    <t>S537</t>
  </si>
  <si>
    <t>Dimethylethylbenzoic acid</t>
  </si>
  <si>
    <t>45404</t>
  </si>
  <si>
    <t>S372</t>
  </si>
  <si>
    <t>Dimethylheptanol</t>
  </si>
  <si>
    <t>14250-79-4</t>
  </si>
  <si>
    <t>14250794</t>
  </si>
  <si>
    <t>43333</t>
  </si>
  <si>
    <t>S157</t>
  </si>
  <si>
    <t>DTXSID40333687</t>
  </si>
  <si>
    <t>C9H20O</t>
  </si>
  <si>
    <t>CCCCCC(C)(C)CO</t>
  </si>
  <si>
    <t>Dimethylhexadiene</t>
  </si>
  <si>
    <t>54612-24-7</t>
  </si>
  <si>
    <t>54612247</t>
  </si>
  <si>
    <t>90068</t>
  </si>
  <si>
    <t>S540</t>
  </si>
  <si>
    <t>CCC=CC=C(C)C</t>
  </si>
  <si>
    <t>Dimethylhexanedioate</t>
  </si>
  <si>
    <t>627-93-0</t>
  </si>
  <si>
    <t>627930</t>
  </si>
  <si>
    <t>43476</t>
  </si>
  <si>
    <t>S229</t>
  </si>
  <si>
    <t>64220</t>
  </si>
  <si>
    <t>DTXSID8025096</t>
  </si>
  <si>
    <t>COC(=O)CCCCC(=O)OC</t>
  </si>
  <si>
    <t>dup2066</t>
  </si>
  <si>
    <t>Dimethylhexanes</t>
  </si>
  <si>
    <t>90067</t>
  </si>
  <si>
    <t>S539</t>
  </si>
  <si>
    <t>Dimethylhexene</t>
  </si>
  <si>
    <t>43286</t>
  </si>
  <si>
    <t>S122</t>
  </si>
  <si>
    <t>CCCCC=C(C)C</t>
  </si>
  <si>
    <t>Dimethylindans</t>
  </si>
  <si>
    <t>46750</t>
  </si>
  <si>
    <t>S469</t>
  </si>
  <si>
    <t>Dimethylindene</t>
  </si>
  <si>
    <t>46752</t>
  </si>
  <si>
    <t>S471</t>
  </si>
  <si>
    <t>CC1C(=CC2=CC=CC=C12)C</t>
  </si>
  <si>
    <t>Dimethylnaphthyridine</t>
  </si>
  <si>
    <t>46115</t>
  </si>
  <si>
    <t>S413</t>
  </si>
  <si>
    <t>CC1=CC2=C(N=CC=C2)N=C1C</t>
  </si>
  <si>
    <t>Dimethylnonanes -duplicate</t>
  </si>
  <si>
    <t>S548</t>
  </si>
  <si>
    <t>Dimethyloctanes -duplicate</t>
  </si>
  <si>
    <t>90070</t>
  </si>
  <si>
    <t>S542</t>
  </si>
  <si>
    <t>Dimethyloctanol</t>
  </si>
  <si>
    <t>106-21-8</t>
  </si>
  <si>
    <t>106218</t>
  </si>
  <si>
    <t>43332</t>
  </si>
  <si>
    <t>S156</t>
  </si>
  <si>
    <t>23382</t>
  </si>
  <si>
    <t>DTXSID5044360</t>
  </si>
  <si>
    <t>CC(C)CCCC(C)CCO</t>
  </si>
  <si>
    <t>Dimethyloctyne</t>
  </si>
  <si>
    <t>S583</t>
  </si>
  <si>
    <t>Dimethylpentane</t>
  </si>
  <si>
    <t>S534</t>
  </si>
  <si>
    <t>Dimethylpentanol</t>
  </si>
  <si>
    <t>10143-23-4</t>
  </si>
  <si>
    <t>10143234</t>
  </si>
  <si>
    <t>43331</t>
  </si>
  <si>
    <t>S155</t>
  </si>
  <si>
    <t>17157983</t>
  </si>
  <si>
    <t>DTXSID1025142</t>
  </si>
  <si>
    <t>C7H16O</t>
  </si>
  <si>
    <t>CCC(C)C(C)CO</t>
  </si>
  <si>
    <t>Dimethylpentene</t>
  </si>
  <si>
    <t>S535</t>
  </si>
  <si>
    <t>Dipropyl phthalate</t>
  </si>
  <si>
    <t>131-16-8</t>
  </si>
  <si>
    <t>131168</t>
  </si>
  <si>
    <t>45454</t>
  </si>
  <si>
    <t>S376</t>
  </si>
  <si>
    <t>35329</t>
  </si>
  <si>
    <t>DTXSID5031133</t>
  </si>
  <si>
    <t>C14H18O4</t>
  </si>
  <si>
    <t>CCCOC(=O)C1=CC=CC=C1C(=O)OCCC</t>
  </si>
  <si>
    <t>Dipropylene glycol ethyl ether</t>
  </si>
  <si>
    <t>15764-24-6</t>
  </si>
  <si>
    <t>15764246</t>
  </si>
  <si>
    <t>S108</t>
  </si>
  <si>
    <t>17154790</t>
  </si>
  <si>
    <t>DTXSID20935749</t>
  </si>
  <si>
    <t>CCOC(C)COC(C)CO</t>
  </si>
  <si>
    <t>Divinyl benzene</t>
  </si>
  <si>
    <t>1321-74-0</t>
  </si>
  <si>
    <t>1321740</t>
  </si>
  <si>
    <t>45229</t>
  </si>
  <si>
    <t>S341</t>
  </si>
  <si>
    <t>83758</t>
  </si>
  <si>
    <t>DTXSID2025216</t>
  </si>
  <si>
    <t>C=CC1=CC=CC=C1C=C</t>
  </si>
  <si>
    <t>Dodecanamide</t>
  </si>
  <si>
    <t>1120-16-7</t>
  </si>
  <si>
    <t>1120167</t>
  </si>
  <si>
    <t>78881</t>
  </si>
  <si>
    <t>DTXSID5022146</t>
  </si>
  <si>
    <t>C12H25NO</t>
  </si>
  <si>
    <t>CCCCCCCCCCCC(=O)N</t>
  </si>
  <si>
    <t>Epichlorohydrin (or 2-(Chloromethyl)oxirane)</t>
  </si>
  <si>
    <t>106-89-8</t>
  </si>
  <si>
    <t>106898</t>
  </si>
  <si>
    <t>43863</t>
  </si>
  <si>
    <t>S296</t>
  </si>
  <si>
    <t>23945</t>
  </si>
  <si>
    <t>DTXSID1020566</t>
  </si>
  <si>
    <t>C3H5ClO</t>
  </si>
  <si>
    <t>C1C(O1)CCl</t>
  </si>
  <si>
    <t>Ethylstyrene</t>
  </si>
  <si>
    <t>28106-30-1</t>
  </si>
  <si>
    <t>28106301</t>
  </si>
  <si>
    <t>45228</t>
  </si>
  <si>
    <t>S340</t>
  </si>
  <si>
    <t>247890</t>
  </si>
  <si>
    <t>DTXSID5027938</t>
  </si>
  <si>
    <t>C=Cc1ccc(cc1)CC</t>
  </si>
  <si>
    <t>Ethylamine</t>
  </si>
  <si>
    <t>75-04-7</t>
  </si>
  <si>
    <t>75047</t>
  </si>
  <si>
    <t>43721</t>
  </si>
  <si>
    <t>S261</t>
  </si>
  <si>
    <t>5264</t>
  </si>
  <si>
    <t>DTXSID8025678</t>
  </si>
  <si>
    <t>CCN</t>
  </si>
  <si>
    <t>Ethylbicycloheptane</t>
  </si>
  <si>
    <t>90086</t>
  </si>
  <si>
    <t>S558</t>
  </si>
  <si>
    <t>Ethylcyclopentene</t>
  </si>
  <si>
    <t>90079</t>
  </si>
  <si>
    <t>S551</t>
  </si>
  <si>
    <t>CCC1=CCCC1</t>
  </si>
  <si>
    <t>Ethyldimethylbenzene</t>
  </si>
  <si>
    <t>45243</t>
  </si>
  <si>
    <t>S352</t>
  </si>
  <si>
    <t>Ethyldimethylcyclohexane</t>
  </si>
  <si>
    <t>90089</t>
  </si>
  <si>
    <t>S560</t>
  </si>
  <si>
    <t>CCC1CCCCC1(C)C</t>
  </si>
  <si>
    <t>Ethyldimethylpentane</t>
  </si>
  <si>
    <t>86571-39-3</t>
  </si>
  <si>
    <t>86571393</t>
  </si>
  <si>
    <t>90087</t>
  </si>
  <si>
    <t>S559</t>
  </si>
  <si>
    <t>Ethyleneamines</t>
  </si>
  <si>
    <t>43778</t>
  </si>
  <si>
    <t>S265</t>
  </si>
  <si>
    <t>Ethylenediaminetetraacetic acid</t>
  </si>
  <si>
    <t>60-00-4</t>
  </si>
  <si>
    <t>60004</t>
  </si>
  <si>
    <t>3228</t>
  </si>
  <si>
    <t>DTXSID6022977</t>
  </si>
  <si>
    <t>C10H16N2O8</t>
  </si>
  <si>
    <t>C(CN(CC(=O)O)CC(=O)O)N(CC(=O)O)CC(=O)O</t>
  </si>
  <si>
    <t>Ethylheptane</t>
  </si>
  <si>
    <t>90084</t>
  </si>
  <si>
    <t>S556</t>
  </si>
  <si>
    <t>Ethylheptene</t>
  </si>
  <si>
    <t>98082</t>
  </si>
  <si>
    <t>S632</t>
  </si>
  <si>
    <t>Ethylhexanoate</t>
  </si>
  <si>
    <t>123-66-0</t>
  </si>
  <si>
    <t>123660</t>
  </si>
  <si>
    <t>43473</t>
  </si>
  <si>
    <t>S226</t>
  </si>
  <si>
    <t>33084</t>
  </si>
  <si>
    <t>DTXSID3021980</t>
  </si>
  <si>
    <t>CCCCCC(=O)OCC</t>
  </si>
  <si>
    <t>Ethylindan</t>
  </si>
  <si>
    <t>46754</t>
  </si>
  <si>
    <t>S473</t>
  </si>
  <si>
    <t>Ethylisopropyl ether</t>
  </si>
  <si>
    <t>625-54-7</t>
  </si>
  <si>
    <t>625547</t>
  </si>
  <si>
    <t>98106</t>
  </si>
  <si>
    <t>S636</t>
  </si>
  <si>
    <t>63529</t>
  </si>
  <si>
    <t>DTXSID5060805</t>
  </si>
  <si>
    <t>CCOC(C)C</t>
  </si>
  <si>
    <t>Ethylmethylcyclopentane</t>
  </si>
  <si>
    <t>90080</t>
  </si>
  <si>
    <t>S552</t>
  </si>
  <si>
    <t>Ethylmethyloctane</t>
  </si>
  <si>
    <t>90085</t>
  </si>
  <si>
    <t>S557</t>
  </si>
  <si>
    <t>Ethyloctene</t>
  </si>
  <si>
    <t>S547</t>
  </si>
  <si>
    <t>Ethylpentene</t>
  </si>
  <si>
    <t>90078</t>
  </si>
  <si>
    <t>S550</t>
  </si>
  <si>
    <t>Ethyl-phenyl-phenyl-ethane</t>
  </si>
  <si>
    <t>45233</t>
  </si>
  <si>
    <t>S345</t>
  </si>
  <si>
    <t>Ethyl propylcyclohexanes -duplicate</t>
  </si>
  <si>
    <t>S561</t>
  </si>
  <si>
    <t>Freon</t>
  </si>
  <si>
    <t>11126-05-9</t>
  </si>
  <si>
    <t>11126059</t>
  </si>
  <si>
    <t>Furfuryl alcohol (or 2-Furanmethanol || 2-Furylmethanol || 2-(Hydroxymethyl)furan)</t>
  </si>
  <si>
    <t>98-00-0</t>
  </si>
  <si>
    <t>98000</t>
  </si>
  <si>
    <t>45604</t>
  </si>
  <si>
    <t>S386</t>
  </si>
  <si>
    <t>17681</t>
  </si>
  <si>
    <t>DTXSID2025347</t>
  </si>
  <si>
    <t>C5H6O2</t>
  </si>
  <si>
    <t>C1=COC(=C1)CO</t>
  </si>
  <si>
    <t>Geraniol</t>
  </si>
  <si>
    <t>106-24-1</t>
  </si>
  <si>
    <t>106241</t>
  </si>
  <si>
    <t>23416</t>
  </si>
  <si>
    <t>DTXSID8026727</t>
  </si>
  <si>
    <t>CC(=CCCC(=CCO)C)C</t>
  </si>
  <si>
    <t>Heptadienal</t>
  </si>
  <si>
    <t>5910-85-9</t>
  </si>
  <si>
    <t>5910859</t>
  </si>
  <si>
    <t>90059</t>
  </si>
  <si>
    <t>S531</t>
  </si>
  <si>
    <t>C7H10O</t>
  </si>
  <si>
    <t>CCC=CC=CC=O</t>
  </si>
  <si>
    <t>Heptene</t>
  </si>
  <si>
    <t>25339-56-4</t>
  </si>
  <si>
    <t>25339564</t>
  </si>
  <si>
    <t>232199</t>
  </si>
  <si>
    <t>DTXSID9027865</t>
  </si>
  <si>
    <t>Hexachloroethane</t>
  </si>
  <si>
    <t>67-72-1</t>
  </si>
  <si>
    <t>67721</t>
  </si>
  <si>
    <t>4341</t>
  </si>
  <si>
    <t>DTXSID7020689</t>
  </si>
  <si>
    <t>C2Cl6</t>
  </si>
  <si>
    <t>C(C(Cl)(Cl)Cl)(Cl)(Cl)Cl</t>
  </si>
  <si>
    <t>Hexadienal</t>
  </si>
  <si>
    <t>142-83-6</t>
  </si>
  <si>
    <t>142836</t>
  </si>
  <si>
    <t>90058</t>
  </si>
  <si>
    <t>S530</t>
  </si>
  <si>
    <t>38992</t>
  </si>
  <si>
    <t>DTXSID2025391</t>
  </si>
  <si>
    <t>C6H8O</t>
  </si>
  <si>
    <t>CC=CC=CC=O</t>
  </si>
  <si>
    <t>Hexafluoroethane</t>
  </si>
  <si>
    <t>76-16-4</t>
  </si>
  <si>
    <t>76164</t>
  </si>
  <si>
    <t>43843</t>
  </si>
  <si>
    <t>S291</t>
  </si>
  <si>
    <t>6171</t>
  </si>
  <si>
    <t>DTXSID2041915</t>
  </si>
  <si>
    <t>C2F6</t>
  </si>
  <si>
    <t>C(C(F)(F)F)(F)(F)F</t>
  </si>
  <si>
    <t>Hexamethylcyclotrisiloxane</t>
  </si>
  <si>
    <t>541-05-9</t>
  </si>
  <si>
    <t>541059</t>
  </si>
  <si>
    <t>S602</t>
  </si>
  <si>
    <t>52027</t>
  </si>
  <si>
    <t>DTXSID6027185</t>
  </si>
  <si>
    <t>C6H18O3Si3</t>
  </si>
  <si>
    <t>Hexamethylenediamine</t>
  </si>
  <si>
    <t>124-09-4</t>
  </si>
  <si>
    <t>124094</t>
  </si>
  <si>
    <t>43776</t>
  </si>
  <si>
    <t>S263</t>
  </si>
  <si>
    <t>33381</t>
  </si>
  <si>
    <t>DTXSID5024922</t>
  </si>
  <si>
    <t>C6H16N2</t>
  </si>
  <si>
    <t>C(CCCN)CCN</t>
  </si>
  <si>
    <t>Hexenal</t>
  </si>
  <si>
    <t>56-29-1</t>
  </si>
  <si>
    <t>56291</t>
  </si>
  <si>
    <t>91010</t>
  </si>
  <si>
    <t>S611</t>
  </si>
  <si>
    <t>17163643</t>
  </si>
  <si>
    <t>DTXSID9023122</t>
  </si>
  <si>
    <t>C12H16N2O3</t>
  </si>
  <si>
    <t>CC1(C(=O)NC(=O)N(C1=O)C)C2=CCCCC2</t>
  </si>
  <si>
    <t>Hexene</t>
  </si>
  <si>
    <t>25264-93-1</t>
  </si>
  <si>
    <t>25264931</t>
  </si>
  <si>
    <t>90056</t>
  </si>
  <si>
    <t>S528</t>
  </si>
  <si>
    <t>231464</t>
  </si>
  <si>
    <t>DTXSID5027855</t>
  </si>
  <si>
    <t>Hexyne</t>
  </si>
  <si>
    <t>90037</t>
  </si>
  <si>
    <t>S509</t>
  </si>
  <si>
    <t>CCCCC#C</t>
  </si>
  <si>
    <t>Isoamyl alcohol (or 3-Methyl-1-butanol)</t>
  </si>
  <si>
    <t>123-51-3</t>
  </si>
  <si>
    <t>123513</t>
  </si>
  <si>
    <t>43330</t>
  </si>
  <si>
    <t>S154</t>
  </si>
  <si>
    <t>33027</t>
  </si>
  <si>
    <t>DTXSID3025469</t>
  </si>
  <si>
    <t>CC(C)CCO</t>
  </si>
  <si>
    <t>Isobutyl acrylate</t>
  </si>
  <si>
    <t>106-63-8</t>
  </si>
  <si>
    <t>106638</t>
  </si>
  <si>
    <t>43468</t>
  </si>
  <si>
    <t>S221</t>
  </si>
  <si>
    <t>23754</t>
  </si>
  <si>
    <t>DTXSID1021873</t>
  </si>
  <si>
    <t>CC(C)COC(=O)C=C</t>
  </si>
  <si>
    <t>Isobutyraldehyde (or α-Methylpropionaldehyde || Isobutanal || Isopropylaldehyde || Isopropylformaldehyde || 2-Methylpropanal || 2-Methyl-1-propanal)</t>
  </si>
  <si>
    <t>78-84-2</t>
  </si>
  <si>
    <t>78842</t>
  </si>
  <si>
    <t>43511</t>
  </si>
  <si>
    <t>S236</t>
  </si>
  <si>
    <t>7369</t>
  </si>
  <si>
    <t>DTXSID9021635</t>
  </si>
  <si>
    <t>CC(C)C=O</t>
  </si>
  <si>
    <t>Isomers of butene</t>
  </si>
  <si>
    <t>43120</t>
  </si>
  <si>
    <t>S16</t>
  </si>
  <si>
    <t>17133778</t>
  </si>
  <si>
    <t>Isomers of C10H18</t>
  </si>
  <si>
    <t>43150</t>
  </si>
  <si>
    <t>S46</t>
  </si>
  <si>
    <t>Isomers of C11H20</t>
  </si>
  <si>
    <t>S47</t>
  </si>
  <si>
    <t>Isomers of C9H16</t>
  </si>
  <si>
    <t>43148</t>
  </si>
  <si>
    <t>S44</t>
  </si>
  <si>
    <t>Isomers of ethyltoluene</t>
  </si>
  <si>
    <t>45104</t>
  </si>
  <si>
    <t>S308</t>
  </si>
  <si>
    <t>Isomers of heptadecane</t>
  </si>
  <si>
    <t>43155</t>
  </si>
  <si>
    <t>S51</t>
  </si>
  <si>
    <t>Isomers of heptane</t>
  </si>
  <si>
    <t>43106</t>
  </si>
  <si>
    <t>S2</t>
  </si>
  <si>
    <t>73513-42-5</t>
  </si>
  <si>
    <t>73513425</t>
  </si>
  <si>
    <t>43105</t>
  </si>
  <si>
    <t>Isomers of nonane</t>
  </si>
  <si>
    <t>43108</t>
  </si>
  <si>
    <t>S4</t>
  </si>
  <si>
    <t>Isomers of octadecane</t>
  </si>
  <si>
    <t>43156</t>
  </si>
  <si>
    <t>S52</t>
  </si>
  <si>
    <t>Isomers of octane</t>
  </si>
  <si>
    <t>43107</t>
  </si>
  <si>
    <t>S3</t>
  </si>
  <si>
    <t>Isomers of pentadecane</t>
  </si>
  <si>
    <t>43114</t>
  </si>
  <si>
    <t>S10</t>
  </si>
  <si>
    <t>Isomers of pentane</t>
  </si>
  <si>
    <t>43122</t>
  </si>
  <si>
    <t>S18</t>
  </si>
  <si>
    <t>Isomers of pentene</t>
  </si>
  <si>
    <t>43121</t>
  </si>
  <si>
    <t>S17</t>
  </si>
  <si>
    <t>Isomers of propylbenzene</t>
  </si>
  <si>
    <t>45108</t>
  </si>
  <si>
    <t>S312</t>
  </si>
  <si>
    <t>Isomers of tetradecane</t>
  </si>
  <si>
    <t>43113</t>
  </si>
  <si>
    <t>S9</t>
  </si>
  <si>
    <t>Kerosene/diesel/fuel oil</t>
  </si>
  <si>
    <t>Ketones - general</t>
  </si>
  <si>
    <t>S121</t>
  </si>
  <si>
    <t>Lactol spirits</t>
  </si>
  <si>
    <t>64742-89-8</t>
  </si>
  <si>
    <t>64742898</t>
  </si>
  <si>
    <t>43119</t>
  </si>
  <si>
    <t>S15</t>
  </si>
  <si>
    <t>966481</t>
  </si>
  <si>
    <t>DTXSID0028246</t>
  </si>
  <si>
    <t>Malathion</t>
  </si>
  <si>
    <t>121-75-5</t>
  </si>
  <si>
    <t>121755</t>
  </si>
  <si>
    <t>31922</t>
  </si>
  <si>
    <t>DTXSID4020791</t>
  </si>
  <si>
    <t>C10H19O6PS2</t>
  </si>
  <si>
    <t>CCOC(=O)CC(C(=O)OCC)SP(=S)(OC)OC</t>
  </si>
  <si>
    <t>Maleic anhydride</t>
  </si>
  <si>
    <t>108-31-6</t>
  </si>
  <si>
    <t>108316</t>
  </si>
  <si>
    <t>43603</t>
  </si>
  <si>
    <t>S257</t>
  </si>
  <si>
    <t>25015</t>
  </si>
  <si>
    <t>DTXSID7024166</t>
  </si>
  <si>
    <t>C4H2O3</t>
  </si>
  <si>
    <t>C1=CC(=O)OC1=O</t>
  </si>
  <si>
    <t>Medium aliphatic solvent naphtha</t>
  </si>
  <si>
    <t>64742-88-7</t>
  </si>
  <si>
    <t>64742887</t>
  </si>
  <si>
    <t>342113</t>
  </si>
  <si>
    <t>DTXSID4026052</t>
  </si>
  <si>
    <t>Mesityl oxide</t>
  </si>
  <si>
    <t>141-79-7</t>
  </si>
  <si>
    <t>141797</t>
  </si>
  <si>
    <t>38463</t>
  </si>
  <si>
    <t>DTXSID1029170</t>
  </si>
  <si>
    <t>CC(=CC(=O)C)C</t>
  </si>
  <si>
    <t>Methoxypropanol</t>
  </si>
  <si>
    <t>1320-67-8</t>
  </si>
  <si>
    <t>1320678</t>
  </si>
  <si>
    <t>650283</t>
  </si>
  <si>
    <t>DTXSID10872972</t>
  </si>
  <si>
    <t>CCC(O)OC</t>
  </si>
  <si>
    <t>Methyl acrylate</t>
  </si>
  <si>
    <t>96-33-3</t>
  </si>
  <si>
    <t>96333</t>
  </si>
  <si>
    <t>43437</t>
  </si>
  <si>
    <t>S197</t>
  </si>
  <si>
    <t>16790</t>
  </si>
  <si>
    <t>DTXSID0024183</t>
  </si>
  <si>
    <t>COC(=O)C=C</t>
  </si>
  <si>
    <t>Methyl biphenyl</t>
  </si>
  <si>
    <t>45227</t>
  </si>
  <si>
    <t>S339</t>
  </si>
  <si>
    <t>Methyl C11 ester</t>
  </si>
  <si>
    <t>43460</t>
  </si>
  <si>
    <t>S213</t>
  </si>
  <si>
    <t>Methyl C12 ester</t>
  </si>
  <si>
    <t>43461</t>
  </si>
  <si>
    <t>S214</t>
  </si>
  <si>
    <t>Methyl C13 ester</t>
  </si>
  <si>
    <t>43462</t>
  </si>
  <si>
    <t>S215</t>
  </si>
  <si>
    <t>Methyl C14 ester</t>
  </si>
  <si>
    <t>43463</t>
  </si>
  <si>
    <t>S216</t>
  </si>
  <si>
    <t>Methyl C15 ester</t>
  </si>
  <si>
    <t>43464</t>
  </si>
  <si>
    <t>S217</t>
  </si>
  <si>
    <t>Methyl C19 ester</t>
  </si>
  <si>
    <t>1731948</t>
  </si>
  <si>
    <t>43465</t>
  </si>
  <si>
    <t>S218</t>
  </si>
  <si>
    <t>Methyl C20 ester</t>
  </si>
  <si>
    <t>43466</t>
  </si>
  <si>
    <t>S219</t>
  </si>
  <si>
    <t>Methyl dodecanoate</t>
  </si>
  <si>
    <t>111-82-0</t>
  </si>
  <si>
    <t>111820</t>
  </si>
  <si>
    <t>43470</t>
  </si>
  <si>
    <t>S223</t>
  </si>
  <si>
    <t>27904</t>
  </si>
  <si>
    <t>DTXSID5026889</t>
  </si>
  <si>
    <t>CCCCCCCCCCCC(=O)OC</t>
  </si>
  <si>
    <t>Methyl formate</t>
  </si>
  <si>
    <t>107-31-3</t>
  </si>
  <si>
    <t>107313</t>
  </si>
  <si>
    <t>43430</t>
  </si>
  <si>
    <t>S192</t>
  </si>
  <si>
    <t>24307</t>
  </si>
  <si>
    <t>DTXSID5025609</t>
  </si>
  <si>
    <t>COC=O</t>
  </si>
  <si>
    <t>Methyl isoamyl ketone</t>
  </si>
  <si>
    <t>11012-3</t>
  </si>
  <si>
    <t>110123</t>
  </si>
  <si>
    <t>26401</t>
  </si>
  <si>
    <t>CC(C)CCC(=O)C</t>
  </si>
  <si>
    <t>Methyl myristate</t>
  </si>
  <si>
    <t>124-10-7</t>
  </si>
  <si>
    <t>124107</t>
  </si>
  <si>
    <t>43455</t>
  </si>
  <si>
    <t>S208</t>
  </si>
  <si>
    <t>33399</t>
  </si>
  <si>
    <t>DTXSID5027019</t>
  </si>
  <si>
    <t>CCCCCCCCCCCCCC(=O)OC</t>
  </si>
  <si>
    <t>Methylnaphthalenes -duplicate</t>
  </si>
  <si>
    <t>46702</t>
  </si>
  <si>
    <t>S421</t>
  </si>
  <si>
    <t>Methyl palmitate</t>
  </si>
  <si>
    <t>112-39-0</t>
  </si>
  <si>
    <t>112390</t>
  </si>
  <si>
    <t>43454</t>
  </si>
  <si>
    <t>S207</t>
  </si>
  <si>
    <t>28399</t>
  </si>
  <si>
    <t>DTXSID4029149</t>
  </si>
  <si>
    <t>CCCCCCCCCCCCCCCC(=O)OC</t>
  </si>
  <si>
    <t>dup2158</t>
  </si>
  <si>
    <t>Methyl octadecanoate</t>
  </si>
  <si>
    <t>112-61-8</t>
  </si>
  <si>
    <t>112618</t>
  </si>
  <si>
    <t>43456</t>
  </si>
  <si>
    <t>S209</t>
  </si>
  <si>
    <t>28589</t>
  </si>
  <si>
    <t>DTXSID2047640</t>
  </si>
  <si>
    <t>CCCCCCCCCCCCCCCCCC(=O)OC</t>
  </si>
  <si>
    <t>Methyl acetate</t>
  </si>
  <si>
    <t>79-20-9</t>
  </si>
  <si>
    <t>79209</t>
  </si>
  <si>
    <t>43432</t>
  </si>
  <si>
    <t>S193</t>
  </si>
  <si>
    <t>7674</t>
  </si>
  <si>
    <t>DTXSID4021767</t>
  </si>
  <si>
    <t>CC(=O)OC</t>
  </si>
  <si>
    <t>1,2-butadiene -duplicate</t>
  </si>
  <si>
    <t>90011</t>
  </si>
  <si>
    <t>S485</t>
  </si>
  <si>
    <t>Methylamine</t>
  </si>
  <si>
    <t>74-89-5</t>
  </si>
  <si>
    <t>74895</t>
  </si>
  <si>
    <t>S752</t>
  </si>
  <si>
    <t>5132</t>
  </si>
  <si>
    <t>DTXSID7025683</t>
  </si>
  <si>
    <t>CH5N</t>
  </si>
  <si>
    <t>CN</t>
  </si>
  <si>
    <t>Methyl-anthracenes</t>
  </si>
  <si>
    <t>46727</t>
  </si>
  <si>
    <t>S446</t>
  </si>
  <si>
    <t>Methylbenzaldehyde</t>
  </si>
  <si>
    <t>1334-78-7</t>
  </si>
  <si>
    <t>1334787</t>
  </si>
  <si>
    <t>91004</t>
  </si>
  <si>
    <t>S605</t>
  </si>
  <si>
    <t>85639</t>
  </si>
  <si>
    <t>DTXSID7051470</t>
  </si>
  <si>
    <t>Methyl-benzanthracenes</t>
  </si>
  <si>
    <t>46736</t>
  </si>
  <si>
    <t>S455</t>
  </si>
  <si>
    <t>Isoprene -duplicate</t>
  </si>
  <si>
    <t>90024</t>
  </si>
  <si>
    <t>S496</t>
  </si>
  <si>
    <t>Methylbutene</t>
  </si>
  <si>
    <t>90023</t>
  </si>
  <si>
    <t>S495</t>
  </si>
  <si>
    <t>Methylcyclohexadiene</t>
  </si>
  <si>
    <t>30640-46-1</t>
  </si>
  <si>
    <t>30640461</t>
  </si>
  <si>
    <t>90041</t>
  </si>
  <si>
    <t>S513</t>
  </si>
  <si>
    <t>256982</t>
  </si>
  <si>
    <t>DTXSID1051985</t>
  </si>
  <si>
    <t>C7H10</t>
  </si>
  <si>
    <t>CC1=CC=CCC1</t>
  </si>
  <si>
    <t>Methylcyclohexene</t>
  </si>
  <si>
    <t>90046</t>
  </si>
  <si>
    <t>S518</t>
  </si>
  <si>
    <t>Methylcyclooctane</t>
  </si>
  <si>
    <t>90017</t>
  </si>
  <si>
    <t>S490</t>
  </si>
  <si>
    <t>Methylcyclopentadiene</t>
  </si>
  <si>
    <t>26519-91-5</t>
  </si>
  <si>
    <t>26519915</t>
  </si>
  <si>
    <t>90027</t>
  </si>
  <si>
    <t>S499</t>
  </si>
  <si>
    <t>239798</t>
  </si>
  <si>
    <t>DTXSID0067216</t>
  </si>
  <si>
    <t>CC1=CC=CC1</t>
  </si>
  <si>
    <t>Methyldecanes</t>
  </si>
  <si>
    <t>90048</t>
  </si>
  <si>
    <t>S520</t>
  </si>
  <si>
    <t>Methyldihydronaphthalene</t>
  </si>
  <si>
    <t>46749</t>
  </si>
  <si>
    <t>S468</t>
  </si>
  <si>
    <t>Methyldodecane</t>
  </si>
  <si>
    <t>90108</t>
  </si>
  <si>
    <t>S579</t>
  </si>
  <si>
    <t>Methylene bromide</t>
  </si>
  <si>
    <t>74-95-3</t>
  </si>
  <si>
    <t>74953</t>
  </si>
  <si>
    <t>43805</t>
  </si>
  <si>
    <t>S272</t>
  </si>
  <si>
    <t>5173</t>
  </si>
  <si>
    <t>DTXSID4021557</t>
  </si>
  <si>
    <t>CH2Br2</t>
  </si>
  <si>
    <t>C(Br)Br</t>
  </si>
  <si>
    <t>Methylethylpentanoate</t>
  </si>
  <si>
    <t>816-16-0</t>
  </si>
  <si>
    <t>816160</t>
  </si>
  <si>
    <t>43475</t>
  </si>
  <si>
    <t>S228</t>
  </si>
  <si>
    <t>DTXSID601002075</t>
  </si>
  <si>
    <t>Methylfluoranthenes -duplicate</t>
  </si>
  <si>
    <t>46733</t>
  </si>
  <si>
    <t>S452</t>
  </si>
  <si>
    <t>Methylheptane</t>
  </si>
  <si>
    <t>90045</t>
  </si>
  <si>
    <t>S517</t>
  </si>
  <si>
    <t>Methylheptanol</t>
  </si>
  <si>
    <t>1336-11-4</t>
  </si>
  <si>
    <t>1336114</t>
  </si>
  <si>
    <t>43334</t>
  </si>
  <si>
    <t>S158</t>
  </si>
  <si>
    <t>Methylheptene</t>
  </si>
  <si>
    <t>98090</t>
  </si>
  <si>
    <t>S634</t>
  </si>
  <si>
    <t>Methylheptyne</t>
  </si>
  <si>
    <t>90044</t>
  </si>
  <si>
    <t>S516</t>
  </si>
  <si>
    <t>Methylhexadiene</t>
  </si>
  <si>
    <t>90039</t>
  </si>
  <si>
    <t>S511</t>
  </si>
  <si>
    <t>Methylhexanal</t>
  </si>
  <si>
    <t>90043</t>
  </si>
  <si>
    <t>S515</t>
  </si>
  <si>
    <t>Methyl hexane -duplicate</t>
  </si>
  <si>
    <t>S500</t>
  </si>
  <si>
    <t>Methylhexenes</t>
  </si>
  <si>
    <t>S501</t>
  </si>
  <si>
    <t>Methylindans</t>
  </si>
  <si>
    <t>46747</t>
  </si>
  <si>
    <t>S466</t>
  </si>
  <si>
    <t>Methylindene</t>
  </si>
  <si>
    <t>29036-25-7</t>
  </si>
  <si>
    <t>29036257</t>
  </si>
  <si>
    <t>S590</t>
  </si>
  <si>
    <t>962894</t>
  </si>
  <si>
    <t>CC1C=CC2=CC=CC=C12</t>
  </si>
  <si>
    <t>Isopropylmethylcyclohexane -duplicate</t>
  </si>
  <si>
    <t>90073</t>
  </si>
  <si>
    <t>S545</t>
  </si>
  <si>
    <t>Methyl methacrylate -duplicate</t>
  </si>
  <si>
    <t>43474</t>
  </si>
  <si>
    <t>S227</t>
  </si>
  <si>
    <t>Methylnaphthalene</t>
  </si>
  <si>
    <t>1321-94-4</t>
  </si>
  <si>
    <t>1321944</t>
  </si>
  <si>
    <t>83782</t>
  </si>
  <si>
    <t>DTXSID3025625</t>
  </si>
  <si>
    <t>Methylnonane</t>
  </si>
  <si>
    <t>S519</t>
  </si>
  <si>
    <t>Methylnonene</t>
  </si>
  <si>
    <t>90106</t>
  </si>
  <si>
    <t>S577</t>
  </si>
  <si>
    <t>Methyloctanes</t>
  </si>
  <si>
    <t>90104</t>
  </si>
  <si>
    <t>S575</t>
  </si>
  <si>
    <t>Methylpentane</t>
  </si>
  <si>
    <t>S498</t>
  </si>
  <si>
    <t>Methylpentenes</t>
  </si>
  <si>
    <t>90025</t>
  </si>
  <si>
    <t>S497</t>
  </si>
  <si>
    <t>Isobutylene -duplicate</t>
  </si>
  <si>
    <t>90022</t>
  </si>
  <si>
    <t>S494</t>
  </si>
  <si>
    <t>Methylpropylcyclohexanes</t>
  </si>
  <si>
    <t>S544</t>
  </si>
  <si>
    <t>Methylpropylnonane</t>
  </si>
  <si>
    <t>90102</t>
  </si>
  <si>
    <t>S573</t>
  </si>
  <si>
    <t>Methylundecane</t>
  </si>
  <si>
    <t>90049</t>
  </si>
  <si>
    <t>S521</t>
  </si>
  <si>
    <t>Myrcene</t>
  </si>
  <si>
    <t>123-35-3</t>
  </si>
  <si>
    <t>123353</t>
  </si>
  <si>
    <t>S523</t>
  </si>
  <si>
    <t>32946</t>
  </si>
  <si>
    <t>DTXSID6025692</t>
  </si>
  <si>
    <t>CC(=CCCC(=C)C=C)C</t>
  </si>
  <si>
    <t>N,n-diethyl-3-methylbenzamide</t>
  </si>
  <si>
    <t>134-62-3</t>
  </si>
  <si>
    <t>134623</t>
  </si>
  <si>
    <t>36137</t>
  </si>
  <si>
    <t>DTXSID2021995</t>
  </si>
  <si>
    <t>C12H17NO</t>
  </si>
  <si>
    <t>CCN(CC)C(=O)C1=CC=CC(=C1)C</t>
  </si>
  <si>
    <t>Naphtha</t>
  </si>
  <si>
    <t>8030-30-6</t>
  </si>
  <si>
    <t>8030306</t>
  </si>
  <si>
    <t>45101</t>
  </si>
  <si>
    <t>S306</t>
  </si>
  <si>
    <t>777441</t>
  </si>
  <si>
    <t>DTXSID5027697</t>
  </si>
  <si>
    <t>Naphthenic acid</t>
  </si>
  <si>
    <t>1338-24-5</t>
  </si>
  <si>
    <t>1338245</t>
  </si>
  <si>
    <t>S757</t>
  </si>
  <si>
    <t>85977</t>
  </si>
  <si>
    <t>DTXSID1027394</t>
  </si>
  <si>
    <t>Naphthol</t>
  </si>
  <si>
    <t>1321-67-1</t>
  </si>
  <si>
    <t>1321671</t>
  </si>
  <si>
    <t>686790</t>
  </si>
  <si>
    <t>C10H8O</t>
  </si>
  <si>
    <t>C1=CC=C2C(=C1)C=CC=C2O</t>
  </si>
  <si>
    <t>Nitrobenzene</t>
  </si>
  <si>
    <t>98-95-3</t>
  </si>
  <si>
    <t>98953</t>
  </si>
  <si>
    <t>45702</t>
  </si>
  <si>
    <t>S390</t>
  </si>
  <si>
    <t>18408</t>
  </si>
  <si>
    <t>DTXSID3020964</t>
  </si>
  <si>
    <t>C1=CC=C(C=C1)[N+](=O)[O-]</t>
  </si>
  <si>
    <t>Nonenone</t>
  </si>
  <si>
    <t>43568</t>
  </si>
  <si>
    <t>S252</t>
  </si>
  <si>
    <t>CCCCCC=CC(=O)C</t>
  </si>
  <si>
    <t>N-pentene</t>
  </si>
  <si>
    <t>25377-72-4</t>
  </si>
  <si>
    <t>25377724</t>
  </si>
  <si>
    <t>90035</t>
  </si>
  <si>
    <t>S507</t>
  </si>
  <si>
    <t>232454</t>
  </si>
  <si>
    <t>DTXSID7026819</t>
  </si>
  <si>
    <t>N-pentylcyclohexane</t>
  </si>
  <si>
    <t>29949-27-7</t>
  </si>
  <si>
    <t>29949277</t>
  </si>
  <si>
    <t>98063</t>
  </si>
  <si>
    <t>S631</t>
  </si>
  <si>
    <t>N-phenylaniline</t>
  </si>
  <si>
    <t>122-39-4</t>
  </si>
  <si>
    <t>122394</t>
  </si>
  <si>
    <t>45706</t>
  </si>
  <si>
    <t>S394</t>
  </si>
  <si>
    <t>32250</t>
  </si>
  <si>
    <t>DTXSID4021975</t>
  </si>
  <si>
    <t>C12H11N</t>
  </si>
  <si>
    <t>C1=CC=C(C=C1)NC2=CC=CC=C2</t>
  </si>
  <si>
    <t>Octamethylcyclotetrasiloxane</t>
  </si>
  <si>
    <t>556-67-2</t>
  </si>
  <si>
    <t>556672</t>
  </si>
  <si>
    <t>S303</t>
  </si>
  <si>
    <t>53975</t>
  </si>
  <si>
    <t>DTXSID7027205</t>
  </si>
  <si>
    <t>C8H24O4Si4</t>
  </si>
  <si>
    <t>Octatriene</t>
  </si>
  <si>
    <t>90099</t>
  </si>
  <si>
    <t>S570</t>
  </si>
  <si>
    <t>CCC=CC=CC=C</t>
  </si>
  <si>
    <t>Other</t>
  </si>
  <si>
    <t>OTHE</t>
  </si>
  <si>
    <t>Oxalic acid (anhydrous)</t>
  </si>
  <si>
    <t>144-62-7</t>
  </si>
  <si>
    <t>144627</t>
  </si>
  <si>
    <t>S750</t>
  </si>
  <si>
    <t>39446</t>
  </si>
  <si>
    <t>DTXSID0025816</t>
  </si>
  <si>
    <t>C2H2O4</t>
  </si>
  <si>
    <t>C(=O)(C(=O)O)O</t>
  </si>
  <si>
    <t>Oxygenates</t>
  </si>
  <si>
    <t>43650</t>
  </si>
  <si>
    <t>S259</t>
  </si>
  <si>
    <t>Paraffins (C16-C34)</t>
  </si>
  <si>
    <t>43133</t>
  </si>
  <si>
    <t>S29</t>
  </si>
  <si>
    <t>Paraffins/Olefins (C12-C16)</t>
  </si>
  <si>
    <t>43134</t>
  </si>
  <si>
    <t>S30</t>
  </si>
  <si>
    <t>Paraformaldehyde</t>
  </si>
  <si>
    <t>30525-89-4</t>
  </si>
  <si>
    <t>30525894</t>
  </si>
  <si>
    <t>256545</t>
  </si>
  <si>
    <t>DTXSID8034798</t>
  </si>
  <si>
    <t>(CH2O)x</t>
  </si>
  <si>
    <t>Pentachloronitrobenzene</t>
  </si>
  <si>
    <t>82-68-8</t>
  </si>
  <si>
    <t>82688</t>
  </si>
  <si>
    <t>9373</t>
  </si>
  <si>
    <t>DTXSID2021105</t>
  </si>
  <si>
    <t>C6Cl5NO2</t>
  </si>
  <si>
    <t>C1(=C(C(=C(C(=C1Cl)Cl)Cl)Cl)Cl)[N+](=O)[O-]</t>
  </si>
  <si>
    <t>Pentadiene</t>
  </si>
  <si>
    <t>90103</t>
  </si>
  <si>
    <t>S574</t>
  </si>
  <si>
    <t>Pentanol</t>
  </si>
  <si>
    <t>71-41-0</t>
  </si>
  <si>
    <t>71410</t>
  </si>
  <si>
    <t>43319</t>
  </si>
  <si>
    <t>S151</t>
  </si>
  <si>
    <t>4747</t>
  </si>
  <si>
    <t>DTXSID6021741</t>
  </si>
  <si>
    <t>CCCCCO</t>
  </si>
  <si>
    <t>Pentenyne</t>
  </si>
  <si>
    <t>90054</t>
  </si>
  <si>
    <t>S526</t>
  </si>
  <si>
    <t>Pentyl alcohol, tert-</t>
  </si>
  <si>
    <t>75-85-4</t>
  </si>
  <si>
    <t>75854</t>
  </si>
  <si>
    <t>S754</t>
  </si>
  <si>
    <t>5934</t>
  </si>
  <si>
    <t>DTXSID0041436</t>
  </si>
  <si>
    <t>CCC(C)(C)O</t>
  </si>
  <si>
    <t>Cyclohexane, pentylidene- -duplicate</t>
  </si>
  <si>
    <t>S584</t>
  </si>
  <si>
    <t>Pentyne</t>
  </si>
  <si>
    <t>90036</t>
  </si>
  <si>
    <t>S508</t>
  </si>
  <si>
    <t>CCCC#C</t>
  </si>
  <si>
    <t>Petroleum ether</t>
  </si>
  <si>
    <t>8032-32-4</t>
  </si>
  <si>
    <t>8032324</t>
  </si>
  <si>
    <t>159848</t>
  </si>
  <si>
    <t>DTXSID5027699</t>
  </si>
  <si>
    <t>Phenyl isocyanate</t>
  </si>
  <si>
    <t>103-71-9</t>
  </si>
  <si>
    <t>103719</t>
  </si>
  <si>
    <t>46112</t>
  </si>
  <si>
    <t>S411</t>
  </si>
  <si>
    <t>21600</t>
  </si>
  <si>
    <t>DTXSID5051521</t>
  </si>
  <si>
    <t>C7H5NO</t>
  </si>
  <si>
    <t>C1=CC=C(C=C1)N=C=O</t>
  </si>
  <si>
    <t>Phthalic anhydride</t>
  </si>
  <si>
    <t>85-44-9</t>
  </si>
  <si>
    <t>85449</t>
  </si>
  <si>
    <t>45601</t>
  </si>
  <si>
    <t>S385</t>
  </si>
  <si>
    <t>10355</t>
  </si>
  <si>
    <t>DTXSID2021159</t>
  </si>
  <si>
    <t>C8H4O3</t>
  </si>
  <si>
    <t>C1=CC=C2C(=C1)C(=O)OC2=O</t>
  </si>
  <si>
    <t>Pine tar</t>
  </si>
  <si>
    <t>8011-48-1</t>
  </si>
  <si>
    <t>8011481</t>
  </si>
  <si>
    <t>158220</t>
  </si>
  <si>
    <t>DTXSID60897317</t>
  </si>
  <si>
    <t>Piperylene</t>
  </si>
  <si>
    <t>504-60-9</t>
  </si>
  <si>
    <t>504609</t>
  </si>
  <si>
    <t>45750</t>
  </si>
  <si>
    <t>S399</t>
  </si>
  <si>
    <t>777490</t>
  </si>
  <si>
    <t>DTXSID3027160</t>
  </si>
  <si>
    <t>Pramitol</t>
  </si>
  <si>
    <t>1610-18-0</t>
  </si>
  <si>
    <t>1610180</t>
  </si>
  <si>
    <t>89474</t>
  </si>
  <si>
    <t>DTXSID6022341</t>
  </si>
  <si>
    <t>C10H19N5O</t>
  </si>
  <si>
    <t>CC(C)NC1=NC(=NC(=N1)OC)NC(C)C</t>
  </si>
  <si>
    <t>Prednisone</t>
  </si>
  <si>
    <t>53-03-2</t>
  </si>
  <si>
    <t>53032</t>
  </si>
  <si>
    <t>1636</t>
  </si>
  <si>
    <t>DTXSID4021185</t>
  </si>
  <si>
    <t>C21H26O5</t>
  </si>
  <si>
    <t>CC12CC(=O)C3C(C1CCC2(C(=O)CO)O)CCC4=CC(=O)C=CC34C</t>
  </si>
  <si>
    <t>Propionic acid (or Propanoic acid || Carboxyethane || Ethanecarboxylic acid || Ethylformic acid || Luprisol)</t>
  </si>
  <si>
    <t>79-09-4</t>
  </si>
  <si>
    <t>79094</t>
  </si>
  <si>
    <t>S187</t>
  </si>
  <si>
    <t>7609</t>
  </si>
  <si>
    <t>DTXSID8025961</t>
  </si>
  <si>
    <t>CCC(=O)O</t>
  </si>
  <si>
    <t>1,1-dichloropropane (or Dichloropropane)</t>
  </si>
  <si>
    <t>26638-19-7</t>
  </si>
  <si>
    <t>26638197</t>
  </si>
  <si>
    <t>43838</t>
  </si>
  <si>
    <t>S286</t>
  </si>
  <si>
    <t>CCC(Cl)Cl</t>
  </si>
  <si>
    <t>Propylene glycol phenyl ether</t>
  </si>
  <si>
    <t>4169-04-4</t>
  </si>
  <si>
    <t>4169044</t>
  </si>
  <si>
    <t>122127</t>
  </si>
  <si>
    <t>DTXSID7029665</t>
  </si>
  <si>
    <t>O(c1ccccc1)C(CO)C</t>
  </si>
  <si>
    <t>Propylheptenes</t>
  </si>
  <si>
    <t>S580</t>
  </si>
  <si>
    <t>Pyrethrum</t>
  </si>
  <si>
    <t>8003-34-7</t>
  </si>
  <si>
    <t>8003347</t>
  </si>
  <si>
    <t>157362</t>
  </si>
  <si>
    <t>DTXSID8034873</t>
  </si>
  <si>
    <t>CC1=C(C(=O)CC1OC(=O)C2C(C2(C)C)C=C(C)C)CC=CC=C.CC1=C(C(=O)CC1OC(=O)C2C(C2(C)C)C=C(C)C(=O)OC)CC=CC=C</t>
  </si>
  <si>
    <t>Pyridine</t>
  </si>
  <si>
    <t>110-86-1</t>
  </si>
  <si>
    <t>110861</t>
  </si>
  <si>
    <t>S743</t>
  </si>
  <si>
    <t>27037</t>
  </si>
  <si>
    <t>DTXSID9021924</t>
  </si>
  <si>
    <t>C5H5N</t>
  </si>
  <si>
    <t>C1=CC=NC=C1</t>
  </si>
  <si>
    <t>Silicone</t>
  </si>
  <si>
    <t>63148-62-9</t>
  </si>
  <si>
    <t>63148629</t>
  </si>
  <si>
    <t>163428</t>
  </si>
  <si>
    <t>DTXSID0049573</t>
  </si>
  <si>
    <t>(C2H6OSi)n</t>
  </si>
  <si>
    <t>Siloxane</t>
  </si>
  <si>
    <t>43951</t>
  </si>
  <si>
    <t>S304</t>
  </si>
  <si>
    <t>Stoddard solvent</t>
  </si>
  <si>
    <t>8052-41-3</t>
  </si>
  <si>
    <t>8052413</t>
  </si>
  <si>
    <t>160101</t>
  </si>
  <si>
    <t>DTXSID9026051</t>
  </si>
  <si>
    <t>CC(=O)O.C(CCCBr)CCO</t>
  </si>
  <si>
    <t>Substituted C9 ester (C12)</t>
  </si>
  <si>
    <t>43458</t>
  </si>
  <si>
    <t>S211</t>
  </si>
  <si>
    <t>Trans-1-phenylbutene</t>
  </si>
  <si>
    <t>45242</t>
  </si>
  <si>
    <t>S351</t>
  </si>
  <si>
    <t>Trans-2-nonene</t>
  </si>
  <si>
    <t>6434-78-2</t>
  </si>
  <si>
    <t>6434782</t>
  </si>
  <si>
    <t>90034</t>
  </si>
  <si>
    <t>S506</t>
  </si>
  <si>
    <t>DTXSID60883134</t>
  </si>
  <si>
    <t>Tenneco 500-100</t>
  </si>
  <si>
    <t>76416-93-8</t>
  </si>
  <si>
    <t>76416938</t>
  </si>
  <si>
    <t>Terephthalic acid (or 1,4-Benzenedicarboxylic Acid)</t>
  </si>
  <si>
    <t>100-21-0</t>
  </si>
  <si>
    <t>100210</t>
  </si>
  <si>
    <t>45403</t>
  </si>
  <si>
    <t>S371</t>
  </si>
  <si>
    <t>19273</t>
  </si>
  <si>
    <t>DTXSID6026080</t>
  </si>
  <si>
    <t>C1=CC(=CC=C1C(=O)O)C(=O)O</t>
  </si>
  <si>
    <t>Terpene alcohol</t>
  </si>
  <si>
    <t>8000-41-7</t>
  </si>
  <si>
    <t>8000417</t>
  </si>
  <si>
    <t>156729</t>
  </si>
  <si>
    <t>DTXSID8040775</t>
  </si>
  <si>
    <t>Terpenes</t>
  </si>
  <si>
    <t>S19</t>
  </si>
  <si>
    <t>Tetrabutyl orthotitanate</t>
  </si>
  <si>
    <t>5593-70-4</t>
  </si>
  <si>
    <t>5593704</t>
  </si>
  <si>
    <t>133983</t>
  </si>
  <si>
    <t>DTXSID6041262</t>
  </si>
  <si>
    <t>C4H10O.1/4Ti</t>
  </si>
  <si>
    <t>CCCCO.CCCCO.CCCCO.CCCCO.[Ti]</t>
  </si>
  <si>
    <t>Tetrachlorobenzenes</t>
  </si>
  <si>
    <t>45831</t>
  </si>
  <si>
    <t>S407</t>
  </si>
  <si>
    <t>C6H2Cl4</t>
  </si>
  <si>
    <t>C1=CC(=C(C(=C1Cl)Cl)Cl)Cl</t>
  </si>
  <si>
    <t>Tetraethylene glycol</t>
  </si>
  <si>
    <t>112-60-7</t>
  </si>
  <si>
    <t>112607</t>
  </si>
  <si>
    <t>28571</t>
  </si>
  <si>
    <t>DTXSID9026922</t>
  </si>
  <si>
    <t>C8H18O5</t>
  </si>
  <si>
    <t>C(COCCOCCOCCO)O</t>
  </si>
  <si>
    <t>Tetrafluoromethane</t>
  </si>
  <si>
    <t>75-73-0</t>
  </si>
  <si>
    <t>75730</t>
  </si>
  <si>
    <t>43839</t>
  </si>
  <si>
    <t>S287</t>
  </si>
  <si>
    <t>5827</t>
  </si>
  <si>
    <t>DTXSID2041757</t>
  </si>
  <si>
    <t>CF4</t>
  </si>
  <si>
    <t>C(F)(F)(F)F</t>
  </si>
  <si>
    <t>Tetramethylbenzene</t>
  </si>
  <si>
    <t>25619-60-7</t>
  </si>
  <si>
    <t>25619607</t>
  </si>
  <si>
    <t>S353</t>
  </si>
  <si>
    <t>233775</t>
  </si>
  <si>
    <t>Tetramethylcyclobutene</t>
  </si>
  <si>
    <t>90091</t>
  </si>
  <si>
    <t>S562</t>
  </si>
  <si>
    <t>Tetramethylhexane</t>
  </si>
  <si>
    <t>79004-85-6</t>
  </si>
  <si>
    <t>79004856</t>
  </si>
  <si>
    <t>90122</t>
  </si>
  <si>
    <t>S593</t>
  </si>
  <si>
    <t>Total aromatic amines</t>
  </si>
  <si>
    <t>45740</t>
  </si>
  <si>
    <t>S398</t>
  </si>
  <si>
    <t>Total C2-C5 aldehydes</t>
  </si>
  <si>
    <t>43520</t>
  </si>
  <si>
    <t>S241</t>
  </si>
  <si>
    <t>Trans-1,3-dichloropropene</t>
  </si>
  <si>
    <t>10061-02-6</t>
  </si>
  <si>
    <t>10061026</t>
  </si>
  <si>
    <t>167452</t>
  </si>
  <si>
    <t>DTXSID2042480</t>
  </si>
  <si>
    <t>Trichlorobenzenes</t>
  </si>
  <si>
    <t>45830</t>
  </si>
  <si>
    <t>S406</t>
  </si>
  <si>
    <t>C1=CC(=C(C(=C1)Cl)Cl)Cl</t>
  </si>
  <si>
    <t>Triethanolamine lauryl sulfate</t>
  </si>
  <si>
    <t>139-96-8</t>
  </si>
  <si>
    <t>139968</t>
  </si>
  <si>
    <t>37564</t>
  </si>
  <si>
    <t>DTXSID4027076</t>
  </si>
  <si>
    <t>C12H26O4S.C6H15NO3</t>
  </si>
  <si>
    <t>CCCCCCCCCCCCOS(=O)(=O)O.C(CO)N(CCO)CCO</t>
  </si>
  <si>
    <t>Triethylene glycol</t>
  </si>
  <si>
    <t>112-27-6</t>
  </si>
  <si>
    <t>112276</t>
  </si>
  <si>
    <t>43375</t>
  </si>
  <si>
    <t>S172</t>
  </si>
  <si>
    <t>28282</t>
  </si>
  <si>
    <t>DTXSID4021393</t>
  </si>
  <si>
    <t>C6H14O4</t>
  </si>
  <si>
    <t>C(COCCOCCO)O</t>
  </si>
  <si>
    <t>Triethylene glycol monobutyl ether</t>
  </si>
  <si>
    <t>143-22-6</t>
  </si>
  <si>
    <t>143226</t>
  </si>
  <si>
    <t>39248</t>
  </si>
  <si>
    <t>DTXSID7021520</t>
  </si>
  <si>
    <t>C10H22O4</t>
  </si>
  <si>
    <t>CCCCOCCOCCOCCO</t>
  </si>
  <si>
    <t>Trifluoromethane</t>
  </si>
  <si>
    <t>75-46-7</t>
  </si>
  <si>
    <t>75467</t>
  </si>
  <si>
    <t>43844</t>
  </si>
  <si>
    <t>HFC-23</t>
  </si>
  <si>
    <t>5603</t>
  </si>
  <si>
    <t>DTXSID0026410</t>
  </si>
  <si>
    <t>CHF3</t>
  </si>
  <si>
    <t>C(F)(F)F</t>
  </si>
  <si>
    <t>Trimethylamine</t>
  </si>
  <si>
    <t>75-50-3</t>
  </si>
  <si>
    <t>75503</t>
  </si>
  <si>
    <t>43740</t>
  </si>
  <si>
    <t>S262</t>
  </si>
  <si>
    <t>5629</t>
  </si>
  <si>
    <t>DTXSID2026238</t>
  </si>
  <si>
    <t>C3H9N</t>
  </si>
  <si>
    <t>CN(C)C</t>
  </si>
  <si>
    <t>Trimethyldecane</t>
  </si>
  <si>
    <t>90097</t>
  </si>
  <si>
    <t>S568</t>
  </si>
  <si>
    <t>CCCCCCCCCC(C)(C)C</t>
  </si>
  <si>
    <t>Trimethyldecene</t>
  </si>
  <si>
    <t>98083</t>
  </si>
  <si>
    <t>S633</t>
  </si>
  <si>
    <t>Trimethylfluorosilane</t>
  </si>
  <si>
    <t>420-56-4</t>
  </si>
  <si>
    <t>420564</t>
  </si>
  <si>
    <t>43822</t>
  </si>
  <si>
    <t>S280</t>
  </si>
  <si>
    <t>45112</t>
  </si>
  <si>
    <t>DTXSID5059959</t>
  </si>
  <si>
    <t>C3H9FSi</t>
  </si>
  <si>
    <t>C[Si](C)(C)F</t>
  </si>
  <si>
    <t>Trimethylheptanes</t>
  </si>
  <si>
    <t>90094</t>
  </si>
  <si>
    <t>S565</t>
  </si>
  <si>
    <t>Trimethylhexanes</t>
  </si>
  <si>
    <t>90115</t>
  </si>
  <si>
    <t>S586</t>
  </si>
  <si>
    <t>Trimethylindan</t>
  </si>
  <si>
    <t>46755</t>
  </si>
  <si>
    <t>S474</t>
  </si>
  <si>
    <t>Trimethylpentadiene</t>
  </si>
  <si>
    <t>90093</t>
  </si>
  <si>
    <t>S564</t>
  </si>
  <si>
    <t>Trimethylpentane</t>
  </si>
  <si>
    <t>29222-48-8</t>
  </si>
  <si>
    <t>29222488</t>
  </si>
  <si>
    <t>90092</t>
  </si>
  <si>
    <t>S563</t>
  </si>
  <si>
    <t>711549</t>
  </si>
  <si>
    <t>UNC peaks to CBM aldehydes</t>
  </si>
  <si>
    <t>S702</t>
  </si>
  <si>
    <t>UNC peaks to CBM NON REACT</t>
  </si>
  <si>
    <t>S703</t>
  </si>
  <si>
    <t>UNC peaks to CBM olefins</t>
  </si>
  <si>
    <t>S704</t>
  </si>
  <si>
    <t>UNC peaks to CBM paraffins</t>
  </si>
  <si>
    <t>S705</t>
  </si>
  <si>
    <t>UNC peaks to CBM toluene</t>
  </si>
  <si>
    <t>S706</t>
  </si>
  <si>
    <t>UNC peaks to CBM xylene</t>
  </si>
  <si>
    <t>S707</t>
  </si>
  <si>
    <t>Undefined aromatic</t>
  </si>
  <si>
    <t>Undefined paraffin</t>
  </si>
  <si>
    <t>Undefined petroleum distillates</t>
  </si>
  <si>
    <t>Undefined propellant</t>
  </si>
  <si>
    <t>S999</t>
  </si>
  <si>
    <t>Unidentified</t>
  </si>
  <si>
    <t>99999</t>
  </si>
  <si>
    <t>UNID</t>
  </si>
  <si>
    <t>Unknown #1</t>
  </si>
  <si>
    <t>S708</t>
  </si>
  <si>
    <t>Unknown #13</t>
  </si>
  <si>
    <t>S712</t>
  </si>
  <si>
    <t>Unknown #16</t>
  </si>
  <si>
    <t>S715</t>
  </si>
  <si>
    <t>Unknown #3</t>
  </si>
  <si>
    <t>S727</t>
  </si>
  <si>
    <t>Unknown #4</t>
  </si>
  <si>
    <t>S728</t>
  </si>
  <si>
    <t>Unknown #5</t>
  </si>
  <si>
    <t>S729</t>
  </si>
  <si>
    <t>Unknown #6</t>
  </si>
  <si>
    <t>S730</t>
  </si>
  <si>
    <t>Unknown #7</t>
  </si>
  <si>
    <t>S731</t>
  </si>
  <si>
    <t>Unknown #8</t>
  </si>
  <si>
    <t>S732</t>
  </si>
  <si>
    <t>Varamid ml 1</t>
  </si>
  <si>
    <t>120-40-1</t>
  </si>
  <si>
    <t>120401</t>
  </si>
  <si>
    <t>31161</t>
  </si>
  <si>
    <t>DTXSID5025491</t>
  </si>
  <si>
    <t>C16H33NO3</t>
  </si>
  <si>
    <t>CCCCCCCCCCCC(=O)N(CCO)CCO</t>
  </si>
  <si>
    <t>Xylene base acids</t>
  </si>
  <si>
    <t>45401</t>
  </si>
  <si>
    <t>S369</t>
  </si>
  <si>
    <t>6,7-Dimethoxy-coumarin</t>
  </si>
  <si>
    <t>120-08-1</t>
  </si>
  <si>
    <t>120081</t>
  </si>
  <si>
    <t>DTXSID10152640</t>
  </si>
  <si>
    <t>C11H10O4</t>
  </si>
  <si>
    <t>COC1=C(C=C2C(=C1)C=CC(=O)O2)OC</t>
  </si>
  <si>
    <t>Volatile Carbon</t>
  </si>
  <si>
    <t>VC</t>
  </si>
  <si>
    <t>1,4-Butanediol</t>
  </si>
  <si>
    <t>110-63-4</t>
  </si>
  <si>
    <t>110634</t>
  </si>
  <si>
    <t>26823</t>
  </si>
  <si>
    <t>DTXSID2024666</t>
  </si>
  <si>
    <t>C(CCO)CO</t>
  </si>
  <si>
    <t>Trimethylcyclopentane</t>
  </si>
  <si>
    <t>304980-64-7</t>
  </si>
  <si>
    <t>304980647</t>
  </si>
  <si>
    <t>Dimethylbutane</t>
  </si>
  <si>
    <t>38719-68-5</t>
  </si>
  <si>
    <t>38719685</t>
  </si>
  <si>
    <t>Potassium ion</t>
  </si>
  <si>
    <t>24203-36-9</t>
  </si>
  <si>
    <t>24203369</t>
  </si>
  <si>
    <t>K+</t>
  </si>
  <si>
    <t>524670171</t>
  </si>
  <si>
    <t>DTXSID9042671</t>
  </si>
  <si>
    <t>[K+]</t>
  </si>
  <si>
    <t>Calcium ion</t>
  </si>
  <si>
    <t>Ca+2</t>
  </si>
  <si>
    <t>cis/trans-4-methyl-2-pentene</t>
  </si>
  <si>
    <t>691-38-3; 674-76-0</t>
  </si>
  <si>
    <t>691383; 674760</t>
  </si>
  <si>
    <t>C6H12; C6H12</t>
  </si>
  <si>
    <t>4-methyl-1-pentene; 3-methyl-1-pentene</t>
  </si>
  <si>
    <t>691-37-2; 760-20-3</t>
  </si>
  <si>
    <t>691372; 760203</t>
  </si>
  <si>
    <t>C(=C)CC(C)C</t>
  </si>
  <si>
    <t>n-pentylbenzene;  trans-1-methyl-2-(4-methylpentyl)cyclopentane</t>
  </si>
  <si>
    <t>538-68-1; N/A</t>
  </si>
  <si>
    <t>538681; N/A</t>
  </si>
  <si>
    <t>n-undecane; ,2-dimethyl-3-ethylbenzene; 1,2,4,5-tetramethylbenzene</t>
  </si>
  <si>
    <t>1120-21-4; 933-98-2; 95-93-2</t>
  </si>
  <si>
    <t>1120214; 933982; 95932</t>
  </si>
  <si>
    <t>C11H24; C10H14; C10H14</t>
  </si>
  <si>
    <t>4-n-propyltoluene; n-butylbenzene; 1,3-dimethyl-5-ethylbenzene</t>
  </si>
  <si>
    <t>1074-55-1; 104-51-8; 934-74-7</t>
  </si>
  <si>
    <t>1074551; 104518; 934747</t>
  </si>
  <si>
    <t>C10H14; C10H14; C10H14</t>
  </si>
  <si>
    <t>c1(ccc(cc1)C)CCC</t>
  </si>
  <si>
    <t>1,2,4-trimethylbenzene; t-butylbenzene; 1-decene</t>
  </si>
  <si>
    <t>95-63-6; 98-06-6; 872-05-9</t>
  </si>
  <si>
    <t>95636; 98066; 872059</t>
  </si>
  <si>
    <t>C9H12; C10H14; C10H20</t>
  </si>
  <si>
    <t>c1(ccc(c(c1)C)C)C</t>
  </si>
  <si>
    <t>4-ethyltoluene; 2,3-dimethyloctane</t>
  </si>
  <si>
    <t>622-96-8; 7146-60-3</t>
  </si>
  <si>
    <t>622968; 7146603</t>
  </si>
  <si>
    <t>C9H12; C10H22</t>
  </si>
  <si>
    <t>c1(ccc(cc1)C)CC</t>
  </si>
  <si>
    <t>Cis-3-nonene; isobutylcyclopentane</t>
  </si>
  <si>
    <t>20237-46-1; 3788-32-7</t>
  </si>
  <si>
    <t>20237461; 3788327</t>
  </si>
  <si>
    <t>C9H18; C9H18</t>
  </si>
  <si>
    <t>o-xylene; 1,1,2-trimethylcyclohexane</t>
  </si>
  <si>
    <t>95-47-6; 7094-26-0</t>
  </si>
  <si>
    <t>95476; 7094260</t>
  </si>
  <si>
    <t>C8H10; C9H18</t>
  </si>
  <si>
    <t>c1(c(cccc1)C)C</t>
  </si>
  <si>
    <t>3-methyloctane; 3,3-diethylpentane; 3-ethylheptane</t>
  </si>
  <si>
    <t>2216-33-3; 1067-20-5; 15869-80-4</t>
  </si>
  <si>
    <t>2216333; 1067205; 15869804</t>
  </si>
  <si>
    <t>C9H20; C9H20; C9H20</t>
  </si>
  <si>
    <t>CCC(C)CCCCC</t>
  </si>
  <si>
    <t>m/p-xylene; 3,4-dimethylheptane</t>
  </si>
  <si>
    <t>108-38-3; 106-42-3; 922-28-1</t>
  </si>
  <si>
    <t>108383; 106423; 922281</t>
  </si>
  <si>
    <t>C8H10; C8H10; C9H20</t>
  </si>
  <si>
    <t>2,5-dimethylheptane; 3,5-dimethylheptane; 3,3-dimethylheptane</t>
  </si>
  <si>
    <t>2216-30-0; 926-82-9; 4032-86-4</t>
  </si>
  <si>
    <t>2216300; 926829; 4032864</t>
  </si>
  <si>
    <t>n-propylcyclopentane; ethylcyclohexane; cis-cis-1,3,5-trimethylcyclohexane</t>
  </si>
  <si>
    <t>2040-96-2; 1678-91-7; 1795-27-3</t>
  </si>
  <si>
    <t>2040962; 1678917; 1795273</t>
  </si>
  <si>
    <t>C8H16; C8H16; C9H18</t>
  </si>
  <si>
    <t>4,4-dimethylheptane; 2,2-dimethylheptane; 2,6-dimethylheptane; cis-1,2-dimethylcyclohexane</t>
  </si>
  <si>
    <t>1068-19-5; 1071-26-7; 1072-05-5; 2207-01-4</t>
  </si>
  <si>
    <t>1068195; 1071267; 1072055; 2207014</t>
  </si>
  <si>
    <t>C9H20; C9H20; C9H20; C8H16</t>
  </si>
  <si>
    <t>2,4,4-trimethylhexane; isopropylcyclopentane</t>
  </si>
  <si>
    <t>16747-30-1; 3875-51-2</t>
  </si>
  <si>
    <t>16747301; 3875512</t>
  </si>
  <si>
    <t>C9H20; C8H16</t>
  </si>
  <si>
    <t>n-octane; trans-1,2-dimethylcyclohexane</t>
  </si>
  <si>
    <t>111-65-9; 6876-23-9</t>
  </si>
  <si>
    <t>111659; 6876239</t>
  </si>
  <si>
    <t>C8H18; C8H16</t>
  </si>
  <si>
    <t>C(CCCCCC)C</t>
  </si>
  <si>
    <t>1-ethyl-1-methylcyclopentane; 2,2,4-trimethylhexane</t>
  </si>
  <si>
    <t>16747-50-5; 16747-26-5</t>
  </si>
  <si>
    <t>16747505; 16747265</t>
  </si>
  <si>
    <t>C8H16; C9H20</t>
  </si>
  <si>
    <t>1,1-dimethylcyclohexane; 1-octene</t>
  </si>
  <si>
    <t>590-66-9; 111-66-0</t>
  </si>
  <si>
    <t>590669; 111660</t>
  </si>
  <si>
    <t>C1CCCCC1(C)C</t>
  </si>
  <si>
    <t>3-methylheptane; 3-ethylhexane; cis-trans-1,2,4-trimethylcyclopentane; cis-1,3-dimethylcyclohexane</t>
  </si>
  <si>
    <t>589-81-1; 619-99-8; 4850-28-6; 638-04-0</t>
  </si>
  <si>
    <t>589811; 619998; 4850286; 638040</t>
  </si>
  <si>
    <t>C8H18; C8H18; C8H16; C8H16</t>
  </si>
  <si>
    <t>4-methylheptane; 3-methyl-3-ethylpentane; methylcyclohexane; 3,4-dimethylhexane</t>
  </si>
  <si>
    <t>589-53-7; 1067-08-9; 108-87-2; 583-48-2</t>
  </si>
  <si>
    <t>589537; 1067089; 108872; 583482</t>
  </si>
  <si>
    <t>C8H18; C8H18; C7H14; C8H18</t>
  </si>
  <si>
    <t>1,1,2-trimethylcyclopentane; 2-methyl-3-ethylpentane</t>
  </si>
  <si>
    <t>4259-00-1; 609-26-7</t>
  </si>
  <si>
    <t>4259001; 609267</t>
  </si>
  <si>
    <t>C8H16; C8H18</t>
  </si>
  <si>
    <t>toluene; 2,3,3-trimethylpentane</t>
  </si>
  <si>
    <t>108-88-3; 560-21-4</t>
  </si>
  <si>
    <t>108883; 560214</t>
  </si>
  <si>
    <t>C7H8; C8H18</t>
  </si>
  <si>
    <t>c1(ccccc1)C</t>
  </si>
  <si>
    <t>2,5-, 2,4-, 3,3-dimethyl-hexane; trans/cis-1,2,4-trimethylcyclopentane; 2,2,3-trimethylpentane</t>
  </si>
  <si>
    <t>592-13-2; 589-43-5; 563-16-6; 16883-48-0; 564-02-3</t>
  </si>
  <si>
    <t>592132; 589435; 563166; 16883480; 564023</t>
  </si>
  <si>
    <t>C8H18; C8H18; C8H18; C8H16; C8H18</t>
  </si>
  <si>
    <t>methylcyclohexane; 2,2-dimethylhexane</t>
  </si>
  <si>
    <t>108-87-2; 590-73-8</t>
  </si>
  <si>
    <t>108872; 590738</t>
  </si>
  <si>
    <t>C7H14; C8H18</t>
  </si>
  <si>
    <t>C1(CCCCC1)C</t>
  </si>
  <si>
    <t>1-tert-butyl-4-ethylbenzene</t>
  </si>
  <si>
    <t>7364-19-4</t>
  </si>
  <si>
    <t>7364194</t>
  </si>
  <si>
    <t>DTXSID40223857</t>
  </si>
  <si>
    <t>CCC1=CC=C(C=C1)C(C)(C)C</t>
  </si>
  <si>
    <t>1,3-dimethylcyclopentane</t>
  </si>
  <si>
    <t>2453-00-1</t>
  </si>
  <si>
    <t>2453001</t>
  </si>
  <si>
    <t>102491</t>
  </si>
  <si>
    <t>DTXSID10871849</t>
  </si>
  <si>
    <t>1,4-pentadiene</t>
  </si>
  <si>
    <t>591-93-5</t>
  </si>
  <si>
    <t>591935</t>
  </si>
  <si>
    <t>57034</t>
  </si>
  <si>
    <t>DTXSID8060456</t>
  </si>
  <si>
    <t>C=CCC=C</t>
  </si>
  <si>
    <t>1,3-dimethylnaphthalene</t>
  </si>
  <si>
    <t>575-41-7</t>
  </si>
  <si>
    <t>575417</t>
  </si>
  <si>
    <t>55160</t>
  </si>
  <si>
    <t>DTXSID9060360</t>
  </si>
  <si>
    <t>CC1=CC2=CC=CC=C2C(=C1)C</t>
  </si>
  <si>
    <t>dup2332</t>
  </si>
  <si>
    <t>Propylcyclopentane -duplicate</t>
  </si>
  <si>
    <t>Isooctane</t>
  </si>
  <si>
    <t>26635-64-3</t>
  </si>
  <si>
    <t>26635643</t>
  </si>
  <si>
    <t>240796</t>
  </si>
  <si>
    <t>o-Vinyltoluene (or 1-Methyl-2-vinylbenzene || 2-Methylstyrene || 2-Vinyltoluene || 1-Ethenyl-2-methylbenzene || 2-Ethenylmethylbenzene || 2-Methyl-1-vinylbenzene)</t>
  </si>
  <si>
    <t>611-15-4</t>
  </si>
  <si>
    <t>611154</t>
  </si>
  <si>
    <t>59865</t>
  </si>
  <si>
    <t>DTXSID2060599</t>
  </si>
  <si>
    <t>CC1=CC=CC=C1C=C</t>
  </si>
  <si>
    <t>Chrysene;Triphenylene</t>
  </si>
  <si>
    <t>218-01-9; 217-59-4</t>
  </si>
  <si>
    <t>218019; 217594</t>
  </si>
  <si>
    <t>C18H12; C18H12</t>
  </si>
  <si>
    <t>C1=CC2=C(C=C1)C1=C(C=C2)C2=C(C=CC=C2)C=C1</t>
  </si>
  <si>
    <t>2,2'-Dithiobisbenzothiazole</t>
  </si>
  <si>
    <t>120-78-5</t>
  </si>
  <si>
    <t>120785</t>
  </si>
  <si>
    <t>31401</t>
  </si>
  <si>
    <t>DTXSID1020146</t>
  </si>
  <si>
    <t>C14H8N2S4</t>
  </si>
  <si>
    <t>C1=CC=C2C(=C1)N=C(S2)SSC3=NC4=CC=CC=C4S3</t>
  </si>
  <si>
    <t>Xylenol -duplicate</t>
  </si>
  <si>
    <t>Methyl benzenediols</t>
  </si>
  <si>
    <t>80934-44-7</t>
  </si>
  <si>
    <t>80934447</t>
  </si>
  <si>
    <t>17149907</t>
  </si>
  <si>
    <t>abieta-6,8,11,13-tetraen-18-oic acid</t>
  </si>
  <si>
    <t>C20H25DO2</t>
  </si>
  <si>
    <t>Cis-iso-eugenol</t>
  </si>
  <si>
    <t>5912-86-7</t>
  </si>
  <si>
    <t>5912867</t>
  </si>
  <si>
    <t>Iso-tritriacontane</t>
  </si>
  <si>
    <t>90398-67-7</t>
  </si>
  <si>
    <t>90398677</t>
  </si>
  <si>
    <t>DTXSID70920403</t>
  </si>
  <si>
    <t>CCCCCCCCCCCCCCCCCCCCCCCCCCCCCCC(C)C</t>
  </si>
  <si>
    <t>Ethylphenols</t>
  </si>
  <si>
    <t>17163007</t>
  </si>
  <si>
    <t>Myosmine</t>
  </si>
  <si>
    <t>532-12-7</t>
  </si>
  <si>
    <t>532127</t>
  </si>
  <si>
    <t>DTXSID70891866</t>
  </si>
  <si>
    <t>C9H10N2</t>
  </si>
  <si>
    <t>C1CC(=NC1)C2=CN=CC=C2</t>
  </si>
  <si>
    <t>1,3-dimethylnaphthalene -duplicate</t>
  </si>
  <si>
    <t>2,7-Dimethylnaphthalene</t>
  </si>
  <si>
    <t>582-16-1</t>
  </si>
  <si>
    <t>582161</t>
  </si>
  <si>
    <t>55566</t>
  </si>
  <si>
    <t>DTXSID7060386</t>
  </si>
  <si>
    <t>CC1=CC2=C(C=C1)C=CC(=C2)C</t>
  </si>
  <si>
    <t>anteiso-Hentriacontane</t>
  </si>
  <si>
    <t>anteiso-Heptacosane</t>
  </si>
  <si>
    <t>anteiso-Hexacosane</t>
  </si>
  <si>
    <t>anteiso-Nonacosane</t>
  </si>
  <si>
    <t>anteiso-Octacosane</t>
  </si>
  <si>
    <t>anteiso-Pentacosane</t>
  </si>
  <si>
    <t>anteiso-Tetracosane</t>
  </si>
  <si>
    <t>iso-Dotriacontane</t>
  </si>
  <si>
    <t>117355-32-5</t>
  </si>
  <si>
    <t>Diethyl phthalate</t>
  </si>
  <si>
    <t>84-66-2</t>
  </si>
  <si>
    <t>9985</t>
  </si>
  <si>
    <t>DTXSID7021780</t>
  </si>
  <si>
    <t>CCOC(=O)C1=CC=CC=C1C(=O)OCC</t>
  </si>
  <si>
    <t>iso-Heptacosane</t>
  </si>
  <si>
    <t>iso-Hexacosane</t>
  </si>
  <si>
    <t>CCCCCCCCCCCCCCCCCCCCCCCC(C)C</t>
  </si>
  <si>
    <t>iso-Octacosane</t>
  </si>
  <si>
    <t>iso-Pentacosane</t>
  </si>
  <si>
    <t>iso-Tetracosane</t>
  </si>
  <si>
    <t>Linoleic acid (or 9,12-Octadecadienoic acid (9Z,12Z))</t>
  </si>
  <si>
    <t>60-33-3</t>
  </si>
  <si>
    <t>60333</t>
  </si>
  <si>
    <t>3368</t>
  </si>
  <si>
    <t>DTXSID2025505</t>
  </si>
  <si>
    <t>Monopalmitin (or Hexadecanoic acid, monoester with 1,2,3-propanetriol)</t>
  </si>
  <si>
    <t>26657-96-5</t>
  </si>
  <si>
    <t>26657965</t>
  </si>
  <si>
    <t>241141</t>
  </si>
  <si>
    <t>DTXSID9042041</t>
  </si>
  <si>
    <t>Monostearin (or Glyceryl monostearate)</t>
  </si>
  <si>
    <t>31566-31-1</t>
  </si>
  <si>
    <t>31566311</t>
  </si>
  <si>
    <t>259994</t>
  </si>
  <si>
    <t>DTXSID7027968</t>
  </si>
  <si>
    <t>C21H42O4</t>
  </si>
  <si>
    <t>CCCCCCCCCCCCCCCCCC(=O)OCC(CO)O</t>
  </si>
  <si>
    <t>Hexatriacontane</t>
  </si>
  <si>
    <t>630-06-8</t>
  </si>
  <si>
    <t>630068</t>
  </si>
  <si>
    <t>65045</t>
  </si>
  <si>
    <t>DTXSID7060885</t>
  </si>
  <si>
    <t>C36H74</t>
  </si>
  <si>
    <t>CCCCCCCCCCCCCCCCCCCCCCCCCCCCCCCCCCCC</t>
  </si>
  <si>
    <t>Pinonic acid</t>
  </si>
  <si>
    <t>61826-55-9</t>
  </si>
  <si>
    <t>61826559</t>
  </si>
  <si>
    <t>Stigmasterol</t>
  </si>
  <si>
    <t>83-48-7</t>
  </si>
  <si>
    <t>83487</t>
  </si>
  <si>
    <t>17272907</t>
  </si>
  <si>
    <t>CCC(C=CC(C)C1CCC2C1(CCC3C2CC=C4C3(CCC(C4)O)C)C)C(C)C</t>
  </si>
  <si>
    <t>M &amp; p-cresol (or 3-Methylphenol &amp; 4-Methylphenol)</t>
  </si>
  <si>
    <t>108-39-4; 106-44-5</t>
  </si>
  <si>
    <t>108394; 106445</t>
  </si>
  <si>
    <t>C7H8O; C7H8O</t>
  </si>
  <si>
    <t>Oc1cccc(c1)C</t>
  </si>
  <si>
    <t>Dicyclopentadiene</t>
  </si>
  <si>
    <t>77-73-6</t>
  </si>
  <si>
    <t>77736</t>
  </si>
  <si>
    <t>777466</t>
  </si>
  <si>
    <t>DTXSID5025023</t>
  </si>
  <si>
    <t>C1C=CC2C1C3CC2C=C3</t>
  </si>
  <si>
    <t>N-Methylolacrylamide</t>
  </si>
  <si>
    <t>924-42-5</t>
  </si>
  <si>
    <t>924425</t>
  </si>
  <si>
    <t>73718</t>
  </si>
  <si>
    <t>DTXSID3020885</t>
  </si>
  <si>
    <t>C4H7NO2</t>
  </si>
  <si>
    <t>C=CC(=O)NCO</t>
  </si>
  <si>
    <t>Pentachloroethane</t>
  </si>
  <si>
    <t>76-01-7</t>
  </si>
  <si>
    <t>76017</t>
  </si>
  <si>
    <t>6056</t>
  </si>
  <si>
    <t>DTXSID7021104</t>
  </si>
  <si>
    <t>C2HCl5</t>
  </si>
  <si>
    <t>C(C(Cl)(Cl)Cl)(Cl)Cl</t>
  </si>
  <si>
    <t>Phosgene</t>
  </si>
  <si>
    <t>75-44-5</t>
  </si>
  <si>
    <t>75445</t>
  </si>
  <si>
    <t>5587</t>
  </si>
  <si>
    <t>DTXSID0024260</t>
  </si>
  <si>
    <t>CCl2O</t>
  </si>
  <si>
    <t>C(=O)(Cl)Cl</t>
  </si>
  <si>
    <t>1,2,4-Trichlorobenzene</t>
  </si>
  <si>
    <t>120-82-1</t>
  </si>
  <si>
    <t>120821</t>
  </si>
  <si>
    <t>31435</t>
  </si>
  <si>
    <t>DTXSID0021965</t>
  </si>
  <si>
    <t>C6H3Cl3</t>
  </si>
  <si>
    <t>C1=CC(=C(C=C1Cl)Cl)Cl</t>
  </si>
  <si>
    <t>1-Nonadecene</t>
  </si>
  <si>
    <t>18435-45-5</t>
  </si>
  <si>
    <t>18435455</t>
  </si>
  <si>
    <t>211995</t>
  </si>
  <si>
    <t>DTXSID0066377</t>
  </si>
  <si>
    <t>CCCCCCCCCCCCCCCCCC=C</t>
  </si>
  <si>
    <t>1-Eicosene</t>
  </si>
  <si>
    <t>3452-07-1</t>
  </si>
  <si>
    <t>3452071</t>
  </si>
  <si>
    <t>115899</t>
  </si>
  <si>
    <t>DTXSID1029257</t>
  </si>
  <si>
    <t>CCCCCCCCCCCCCCCCCCC=C</t>
  </si>
  <si>
    <t>1-Heneicosene</t>
  </si>
  <si>
    <t>27400-79-9</t>
  </si>
  <si>
    <t>27400799</t>
  </si>
  <si>
    <t>DTXSID10950087</t>
  </si>
  <si>
    <t>CCCCCCCCCCCCCCCCCCCC=C</t>
  </si>
  <si>
    <t>1-Docosene</t>
  </si>
  <si>
    <t>1599-67-3</t>
  </si>
  <si>
    <t>1599673</t>
  </si>
  <si>
    <t>89250</t>
  </si>
  <si>
    <t>DTXSID5029219</t>
  </si>
  <si>
    <t>CCCCCCCCCCCCCCCCCCCCC=C</t>
  </si>
  <si>
    <t>1-Tricosene</t>
  </si>
  <si>
    <t>18835-32-0</t>
  </si>
  <si>
    <t>18835320</t>
  </si>
  <si>
    <t>DTXSID10172186</t>
  </si>
  <si>
    <t>CCCCCCCCCCCCCCCCCCCCCC=C</t>
  </si>
  <si>
    <t>1-Tetracosene</t>
  </si>
  <si>
    <t>10192-32-2</t>
  </si>
  <si>
    <t>10192322</t>
  </si>
  <si>
    <t>169110</t>
  </si>
  <si>
    <t>DTXSID5029716</t>
  </si>
  <si>
    <t>CCCCCCCCCCCCCCCCCCCCCCC=C</t>
  </si>
  <si>
    <t>1-Pentacosene</t>
  </si>
  <si>
    <t>16980-85-1</t>
  </si>
  <si>
    <t>16980851</t>
  </si>
  <si>
    <t>DTXSID40168759</t>
  </si>
  <si>
    <t>CCCCCCCCCCCCCCCCCCCCCCCC=C</t>
  </si>
  <si>
    <t>1-Hexacosene</t>
  </si>
  <si>
    <t>18835-33-1</t>
  </si>
  <si>
    <t>18835331</t>
  </si>
  <si>
    <t>213199</t>
  </si>
  <si>
    <t>DTXSID80873052</t>
  </si>
  <si>
    <t>CCCCCCCCCCCCCCCCCCCCCCCCC=C</t>
  </si>
  <si>
    <t>1-Heptacosene</t>
  </si>
  <si>
    <t>15306-27-1</t>
  </si>
  <si>
    <t>15306271</t>
  </si>
  <si>
    <t>DTXSID10165210</t>
  </si>
  <si>
    <t>CCCCCCCCCCCCCCCCCCCCCCCCCC=C</t>
  </si>
  <si>
    <t>1-Octacosene</t>
  </si>
  <si>
    <t>18835-34-2</t>
  </si>
  <si>
    <t>18835342</t>
  </si>
  <si>
    <t>213207</t>
  </si>
  <si>
    <t>DTXSID8066426</t>
  </si>
  <si>
    <t>C28H56</t>
  </si>
  <si>
    <t>CCCCCCCCCCCCCCCCCCCCCCCCCCC=C</t>
  </si>
  <si>
    <t>Hexadecanoic acid, 14-methyl-</t>
  </si>
  <si>
    <t>5918-29-6</t>
  </si>
  <si>
    <t>5918296</t>
  </si>
  <si>
    <t>DTXSID60974612</t>
  </si>
  <si>
    <t>CCC(C)CCCCCCCCCCCCC(=O)O</t>
  </si>
  <si>
    <t>dup2384</t>
  </si>
  <si>
    <t>n-Hentriacontanoic acid</t>
  </si>
  <si>
    <t>38232-01-8</t>
  </si>
  <si>
    <t>38232018</t>
  </si>
  <si>
    <t>DTXSID40191623</t>
  </si>
  <si>
    <t>C31H62O2</t>
  </si>
  <si>
    <t>CCCCCCCCCCCCCCCCCCCCCCCCCCCCCCC(=O)O</t>
  </si>
  <si>
    <t>n-Dotriacontanoic acid</t>
  </si>
  <si>
    <t>3625-52-3</t>
  </si>
  <si>
    <t>3625523</t>
  </si>
  <si>
    <t>DTXSID30189791</t>
  </si>
  <si>
    <t>C32H64O2</t>
  </si>
  <si>
    <t>CCCCCCCCCCCCCCCCCCCCCCCCCCCCCCCC(=O)O</t>
  </si>
  <si>
    <t>n-Tritriacontanoic acid</t>
  </si>
  <si>
    <t>38232-03-0</t>
  </si>
  <si>
    <t>38232030</t>
  </si>
  <si>
    <t>DTXSID90959174</t>
  </si>
  <si>
    <t>C33H66O2</t>
  </si>
  <si>
    <t>CCCCCCCCCCCCCCCCCCCCCCCCCCCCCCCCC(=O)O</t>
  </si>
  <si>
    <t>n-Tetratriacontanoic acid</t>
  </si>
  <si>
    <t>38232-04-1</t>
  </si>
  <si>
    <t>38232041</t>
  </si>
  <si>
    <t>DTXSID00191624</t>
  </si>
  <si>
    <t>C34H68O2</t>
  </si>
  <si>
    <t>CCCCCCCCCCCCCCCCCCCCCCCCCCCCCCCCCC(=O)O</t>
  </si>
  <si>
    <t>n-Pentatriacontanoic acid</t>
  </si>
  <si>
    <t>38232-05-2</t>
  </si>
  <si>
    <t>38232052</t>
  </si>
  <si>
    <t>DTXSID50415221</t>
  </si>
  <si>
    <t>C35H70O2</t>
  </si>
  <si>
    <t>n-Hexatriacontanoic acid</t>
  </si>
  <si>
    <t>4299-38-1</t>
  </si>
  <si>
    <t>4299381</t>
  </si>
  <si>
    <t>DTXSID70195614</t>
  </si>
  <si>
    <t>C36H72O2</t>
  </si>
  <si>
    <t>CCCCCCCCCCCCCCCCCCCCCCCCCCCCCCCCCCCC(=O)O</t>
  </si>
  <si>
    <t>10-Undecenoic acid</t>
  </si>
  <si>
    <t>112-38-9</t>
  </si>
  <si>
    <t>112389</t>
  </si>
  <si>
    <t>28381</t>
  </si>
  <si>
    <t>DTXSID8035001</t>
  </si>
  <si>
    <t>C=CCCCCCCCCC(=O)O</t>
  </si>
  <si>
    <t>Tetradecenoic acid</t>
  </si>
  <si>
    <t>26444-03-1</t>
  </si>
  <si>
    <t>26444031</t>
  </si>
  <si>
    <t>DTXSID60181041</t>
  </si>
  <si>
    <t>CCCCCCCCCCCC=CC(=O)O</t>
  </si>
  <si>
    <t>Hexadecenoic acid</t>
  </si>
  <si>
    <t>25447-95-4</t>
  </si>
  <si>
    <t>25447954</t>
  </si>
  <si>
    <t>17127341</t>
  </si>
  <si>
    <t>DTXSID1075014</t>
  </si>
  <si>
    <t>CCCCCCCCCCCCCC=CC(=O)O</t>
  </si>
  <si>
    <t>Nonadecenoic acid</t>
  </si>
  <si>
    <t>C19H36O2</t>
  </si>
  <si>
    <t>CCCCCCCCCCCCCCCCC=CC(=O)O</t>
  </si>
  <si>
    <t>Eicosenoic acid</t>
  </si>
  <si>
    <t>2462-94-4</t>
  </si>
  <si>
    <t>2462944</t>
  </si>
  <si>
    <t>C20H38O2</t>
  </si>
  <si>
    <t>CCCCCCCCC=CCCCCCCCCCC(=O)O</t>
  </si>
  <si>
    <t>Heneicosanoic acid  -duplicate</t>
  </si>
  <si>
    <t>Docosenoic acid</t>
  </si>
  <si>
    <t>25378-26-1</t>
  </si>
  <si>
    <t>25378261</t>
  </si>
  <si>
    <t>C22H42O2</t>
  </si>
  <si>
    <t>CCCCCCCCCCCCCCCCCCCC=CC(=O)O</t>
  </si>
  <si>
    <t>Tricosenoic acid</t>
  </si>
  <si>
    <t>65119-95-1</t>
  </si>
  <si>
    <t>65119951</t>
  </si>
  <si>
    <t>DTXSID50337656</t>
  </si>
  <si>
    <t>C23H44O2</t>
  </si>
  <si>
    <t>CCCCCCCCCCCCCCCCCCCCC=CC(=O)O</t>
  </si>
  <si>
    <t>Tetracosenoic acid</t>
  </si>
  <si>
    <t>C24H46O2</t>
  </si>
  <si>
    <t>CCCCCCCCCCCCCCCCCCCCCC=CC(=O)O</t>
  </si>
  <si>
    <t>Hexacosenoic acid</t>
  </si>
  <si>
    <t>66274-43-9</t>
  </si>
  <si>
    <t>66274439</t>
  </si>
  <si>
    <t>C26H50O2</t>
  </si>
  <si>
    <t>CCCCCCCCC=CCCCCCCCCCCCCCCCC(=O)O</t>
  </si>
  <si>
    <t>Undecanedioic acid</t>
  </si>
  <si>
    <t>1852-04-6</t>
  </si>
  <si>
    <t>1852046</t>
  </si>
  <si>
    <t>93393</t>
  </si>
  <si>
    <t>DTXSID0044862</t>
  </si>
  <si>
    <t>C11H20O4</t>
  </si>
  <si>
    <t>C(CCCCC(=O)O)CCCCC(=O)O</t>
  </si>
  <si>
    <t>Hexadecanedioic acid</t>
  </si>
  <si>
    <t>505-54-4</t>
  </si>
  <si>
    <t>505544</t>
  </si>
  <si>
    <t>48835</t>
  </si>
  <si>
    <t>DTXSID2060129</t>
  </si>
  <si>
    <t>C(CCCCCCCC(=O)O)CCCCCCC(=O)O</t>
  </si>
  <si>
    <t>Docosanedioic acid</t>
  </si>
  <si>
    <t>505-56-6</t>
  </si>
  <si>
    <t>505566</t>
  </si>
  <si>
    <t>DTXSID20198519</t>
  </si>
  <si>
    <t>C22H42O4</t>
  </si>
  <si>
    <t>C(CCCCCCCCCCC(=O)O)CCCCCCCCCC(=O)O</t>
  </si>
  <si>
    <t>Tetracosanedioic acid</t>
  </si>
  <si>
    <t>2450-31-9</t>
  </si>
  <si>
    <t>2450319</t>
  </si>
  <si>
    <t>DTXSID90369158</t>
  </si>
  <si>
    <t>C24H46O4</t>
  </si>
  <si>
    <t>C(CCCCCCCCCCCC(=O)O)CCCCCCCCCCC(=O)O</t>
  </si>
  <si>
    <t>Pentacosanedioic acid</t>
  </si>
  <si>
    <t>C(CCCCCCCCCCCC(=O)O)CCCCCCCCCCCC(=O)O</t>
  </si>
  <si>
    <t>Hexacosanedioic acid</t>
  </si>
  <si>
    <t>3365-67-1</t>
  </si>
  <si>
    <t>3365671</t>
  </si>
  <si>
    <t>DTXSID70429507</t>
  </si>
  <si>
    <t>C26H50O4</t>
  </si>
  <si>
    <t>C(CCCCCCCCCCCCC(=O)O)CCCCCCCCCCCC(=O)O</t>
  </si>
  <si>
    <t>Methyl heptadecanoate</t>
  </si>
  <si>
    <t>1731-92-6</t>
  </si>
  <si>
    <t>1731926</t>
  </si>
  <si>
    <t>91611</t>
  </si>
  <si>
    <t>DTXSID3061924</t>
  </si>
  <si>
    <t>CCCCCCCCCCCCCCCCC(=O)OC</t>
  </si>
  <si>
    <t>Methyl eicosanoate</t>
  </si>
  <si>
    <t>1120-28-1</t>
  </si>
  <si>
    <t>1120281</t>
  </si>
  <si>
    <t>78931</t>
  </si>
  <si>
    <t>DTXSID2061515</t>
  </si>
  <si>
    <t>CCCCCCCCCCCCCCCCCCCC(=O)OC</t>
  </si>
  <si>
    <t>Heneicosanoic acid -duplicate</t>
  </si>
  <si>
    <t>CCCCCCCCCCCCCCCCCCCCC(=O)OC</t>
  </si>
  <si>
    <t>Methyl docosanoate</t>
  </si>
  <si>
    <t>929-77-1</t>
  </si>
  <si>
    <t>929771</t>
  </si>
  <si>
    <t>74237</t>
  </si>
  <si>
    <t>DTXSID6029206</t>
  </si>
  <si>
    <t>CCCCCCCCCCCCCCCCCCCCCC(=O)OC</t>
  </si>
  <si>
    <t>dup2410</t>
  </si>
  <si>
    <t>Methyl tricosanoate</t>
  </si>
  <si>
    <t>2433-97-8</t>
  </si>
  <si>
    <t>2433978</t>
  </si>
  <si>
    <t>DTXSID00179068</t>
  </si>
  <si>
    <t>CCCCCCCCCCCCCCCCCCCCCCC(=O)OC</t>
  </si>
  <si>
    <t>Methyl tetracosanoate</t>
  </si>
  <si>
    <t>2442-49-1</t>
  </si>
  <si>
    <t>2442491</t>
  </si>
  <si>
    <t>DTXSID50179174</t>
  </si>
  <si>
    <t>CCCCCCCCCCCCCCCCCCCCCCCC(=O)OC</t>
  </si>
  <si>
    <t>Methyl pentacosanoate</t>
  </si>
  <si>
    <t>55373-89-2</t>
  </si>
  <si>
    <t>55373892</t>
  </si>
  <si>
    <t>DTXSID90203922</t>
  </si>
  <si>
    <t>CCCCCCCCCCCCCCCCCCCCCCCCC(=O)OC</t>
  </si>
  <si>
    <t>Methyl hexacosanoate</t>
  </si>
  <si>
    <t>CCCCCCCCCCCCCCCCCCCCCCCCCC(=O)OC</t>
  </si>
  <si>
    <t>Methyl octacosanoate</t>
  </si>
  <si>
    <t>55682-92-3</t>
  </si>
  <si>
    <t>55682923</t>
  </si>
  <si>
    <t>DTXSID60204204</t>
  </si>
  <si>
    <t>CCCCCCCCCCCCCCCCCCCCCCCCCCCC(=O)OC</t>
  </si>
  <si>
    <t>Methyl nonacosanoate</t>
  </si>
  <si>
    <t>4082-55-7</t>
  </si>
  <si>
    <t>4082557</t>
  </si>
  <si>
    <t>DTXSID40193809</t>
  </si>
  <si>
    <t>CCCCCCCCCCCCCCCCCCCCCCCCCCCCC(=O)OC</t>
  </si>
  <si>
    <t>Methyl triacontanoate</t>
  </si>
  <si>
    <t>CCCCCCCCCCCCCCCCCCCCCCCCCCCCCC(=O)OC</t>
  </si>
  <si>
    <t>Methyl hentriacontanoate</t>
  </si>
  <si>
    <t>77630-51-4</t>
  </si>
  <si>
    <t>77630514</t>
  </si>
  <si>
    <t>DTXSID90228291</t>
  </si>
  <si>
    <t>CCCCCCCCCCCCCCCCCCCCCCCCCCCCCCC(=O)OC</t>
  </si>
  <si>
    <t>Methyl dotriacontanoate</t>
  </si>
  <si>
    <t>41755-79-7</t>
  </si>
  <si>
    <t>41755797</t>
  </si>
  <si>
    <t>DTXSID10552323</t>
  </si>
  <si>
    <t>CCCCCCCCCCCCCCCCCCCCCCCCCCCCCCCC(=O)OC</t>
  </si>
  <si>
    <t>Methyl tetratriacontanoate</t>
  </si>
  <si>
    <t>77630-49-0</t>
  </si>
  <si>
    <t>77630490</t>
  </si>
  <si>
    <t>DTXSID70552324</t>
  </si>
  <si>
    <t>CCCCCCCCCCCCCCCCCCCCCCCCCCCCCCCCCC(=O)OC</t>
  </si>
  <si>
    <t>Methyl cis-9-octadecenoate</t>
  </si>
  <si>
    <t>112-62-9</t>
  </si>
  <si>
    <t>112629</t>
  </si>
  <si>
    <t>28597</t>
  </si>
  <si>
    <t>DTXSID5025811</t>
  </si>
  <si>
    <t>CCCCCCCCC=CCCCCCCCC(=O)OC</t>
  </si>
  <si>
    <t>Methyl trans-9-octadecenoate</t>
  </si>
  <si>
    <t>1937-62-8</t>
  </si>
  <si>
    <t>1937628</t>
  </si>
  <si>
    <t>94607</t>
  </si>
  <si>
    <t>DTXSID40883778</t>
  </si>
  <si>
    <t>Methyl 9,12-octadecadienoate</t>
  </si>
  <si>
    <t>C19H34O2</t>
  </si>
  <si>
    <t>CCCCCC=CCC=CCCCCCCCC(=O)OC</t>
  </si>
  <si>
    <t>Methyl tetracosenoate</t>
  </si>
  <si>
    <t>C25H48O2</t>
  </si>
  <si>
    <t>CCCCCCCCCCCCCCCCCCCCCC=CC(=O)OC</t>
  </si>
  <si>
    <t>Methyl hexacosenoate</t>
  </si>
  <si>
    <t>C27H52O2</t>
  </si>
  <si>
    <t>4-Vinylguaiacol</t>
  </si>
  <si>
    <t>7786-61-0</t>
  </si>
  <si>
    <t>7786610</t>
  </si>
  <si>
    <t>155341</t>
  </si>
  <si>
    <t>DTXSID7052529</t>
  </si>
  <si>
    <t>COC1=C(C=CC(=C1)C=C)O</t>
  </si>
  <si>
    <t>Vanillic acid</t>
  </si>
  <si>
    <t>121-34-6</t>
  </si>
  <si>
    <t>121346</t>
  </si>
  <si>
    <t>31674</t>
  </si>
  <si>
    <t>DTXSID6059522</t>
  </si>
  <si>
    <t>C8H8O4</t>
  </si>
  <si>
    <t>COC1=C(C=CC(=C1)C(=O)O)O</t>
  </si>
  <si>
    <t>Methyl homovanillate</t>
  </si>
  <si>
    <t>COC1=C(C=CC(=C1)CC(=O)OC)O</t>
  </si>
  <si>
    <t>Methoxyeugenol</t>
  </si>
  <si>
    <t>COC1=CC(=CC(=C1O)OC)CC=C</t>
  </si>
  <si>
    <t>cis-Methoxy-iso-eugenol</t>
  </si>
  <si>
    <t>Methoxybenzenediols</t>
  </si>
  <si>
    <t>C7H8O3</t>
  </si>
  <si>
    <t>Hydroxyacetophenone</t>
  </si>
  <si>
    <t>99-93-4; 118-93-4; 121-71-1</t>
  </si>
  <si>
    <t>99934; 118934; 121711</t>
  </si>
  <si>
    <t>C8H8O2; C8H8O2</t>
  </si>
  <si>
    <t>O=C(c1ccc(O)cc1)C</t>
  </si>
  <si>
    <t>3,4,5-Trimethoxybenzoic acid</t>
  </si>
  <si>
    <t>118-41-2</t>
  </si>
  <si>
    <t>30171</t>
  </si>
  <si>
    <t>DTXSID3059472</t>
  </si>
  <si>
    <t>C10H12O5</t>
  </si>
  <si>
    <t>COC1=CC(=CC(=C1OC)OC)C(=O)O</t>
  </si>
  <si>
    <t>Benzenepropanoic acid</t>
  </si>
  <si>
    <t>501-52-0</t>
  </si>
  <si>
    <t>48322</t>
  </si>
  <si>
    <t>DTXSID2047064</t>
  </si>
  <si>
    <t>C1=CC=C(C=C1)CCC(=O)O</t>
  </si>
  <si>
    <t>Diguaiacyl ethanes</t>
  </si>
  <si>
    <t>Syringyl guaiacyl ethane</t>
  </si>
  <si>
    <t>Disyringyl methane</t>
  </si>
  <si>
    <t>Disyringyl ethane</t>
  </si>
  <si>
    <t>2-Deoxomatairesinol</t>
  </si>
  <si>
    <t>34730-78-4</t>
  </si>
  <si>
    <t>34730784</t>
  </si>
  <si>
    <t>DTXSID20956217</t>
  </si>
  <si>
    <t>C20H24O5</t>
  </si>
  <si>
    <t>COC1=C(C=CC(=C1)CC2COCC2CC3=CC(=C(C=C3)O)OC)O</t>
  </si>
  <si>
    <t>Phenylnaphthalene</t>
  </si>
  <si>
    <t>35465-71-5</t>
  </si>
  <si>
    <t>35465715</t>
  </si>
  <si>
    <t>1-Naphthalenol (or 1-Naphthol || α-Hydroxynaphthalene)</t>
  </si>
  <si>
    <t>90-15-3</t>
  </si>
  <si>
    <t>90153</t>
  </si>
  <si>
    <t>12872</t>
  </si>
  <si>
    <t>DTXSID6021793</t>
  </si>
  <si>
    <t>2-naphthalenol (or β-Naphthol || 2-Naphthol || β-Hydroxynaphthalene)</t>
  </si>
  <si>
    <t>135-19-3</t>
  </si>
  <si>
    <t>135193</t>
  </si>
  <si>
    <t>36293</t>
  </si>
  <si>
    <t>DTXSID5027061</t>
  </si>
  <si>
    <t>C1=CC=C2C=C(C=CC2=C1)O</t>
  </si>
  <si>
    <t>Methylnaphthol</t>
  </si>
  <si>
    <t>7469-77-4</t>
  </si>
  <si>
    <t>7469774</t>
  </si>
  <si>
    <t>DTXSID50225665</t>
  </si>
  <si>
    <t>C11H10O</t>
  </si>
  <si>
    <t>CC1=C(C2=CC=CC=C2C=C1)O</t>
  </si>
  <si>
    <t>1,4:3,6-Dianhydro-α-D-glucopyranose</t>
  </si>
  <si>
    <t>Tetramethoxyisoflavone</t>
  </si>
  <si>
    <t>4332-73-4</t>
  </si>
  <si>
    <t>4332734</t>
  </si>
  <si>
    <t>DTXSID60195825</t>
  </si>
  <si>
    <t>C19H18O6</t>
  </si>
  <si>
    <t>COC1=CC=C(C=C1)C2=COC3=CC(=C(C(=C3C2=O)OC)OC)OC</t>
  </si>
  <si>
    <t>Dibenzofuranols</t>
  </si>
  <si>
    <t>C12H8O2</t>
  </si>
  <si>
    <t>Benzonaphthofurans</t>
  </si>
  <si>
    <t>243-42-5</t>
  </si>
  <si>
    <t>243425</t>
  </si>
  <si>
    <t>DTXSID60179029</t>
  </si>
  <si>
    <t>C16H10O</t>
  </si>
  <si>
    <t>C1=CC=C2C=C3C(=CC2=C1)C4=CC=CC=C4O3</t>
  </si>
  <si>
    <t>Deisopropyldehydroabietic acid</t>
  </si>
  <si>
    <t>16-Nordehydroabietic acid</t>
  </si>
  <si>
    <t>Secodehydroabietic acids</t>
  </si>
  <si>
    <t>117536591</t>
  </si>
  <si>
    <t>Levopimaric acid</t>
  </si>
  <si>
    <t>79-54-9</t>
  </si>
  <si>
    <t>79549</t>
  </si>
  <si>
    <t>684985</t>
  </si>
  <si>
    <t>DTXSID20878526</t>
  </si>
  <si>
    <t>CC(C)C1=CCC2C(=C1)CCC3C2(CCCC3(C)C(=O)O)C</t>
  </si>
  <si>
    <t>18-Norabieta-8,11,13-triene</t>
  </si>
  <si>
    <t>C19H28</t>
  </si>
  <si>
    <t>19-norabieta-4,8,11,13-tetraene</t>
  </si>
  <si>
    <t>18-norabieta-4(19),8,11,13-tetraene</t>
  </si>
  <si>
    <t>Dehydroabietane</t>
  </si>
  <si>
    <t>CC(C)C1=CC2=C(C=C1)C3(CCCC(C3CC2)(C)C)C</t>
  </si>
  <si>
    <t>Methyl 6,8,11,13-abietatetraen-18-oate</t>
  </si>
  <si>
    <t>C21H28O2</t>
  </si>
  <si>
    <t>CC(C)C1=CC2=C(C=C1)C3(CCCC(C3C=C2)(C)C(=O)OC)C</t>
  </si>
  <si>
    <t>Methyl 8,11,13,15-abietatetraen-18-oate</t>
  </si>
  <si>
    <t>Methyl dehydroabietate</t>
  </si>
  <si>
    <t>1235-74-1</t>
  </si>
  <si>
    <t>1235741</t>
  </si>
  <si>
    <t>961383</t>
  </si>
  <si>
    <t>DTXSID10880714</t>
  </si>
  <si>
    <t>C21H30O2</t>
  </si>
  <si>
    <t>CC(C)C1=CC2=C(C=C1)C3(CCCC(C3CC2)(C)C(=O)OC)C</t>
  </si>
  <si>
    <t>Methyl abietate</t>
  </si>
  <si>
    <t>127-25-3</t>
  </si>
  <si>
    <t>127253</t>
  </si>
  <si>
    <t>34207</t>
  </si>
  <si>
    <t>DTXSID9048190</t>
  </si>
  <si>
    <t>C21H32O2</t>
  </si>
  <si>
    <t>CC(C)C1=CC2=CCC3C(C2CC1)(CCCC3(C)C(=O)OC)C</t>
  </si>
  <si>
    <t>Methyl-7-oxodehydroabietate</t>
  </si>
  <si>
    <t>17751-36-9</t>
  </si>
  <si>
    <t>17751369</t>
  </si>
  <si>
    <t>DTXSID40938939</t>
  </si>
  <si>
    <t>C21H28O3</t>
  </si>
  <si>
    <t>CC(C)C1=CC2=C(C=C1)C3(CCCC(C3CC2=O)(C)C(=O)OC)C</t>
  </si>
  <si>
    <t>Stigmasta-3,5-dien-7-one</t>
  </si>
  <si>
    <t>C29H46O</t>
  </si>
  <si>
    <t>CCC(CCC(C)C1CCC2C1(CCC3C2C(=O)C=C4C3(CCC=C4)C)C)C(C)C</t>
  </si>
  <si>
    <t>Stigmasta-4,6-dien-3-one</t>
  </si>
  <si>
    <t>CCC(CCC(C)C1CCC2C1(CCC3C2C=CC4=CC(=O)CCC34C)C)C(C)C</t>
  </si>
  <si>
    <t>Stigmastan-3-ol</t>
  </si>
  <si>
    <t>19466-47-8</t>
  </si>
  <si>
    <t>19466478</t>
  </si>
  <si>
    <t>17148255</t>
  </si>
  <si>
    <t>DTXSID8051835</t>
  </si>
  <si>
    <t>Stigmastan-3-one</t>
  </si>
  <si>
    <t>CCC(CCC(C)C1CCC2C1(CCC3C2CCC4C3(CCC(=O)C4)C)C)C(C)C</t>
  </si>
  <si>
    <t>Beta-amyrone</t>
  </si>
  <si>
    <t>638-97-1</t>
  </si>
  <si>
    <t>638971</t>
  </si>
  <si>
    <t>DTXSID20980370</t>
  </si>
  <si>
    <t>C30H48O</t>
  </si>
  <si>
    <t>CC1(CCC2(CCC3(C(=CCC4C3(CCC5C4(CCC(=O)C5(C)C)C)C)C2C1)C)C)C</t>
  </si>
  <si>
    <t>Alpha-amyrone</t>
  </si>
  <si>
    <t>638-96-0</t>
  </si>
  <si>
    <t>638960</t>
  </si>
  <si>
    <t>DTXSID10980369</t>
  </si>
  <si>
    <t>CC1CCC2(CCC3(C(=CCC4C3(CCC5C4(CCC(=O)C5(C)C)C)C)C2C1C)C)C</t>
  </si>
  <si>
    <t>Methyl indanones</t>
  </si>
  <si>
    <t>C10H10O</t>
  </si>
  <si>
    <t>Delta-tocopherol (or 8-methyltocol)</t>
  </si>
  <si>
    <t>119-13-1</t>
  </si>
  <si>
    <t>119131</t>
  </si>
  <si>
    <t>30510</t>
  </si>
  <si>
    <t>DTXSID1046263</t>
  </si>
  <si>
    <t>C27H46O2</t>
  </si>
  <si>
    <t>CC1=CC(=CC2=C1OC(CC2)(C)CCCC(C)CCCC(C)CCCC(C)C)O</t>
  </si>
  <si>
    <t>Beta-tocopherol; 5,8-dimethyltocol</t>
  </si>
  <si>
    <t>148-03-8</t>
  </si>
  <si>
    <t>148038</t>
  </si>
  <si>
    <t>39719</t>
  </si>
  <si>
    <t>DTXSID10873424</t>
  </si>
  <si>
    <t>C28H48O2</t>
  </si>
  <si>
    <t>CC1=CC(=C(C2=C1OC(CC2)(C)CCCC(C)CCCC(C)CCCC(C)C)C)O</t>
  </si>
  <si>
    <t>Gama-tocopherol; 7,8-dimethyltocol</t>
  </si>
  <si>
    <t>Benzo[bjk]fluoranthene</t>
  </si>
  <si>
    <t>C1=CC=C2C(=C1)C3=C4C2=CC5=CC4=C(C=C5)C=C3</t>
  </si>
  <si>
    <t>1-methylfluoranthene, C-methylpyrene/fluoranthene</t>
  </si>
  <si>
    <t>1,7-dimethylphenanthrene</t>
  </si>
  <si>
    <t>CC1=CC2=C(C=C1)C3=CC=CC(=C3C=C2)C</t>
  </si>
  <si>
    <t>Hexadecane &amp; Norpristane</t>
  </si>
  <si>
    <t>Abietic acid -duplicate</t>
  </si>
  <si>
    <t>2,3 &amp; 3,5-dimethylbenzoic acid</t>
  </si>
  <si>
    <t>603-79-2; 499-06-9</t>
  </si>
  <si>
    <t>603792; 499069</t>
  </si>
  <si>
    <t>(CH3)2C6H3CO2H</t>
  </si>
  <si>
    <t>C28-20S5a(H),14ß(H),17ß(H)-ergostane</t>
  </si>
  <si>
    <t>C27-20R5a(H),14a(H),17a(H)-cholestane &amp; C29-20S13ß(H),17a(H)-diasterane</t>
  </si>
  <si>
    <t>C29-20R5a(H),14a(H),17a(H)-stigmastane</t>
  </si>
  <si>
    <t>C27-20R5a(H),14ß(H)-cholestane</t>
  </si>
  <si>
    <t>C27-20R-13ß(H),17a(H)-diasterane</t>
  </si>
  <si>
    <t>17a(H),21ß(H)-22,29,30-Trisnorhopane  -duplicate</t>
  </si>
  <si>
    <t>17a(H),18a(H),21ß(H)-25,28,30-Trisnorhopane</t>
  </si>
  <si>
    <t>2,3,5 &amp; I-trimethylnaphthalene</t>
  </si>
  <si>
    <t>C-methylpyrene &amp; methylfluoranthene</t>
  </si>
  <si>
    <t>27577-90-8; 30997-39-8</t>
  </si>
  <si>
    <t>27577908; 30997398</t>
  </si>
  <si>
    <t>Methylpyrenes/fluoranthenes</t>
  </si>
  <si>
    <t>52450525</t>
  </si>
  <si>
    <t>2-methylglutaric acid</t>
  </si>
  <si>
    <t>18069-17-5</t>
  </si>
  <si>
    <t>18069175</t>
  </si>
  <si>
    <t>DTXSID4021632</t>
  </si>
  <si>
    <t>CC(CCC(=O)O)C(=O)O</t>
  </si>
  <si>
    <t>3-Methyladipic acid</t>
  </si>
  <si>
    <t>3058-01-3</t>
  </si>
  <si>
    <t>3058013</t>
  </si>
  <si>
    <t>DTXSID40863090</t>
  </si>
  <si>
    <t>CC(CCC(=O)O)CC(=O)O</t>
  </si>
  <si>
    <t>2,6-dimethoxybenzoic acid</t>
  </si>
  <si>
    <t>1466-76-8</t>
  </si>
  <si>
    <t>1466768</t>
  </si>
  <si>
    <t>87155</t>
  </si>
  <si>
    <t>DTXSID4046999</t>
  </si>
  <si>
    <t>COC1=C(C(=CC=C1)OC)C(=O)O</t>
  </si>
  <si>
    <t>Dodecanedioic acid</t>
  </si>
  <si>
    <t>693-23-2</t>
  </si>
  <si>
    <t>693232</t>
  </si>
  <si>
    <t>67827</t>
  </si>
  <si>
    <t>DTXSID3027297</t>
  </si>
  <si>
    <t>C(CCCCCC(=O)O)CCCCC(=O)O</t>
  </si>
  <si>
    <t>2,6-Dimethylbenzoic acid</t>
  </si>
  <si>
    <t>632-46-2</t>
  </si>
  <si>
    <t>632462</t>
  </si>
  <si>
    <t>DTXSID10212551</t>
  </si>
  <si>
    <t>CC1=C(C(=CC=C1)C)C(=O)O</t>
  </si>
  <si>
    <t>3-Methylglutaric acid</t>
  </si>
  <si>
    <t>626-51-7</t>
  </si>
  <si>
    <t>626517</t>
  </si>
  <si>
    <t>DTXSID50211649</t>
  </si>
  <si>
    <t>CC(CC(=O)O)CC(=O)O</t>
  </si>
  <si>
    <t>3,4-Dimethylbenzoic acid</t>
  </si>
  <si>
    <t>619-04-5</t>
  </si>
  <si>
    <t>619045</t>
  </si>
  <si>
    <t>61549</t>
  </si>
  <si>
    <t>DTXSID5060693</t>
  </si>
  <si>
    <t>CC1=C(C=C(C=C1)C(=O)O)C</t>
  </si>
  <si>
    <t>2,4-Dimethylbenzoic acid</t>
  </si>
  <si>
    <t>611-01-8</t>
  </si>
  <si>
    <t>611018</t>
  </si>
  <si>
    <t>59808</t>
  </si>
  <si>
    <t>DTXSID2060595</t>
  </si>
  <si>
    <t>CC1=CC(=C(C=C1)C(=O)O)C</t>
  </si>
  <si>
    <t>2,5-Dimethylbenzoic acid</t>
  </si>
  <si>
    <t>610-72-0</t>
  </si>
  <si>
    <t>610720</t>
  </si>
  <si>
    <t>59741</t>
  </si>
  <si>
    <t>DTXSID2060591</t>
  </si>
  <si>
    <t>CC1=CC(=C(C=C1)C)C(=O)O</t>
  </si>
  <si>
    <t>Myristoleic acid</t>
  </si>
  <si>
    <t>544-64-9</t>
  </si>
  <si>
    <t>544649</t>
  </si>
  <si>
    <t>52845</t>
  </si>
  <si>
    <t>DTXSID5041568</t>
  </si>
  <si>
    <t>CCCCC=CCCCCCCCC(=O)O</t>
  </si>
  <si>
    <t>Trans-2-decenoic acid</t>
  </si>
  <si>
    <t>334-49-6</t>
  </si>
  <si>
    <t>334496</t>
  </si>
  <si>
    <t>DTXSID20904657</t>
  </si>
  <si>
    <t>CCCCCCCC=CC(=O)O</t>
  </si>
  <si>
    <t>o-Toluic acid</t>
  </si>
  <si>
    <t>118-90-1</t>
  </si>
  <si>
    <t>118901</t>
  </si>
  <si>
    <t>30429</t>
  </si>
  <si>
    <t>DTXSID6026161</t>
  </si>
  <si>
    <t>CC1=CC=CC=C1C(=O)O</t>
  </si>
  <si>
    <t>Maleic acid</t>
  </si>
  <si>
    <t>110-16-7</t>
  </si>
  <si>
    <t>110167</t>
  </si>
  <si>
    <t>26443</t>
  </si>
  <si>
    <t>DTXSID8021517</t>
  </si>
  <si>
    <t>C4H4O4</t>
  </si>
  <si>
    <t>C(=CC(=O)O)C(=O)O</t>
  </si>
  <si>
    <t>p-Toluic acid</t>
  </si>
  <si>
    <t>99-94-5</t>
  </si>
  <si>
    <t>19042</t>
  </si>
  <si>
    <t>DTXSID6021618</t>
  </si>
  <si>
    <t>CC1=CC=C(C=C1)C(=O)O</t>
  </si>
  <si>
    <t>m-Toluic acid</t>
  </si>
  <si>
    <t>99-04-7</t>
  </si>
  <si>
    <t>99047</t>
  </si>
  <si>
    <t>18457</t>
  </si>
  <si>
    <t>DTXSID1021617</t>
  </si>
  <si>
    <t>CC1=CC(=CC=C1)C(=O)O</t>
  </si>
  <si>
    <t>Salicylic acid</t>
  </si>
  <si>
    <t>69-72-7</t>
  </si>
  <si>
    <t>69727</t>
  </si>
  <si>
    <t>4523</t>
  </si>
  <si>
    <t>DTXSID7026368</t>
  </si>
  <si>
    <t>C7H6O3</t>
  </si>
  <si>
    <t>C1=CC=C(C(=C1)C(=O)O)O</t>
  </si>
  <si>
    <t>Ergosterol</t>
  </si>
  <si>
    <t>57-87-4</t>
  </si>
  <si>
    <t>57874</t>
  </si>
  <si>
    <t>DTXSID90878679</t>
  </si>
  <si>
    <t>C28H44O</t>
  </si>
  <si>
    <t>CC(C)C(C)C=CC(C)C1CCC2C1(CCC3C2=CC=C4C3(CCC(C4)O)C)C</t>
  </si>
  <si>
    <t>Tetradecanedioic acid</t>
  </si>
  <si>
    <t>821-38-5</t>
  </si>
  <si>
    <t>821385</t>
  </si>
  <si>
    <t>71126</t>
  </si>
  <si>
    <t>DTXSID5061166</t>
  </si>
  <si>
    <t>C14H26O4</t>
  </si>
  <si>
    <t>C(CCCCCCC(=O)O)CCCCCC(=O)O</t>
  </si>
  <si>
    <t>1-Nitrobenzo[e]pyrene</t>
  </si>
  <si>
    <t>91259-16-4</t>
  </si>
  <si>
    <t>91259164</t>
  </si>
  <si>
    <t>C1=CC=C2C(=C1)C3=CC=CC4=C3C5=C(C=C4)C=CC(=C25)[N+](=O)[O-]</t>
  </si>
  <si>
    <t>ααα 20S 24R/S-Ethylcholestane</t>
  </si>
  <si>
    <t>C29H52</t>
  </si>
  <si>
    <t>βαα 20R 24R-Ethylcholestane</t>
  </si>
  <si>
    <t>4705-29-7</t>
  </si>
  <si>
    <t>4705297</t>
  </si>
  <si>
    <t>CCC(CCC(C)C1CCC2C1(CCC3C2CCC4C3(CCCC4)C)C)C(C)C</t>
  </si>
  <si>
    <t>2-nitroanthracene</t>
  </si>
  <si>
    <t>3586-69-4</t>
  </si>
  <si>
    <t>3586694</t>
  </si>
  <si>
    <t>C1=CC=C2C=C3C=C(C=CC3=CC2=C1)[N+](=O)[O-]</t>
  </si>
  <si>
    <t>3-Nitrobenzo[e]pyrene</t>
  </si>
  <si>
    <t>80182-35-0</t>
  </si>
  <si>
    <t>80182350</t>
  </si>
  <si>
    <t>C1=CC=C2C(=C1)C3=C4C(=C(C=C3)[N+](=O)[O-])C=CC5=C4C2=CC=C5</t>
  </si>
  <si>
    <t>C19-tricyclic terpane</t>
  </si>
  <si>
    <t>C20-tricyclic terpane</t>
  </si>
  <si>
    <t>C21-tricyclic terpane</t>
  </si>
  <si>
    <t>C22-tricyclic terpane</t>
  </si>
  <si>
    <t>C21-ααα-sterane</t>
  </si>
  <si>
    <t>C21-αββ-sterane</t>
  </si>
  <si>
    <t>C22-αββ-sterane</t>
  </si>
  <si>
    <t>C23-αβ-dimethyl-a-butylpodocarpane</t>
  </si>
  <si>
    <t>C24-αβ-dimethyl-a-methylbutylpodocarpane</t>
  </si>
  <si>
    <t>C25-tricyclic terpane</t>
  </si>
  <si>
    <t>C26-tricyclic terpane</t>
  </si>
  <si>
    <t>C26-tricyclic triterpane-22R</t>
  </si>
  <si>
    <t>C26-tricyclic triterpane-22S</t>
  </si>
  <si>
    <t>C27-20S-ααα-cholestane</t>
  </si>
  <si>
    <t>C27-ααβ-Trisnorhopane</t>
  </si>
  <si>
    <t>C27-αβ-Trisnorneohopane</t>
  </si>
  <si>
    <t>C27-tetracyclicterpane-22R</t>
  </si>
  <si>
    <t>C27-tetracyclicterpane-22S</t>
  </si>
  <si>
    <t>C28-20R-ααα-methylcholestane</t>
  </si>
  <si>
    <t>C28-20S-ααα-methylcholestane</t>
  </si>
  <si>
    <t>C28-20S-αββ-methylcholestane</t>
  </si>
  <si>
    <t>C28-20R-Ba-diasterane</t>
  </si>
  <si>
    <t>C28-20S-Ba-diasterane</t>
  </si>
  <si>
    <t>C29-20S-Ba-diasterane</t>
  </si>
  <si>
    <t>C28-aaB-Bisnorhopane</t>
  </si>
  <si>
    <t>C28-tetracyclicterpane-22R</t>
  </si>
  <si>
    <t>C28-tetracyclicterpane-22S</t>
  </si>
  <si>
    <t>C29-aB-Norneohopane</t>
  </si>
  <si>
    <t>C30-Tricyclicterpane-22R</t>
  </si>
  <si>
    <t>C30-Tricyclicterpane-22S</t>
  </si>
  <si>
    <t>C32-22R-αβ-bishomohopane</t>
  </si>
  <si>
    <t>C32-22S-αβ-bishomohopane</t>
  </si>
  <si>
    <t>C33-22R-αβ-trishomohopane</t>
  </si>
  <si>
    <t>C33-22S-αβ-trishomohopane</t>
  </si>
  <si>
    <t>C34-22R-αβ-tetrakishomohopane</t>
  </si>
  <si>
    <t>C34-22S-αβ-tetrakishomohopane</t>
  </si>
  <si>
    <t>C35-22R-αβ-pentakishomohopane</t>
  </si>
  <si>
    <t>C35-22S-αβ-pentakishomohopane</t>
  </si>
  <si>
    <t>Trisnorhopane</t>
  </si>
  <si>
    <t>c29 20R-αββ-ethylcholestane</t>
  </si>
  <si>
    <t>71117-92-5</t>
  </si>
  <si>
    <t>71117925</t>
  </si>
  <si>
    <t>CC[C@H](CC[C@@H](C)[C@@H]1CC[C@H]2[C@@]1(CC[C@H]3[C@H]2CC[C@@H]4[C@@]3(CCCC4)C)C)C(C)C</t>
  </si>
  <si>
    <t>c28 20R-αββ-methylcholestane</t>
  </si>
  <si>
    <t>71117-90-3</t>
  </si>
  <si>
    <t>71117903</t>
  </si>
  <si>
    <t>C[C@H](CCC(C)C(C)C)[C@@H]1CC[C@H]2[C@@]1(CC[C@H]3[C@H]2CC[C@@H]4[C@@]3(CCCC4)C)C</t>
  </si>
  <si>
    <t>c29 20r-ααα-ethylcholestane</t>
  </si>
  <si>
    <t>62446-14-4</t>
  </si>
  <si>
    <t>62446144</t>
  </si>
  <si>
    <t>22R-17a(H),21ß(H)-30-homohopane</t>
  </si>
  <si>
    <t>60305-22-8</t>
  </si>
  <si>
    <t>60305228</t>
  </si>
  <si>
    <t>C31H54</t>
  </si>
  <si>
    <t>17156407</t>
  </si>
  <si>
    <t>CCC(C)C1CCC2(C1CCC3(C2CCC4C3(CCC5C4(CCCC5(C)C)C)C)C)C</t>
  </si>
  <si>
    <t>22S-17a(H),21ß(H)-30-homohopane</t>
  </si>
  <si>
    <t>60305-23-9</t>
  </si>
  <si>
    <t>60305239</t>
  </si>
  <si>
    <t>17156415</t>
  </si>
  <si>
    <t>4-Nitropyrene</t>
  </si>
  <si>
    <t>57835-92-4</t>
  </si>
  <si>
    <t>57835924</t>
  </si>
  <si>
    <t>17001371</t>
  </si>
  <si>
    <t>DTXSID5074844</t>
  </si>
  <si>
    <t>C1=CC2=C3C(=C1)C=C(C4=CC=CC(=C43)C=C2)[N+](=O)[O-]</t>
  </si>
  <si>
    <t>2-Nitrofluorene</t>
  </si>
  <si>
    <t>607-57-8</t>
  </si>
  <si>
    <t>607578</t>
  </si>
  <si>
    <t>C13H9NO2</t>
  </si>
  <si>
    <t>59048</t>
  </si>
  <si>
    <t>DTXSID2020971</t>
  </si>
  <si>
    <t>C1C2=CC=CC=C2C3=C1C=C(C=C3)[N+](=O)[O-]</t>
  </si>
  <si>
    <t>C27-20R5a(H),14a(H),17a(H)-cholestane</t>
  </si>
  <si>
    <t>481-21-0</t>
  </si>
  <si>
    <t>481210</t>
  </si>
  <si>
    <t>DTXSID20880725</t>
  </si>
  <si>
    <t>20R-βαα-cholestane</t>
  </si>
  <si>
    <t>481-20-9</t>
  </si>
  <si>
    <t>481209</t>
  </si>
  <si>
    <t>Benzo[a]fluorene</t>
  </si>
  <si>
    <t>238-84-6</t>
  </si>
  <si>
    <t>238846</t>
  </si>
  <si>
    <t>17155243</t>
  </si>
  <si>
    <t>DTXSID3075204</t>
  </si>
  <si>
    <t>C1C2=CC=CC=C2C3=C1C4=CC=CC=C4C=C3</t>
  </si>
  <si>
    <t>Cyclopentane, (1-methylethyl)- -duplicate</t>
  </si>
  <si>
    <t>1-methoxy-2-Propanone</t>
  </si>
  <si>
    <t>5878-19-3</t>
  </si>
  <si>
    <t>5878193</t>
  </si>
  <si>
    <t>135756</t>
  </si>
  <si>
    <t>DTXSID0064048</t>
  </si>
  <si>
    <t>CC(=O)COC</t>
  </si>
  <si>
    <t>Methyl vinyl ketone (or 2-Butenone || 1-Buten-3-one || Butenone || 3-Butenen-2-one)</t>
  </si>
  <si>
    <t>78-94-4</t>
  </si>
  <si>
    <t>78944</t>
  </si>
  <si>
    <t>7450</t>
  </si>
  <si>
    <t>DTXSID3025671</t>
  </si>
  <si>
    <t>CC(=O)C=C</t>
  </si>
  <si>
    <t>2-Butanone, 3,3-dimethyl- -duplicate</t>
  </si>
  <si>
    <t>Methyl isopropyl ketone (or Isopropyl methyl ketone || Ketone, isopropyl methyl || Methyl butanone-2 || 3-Methyl-2-butanone)</t>
  </si>
  <si>
    <t>563-80-4</t>
  </si>
  <si>
    <t>563804</t>
  </si>
  <si>
    <t>54767</t>
  </si>
  <si>
    <t>DTXSID0022062</t>
  </si>
  <si>
    <t>CC(C)C(=O)C</t>
  </si>
  <si>
    <t>2,2-Dimethylpropanal</t>
  </si>
  <si>
    <t>630-19-3</t>
  </si>
  <si>
    <t>630193</t>
  </si>
  <si>
    <t>65094</t>
  </si>
  <si>
    <t>DTXSID2060888</t>
  </si>
  <si>
    <t>CC(C)(C)C=O</t>
  </si>
  <si>
    <t>2,2-Dimethylpropanal; Methyl isopropyl ketone</t>
  </si>
  <si>
    <t>630-19-3; 563-80-4</t>
  </si>
  <si>
    <t>630193; 563804</t>
  </si>
  <si>
    <t>C5H10O; C5H10O</t>
  </si>
  <si>
    <t>1,2-Dimethylcyclohexane</t>
  </si>
  <si>
    <t>583-57-3</t>
  </si>
  <si>
    <t>583573</t>
  </si>
  <si>
    <t>709014</t>
  </si>
  <si>
    <t>DTXSID50858730</t>
  </si>
  <si>
    <t>2-methyl-butyl-benzene (or 1-phenyl-2-methylbutane)</t>
  </si>
  <si>
    <t>3968-85-2</t>
  </si>
  <si>
    <t>3968852</t>
  </si>
  <si>
    <t>CCC(C)CC1=CC=CC=C1</t>
  </si>
  <si>
    <t>1,3-dimethyldibenzothiophene</t>
  </si>
  <si>
    <t>31317-15-4</t>
  </si>
  <si>
    <t>31317154</t>
  </si>
  <si>
    <t>C14H12S</t>
  </si>
  <si>
    <t>DTXSID20424042</t>
  </si>
  <si>
    <t>CC1=CC(=C2C3=CC=CC=C3SC2=C1)C</t>
  </si>
  <si>
    <t>Cis-3-hexene; Trans-3-hexene</t>
  </si>
  <si>
    <t>7642-09-3; 13269-52-8</t>
  </si>
  <si>
    <t>7642093; 13269528</t>
  </si>
  <si>
    <t>3-ethylpentane; Trans-1,3-dimethylcyclopentane</t>
  </si>
  <si>
    <t>617-78-7; 1759-58-6</t>
  </si>
  <si>
    <t>617787; 1759586</t>
  </si>
  <si>
    <t>C7H16; C7H14</t>
  </si>
  <si>
    <t>2,2,4-trimethylpentane; 1-heptene</t>
  </si>
  <si>
    <t>540-84-1; 592-76-7</t>
  </si>
  <si>
    <t>540841; 592767</t>
  </si>
  <si>
    <t>C8H18; C7H14</t>
  </si>
  <si>
    <t>C(CC(C)C)(C)(C)C</t>
  </si>
  <si>
    <t>Methylcyclohexane; Cis-1-2-dimethylcyclopentane; Trimethylcyclopentane</t>
  </si>
  <si>
    <t>108-87-2; 1192-18-3; 304980-64-7</t>
  </si>
  <si>
    <t>108872; 1192183; 304980647</t>
  </si>
  <si>
    <t>C7H14; C7H14</t>
  </si>
  <si>
    <t>2,5-dimethylhexane; Ethylcyclopentane</t>
  </si>
  <si>
    <t>592-13-2; 1640-89-7</t>
  </si>
  <si>
    <t>592132; 1640897</t>
  </si>
  <si>
    <t>2,4-dimethylhexane; 2,2,3-trimethylpentane</t>
  </si>
  <si>
    <t>589-43-5; 564-02-3</t>
  </si>
  <si>
    <t>589435; 564023</t>
  </si>
  <si>
    <t>C8H18; C8H18</t>
  </si>
  <si>
    <t>CC(C)CC(C)CC</t>
  </si>
  <si>
    <t>3,3-dimethylhexane; 1,2,4-trimethylcyclopentane</t>
  </si>
  <si>
    <t>563-16-6; 2815-58-9</t>
  </si>
  <si>
    <t>563166; 2815589</t>
  </si>
  <si>
    <t>CCC(C)(C)CCC</t>
  </si>
  <si>
    <t>2,3-dimethylhexane; 2-methyl-3-ethylpentane; 1,1,2-trimethylcyclopentane</t>
  </si>
  <si>
    <t>584-94-1; 609-26-7; 4259-00-1</t>
  </si>
  <si>
    <t>584941; 609267; 4259001</t>
  </si>
  <si>
    <t>C8H18; C8H18; C8H16</t>
  </si>
  <si>
    <t>CC(C)C(C)CCC</t>
  </si>
  <si>
    <t>4-methylheptane; 3-methyl-3-ethylpentane; 3,4-dimethylheptane; Methylcyclohexane</t>
  </si>
  <si>
    <t>589-53-7; 1067-08-9; 922-28-1; 108-87-2</t>
  </si>
  <si>
    <t>589537; 1067089; 922281; 108872</t>
  </si>
  <si>
    <t>C8H18; C8H18; C9H20; C7H14</t>
  </si>
  <si>
    <t>3-ethylhexane; Cis-1,3-dimethylcyclohexane; 1,2,4-trimethylcyclopentane</t>
  </si>
  <si>
    <t>619-99-8; 638-04-0; 2815-58-9</t>
  </si>
  <si>
    <t>619998; 638040; 2815589</t>
  </si>
  <si>
    <t>C(CCC)(CC)CC</t>
  </si>
  <si>
    <t>Propylcyclopentane; Cis-1,cis-3,5-trimethylcyclohexane; Ethylcyclohexane</t>
  </si>
  <si>
    <t>2040-96-2; 1795-27-3; 1678-91-7</t>
  </si>
  <si>
    <t>2040962; 1795273; 1678917</t>
  </si>
  <si>
    <t>C8H16; C9H18; C8H16</t>
  </si>
  <si>
    <t>M &amp; p-xylene; 2,3-dimethylheptane</t>
  </si>
  <si>
    <t>108-38-3; 106-42-3; 3074-71-3</t>
  </si>
  <si>
    <t>108383; 106423; 3074713</t>
  </si>
  <si>
    <t>3,4-dimethylheptane; 4-methyloctane</t>
  </si>
  <si>
    <t>922-28-1; 2216-34-4</t>
  </si>
  <si>
    <t>922281; 2216344</t>
  </si>
  <si>
    <t>C9H20; C9H20</t>
  </si>
  <si>
    <t>2-methyloctane; 2,4-dimethylheptane</t>
  </si>
  <si>
    <t>3221-61-2; 2213-23-2</t>
  </si>
  <si>
    <t>3221612; 2213232</t>
  </si>
  <si>
    <t>CC(C)CCCCCC</t>
  </si>
  <si>
    <t>1-Methyl-4-n-pentylbenzene; N-butylbenzene; 1,3-dimethyl-5-ethylbenzene</t>
  </si>
  <si>
    <t>1595-09-1; 104-51-8; 934-74-7</t>
  </si>
  <si>
    <t>1595091; 104518; 934747</t>
  </si>
  <si>
    <t>Isobutyraldehyde; Butyraldehyde</t>
  </si>
  <si>
    <t>78-84-2; 123-72-8</t>
  </si>
  <si>
    <t>78842; 123728</t>
  </si>
  <si>
    <t>C4H8O; C4H8O</t>
  </si>
  <si>
    <t>O=CC(C)C</t>
  </si>
  <si>
    <t>Particulate Mercury</t>
  </si>
  <si>
    <t>Hg(p)</t>
  </si>
  <si>
    <t>Oxidized Mercury</t>
  </si>
  <si>
    <t>Hg(2+)</t>
  </si>
  <si>
    <t>Elemental Mercury</t>
  </si>
  <si>
    <t>Hg(0)</t>
  </si>
  <si>
    <t>1-heptane; Trans-1,2-dimethylcyclopentane</t>
  </si>
  <si>
    <t>592-76-7; 822-50-4</t>
  </si>
  <si>
    <t>592767; 822504</t>
  </si>
  <si>
    <t>2,4-dimethylheptane; 2,2,3-trimethylpentane</t>
  </si>
  <si>
    <t>2213-23-2; 564-02-3</t>
  </si>
  <si>
    <t>2213232; 564023</t>
  </si>
  <si>
    <t>C9H20; C8H18</t>
  </si>
  <si>
    <t>2-methylheptane; 1-methylcyclohexene</t>
  </si>
  <si>
    <t>592-27-8; 591-49-1</t>
  </si>
  <si>
    <t>592278; 591491</t>
  </si>
  <si>
    <t>C8H18; C7H12</t>
  </si>
  <si>
    <t>CC(C)CCCCC</t>
  </si>
  <si>
    <t>4-methylheptane; 3-methyl-3-ethylpentane</t>
  </si>
  <si>
    <t>589-53-7; 1067-08-9</t>
  </si>
  <si>
    <t>589537; 1067089</t>
  </si>
  <si>
    <t>3-methylhexane; 3-ethylhexane</t>
  </si>
  <si>
    <t>589-34-4; 619-99-8</t>
  </si>
  <si>
    <t>589344; 619998</t>
  </si>
  <si>
    <t>MW is the average MW of the two species</t>
  </si>
  <si>
    <t>1,2,4-trimethylcyclopentane; Trans-1,3-dimethylcyclohexane</t>
  </si>
  <si>
    <t>2815-58-9; 2207-03-6</t>
  </si>
  <si>
    <t>2815589; 2207036</t>
  </si>
  <si>
    <t>2,5-dimethylheptane; 3,5-dimethylheptane</t>
  </si>
  <si>
    <t>2216-30-0; 926-82-9</t>
  </si>
  <si>
    <t>2216300; 926829</t>
  </si>
  <si>
    <t>Styrene; Cis,trans-1,2,4-trimethylcyclohexane</t>
  </si>
  <si>
    <t>100-42-5; 7667-58-5</t>
  </si>
  <si>
    <t>100425; 7667585</t>
  </si>
  <si>
    <t>C8H8; C9H18</t>
  </si>
  <si>
    <t>c1(ccccc1)C=C</t>
  </si>
  <si>
    <t>1-nonene; 1,1,2-trimethylcyclopentane</t>
  </si>
  <si>
    <t>124-11-8; 4259-00-1</t>
  </si>
  <si>
    <t>124118; 4259001</t>
  </si>
  <si>
    <t>C9H18; C8H16</t>
  </si>
  <si>
    <t>1,2,4,5-tetramethylbenzene; 1-Methyl-2-n-butylbenzene</t>
  </si>
  <si>
    <t>95-93-2; 1595-11-5</t>
  </si>
  <si>
    <t>95932; 1595115</t>
  </si>
  <si>
    <t>C10H14; C11H16</t>
  </si>
  <si>
    <t>c1(c(cc(c(c1)C)C)C)C</t>
  </si>
  <si>
    <t>trans-1-methyl-2-(4-methylpentyl)cyclopentane</t>
  </si>
  <si>
    <t>66553-50-2</t>
  </si>
  <si>
    <t>66553502</t>
  </si>
  <si>
    <t>CC1CCCC1CCCC(C)C</t>
  </si>
  <si>
    <t>1-Methyl-2-propylcyclohexane</t>
  </si>
  <si>
    <t>4291-79-6</t>
  </si>
  <si>
    <t>4291796</t>
  </si>
  <si>
    <t>DTXSID70871067</t>
  </si>
  <si>
    <t>isobutylbenzene; 1-Methyl-2-propylcyclohexane</t>
  </si>
  <si>
    <t>538-93-2; 4291-79-6</t>
  </si>
  <si>
    <t>538932; 4291796</t>
  </si>
  <si>
    <t>C10H14; C10H20</t>
  </si>
  <si>
    <t>c1(ccccc1)CC(C)C</t>
  </si>
  <si>
    <t>Heptadecane; Pristane</t>
  </si>
  <si>
    <t>629-78-7; 1921-70-6</t>
  </si>
  <si>
    <t>629787; 1921706</t>
  </si>
  <si>
    <t>C17H36; C19H40</t>
  </si>
  <si>
    <t>C29-20S5a(H),14ß(H),17ß(H)-stigmastane</t>
  </si>
  <si>
    <t>Reactive gas-phase Mercury</t>
  </si>
  <si>
    <t>Nitrogen Monoxide (Nitric Oxide)</t>
  </si>
  <si>
    <t>10102-43-9</t>
  </si>
  <si>
    <t>10102439</t>
  </si>
  <si>
    <t>NO</t>
  </si>
  <si>
    <t>167916</t>
  </si>
  <si>
    <t>DTXSID1020938</t>
  </si>
  <si>
    <t>[N]=O</t>
  </si>
  <si>
    <t>Nitrogen Dioxide</t>
  </si>
  <si>
    <t>10102-44-0</t>
  </si>
  <si>
    <t>10102440</t>
  </si>
  <si>
    <t>DTXSID7020974</t>
  </si>
  <si>
    <t>N(=O)[O]</t>
  </si>
  <si>
    <t>Nitrous acid</t>
  </si>
  <si>
    <t>7782-77-6</t>
  </si>
  <si>
    <t>7782776</t>
  </si>
  <si>
    <t>HONO</t>
  </si>
  <si>
    <t>154377</t>
  </si>
  <si>
    <t>DTXSID7064813</t>
  </si>
  <si>
    <t>HNO2</t>
  </si>
  <si>
    <t>N(=O)O</t>
  </si>
  <si>
    <t>1-hexene; 2-methyl-1-pentene</t>
  </si>
  <si>
    <t>592-41-6; 763-29-1</t>
  </si>
  <si>
    <t>592416; 763291</t>
  </si>
  <si>
    <t>1-nonene; 1,1,2-trimethylcyclohexane</t>
  </si>
  <si>
    <t>124-11-8; 7094-26-0</t>
  </si>
  <si>
    <t>124118; 7094260</t>
  </si>
  <si>
    <t>2,2-dimethylbutane; cis-1,3-pentadiene</t>
  </si>
  <si>
    <t>75-83-2; 1574-41-0</t>
  </si>
  <si>
    <t>75832; 1574410</t>
  </si>
  <si>
    <t>C6H14; C5H8</t>
  </si>
  <si>
    <t>C(CC)(C)(C)C</t>
  </si>
  <si>
    <t>2,6-dimethylheptane; cis-1,2-dimethylcyclohexane</t>
  </si>
  <si>
    <t>1072-05-5; 2207-01-4</t>
  </si>
  <si>
    <t>1072055; 2207014</t>
  </si>
  <si>
    <t>3,3-diethylpentane; 3-ethylheptane</t>
  </si>
  <si>
    <t>1067-20-5; 15869-80-4</t>
  </si>
  <si>
    <t>1067205; 15869804</t>
  </si>
  <si>
    <t>3-methylheptane; 3-ethylhexane</t>
  </si>
  <si>
    <t>589-81-1; 619-99-8</t>
  </si>
  <si>
    <t>589811; 619998</t>
  </si>
  <si>
    <t>MW is the average of both species</t>
  </si>
  <si>
    <t>4,4-dimethylheptane; 2,2-dimethylheptane</t>
  </si>
  <si>
    <t>1068-19-5; 1071-26-7</t>
  </si>
  <si>
    <t>1068195; 1071267</t>
  </si>
  <si>
    <t>Cis-1,3-dimethylcyclohexane; 1,2,4-trimethylcyclopentane</t>
  </si>
  <si>
    <t>638-04-0; 2815-58-9</t>
  </si>
  <si>
    <t>638040; 2815589</t>
  </si>
  <si>
    <t>C[C@@H]1CCC[C@@H](C1)C</t>
  </si>
  <si>
    <t>cis-3-heptene</t>
  </si>
  <si>
    <t>7642-10-6</t>
  </si>
  <si>
    <t>7642106</t>
  </si>
  <si>
    <t>524669983</t>
  </si>
  <si>
    <t>Propylcyclopentane; Ethylcyclohexane</t>
  </si>
  <si>
    <t>2040-96-2; 1678-91-7</t>
  </si>
  <si>
    <t>2040962; 1678917</t>
  </si>
  <si>
    <t>C8H16; C8H16</t>
  </si>
  <si>
    <t>1,2,3,4-tetramethylcyclohexane</t>
  </si>
  <si>
    <t>3726-45-2</t>
  </si>
  <si>
    <t>3726452</t>
  </si>
  <si>
    <t>17155847</t>
  </si>
  <si>
    <t>DTXSID10871041</t>
  </si>
  <si>
    <t>CC1CCC(C(C1C)C)C</t>
  </si>
  <si>
    <t>1,2,3,5-tetramethylcyclohexane</t>
  </si>
  <si>
    <t>3726-36-1</t>
  </si>
  <si>
    <t>3726361</t>
  </si>
  <si>
    <t>17155839</t>
  </si>
  <si>
    <t>DTXSID30958409</t>
  </si>
  <si>
    <t>CC1CC(C(C(C1)C)C)C</t>
  </si>
  <si>
    <t>2,2,6-trimethylheptane</t>
  </si>
  <si>
    <t>1190-83-6</t>
  </si>
  <si>
    <t>1190836</t>
  </si>
  <si>
    <t>CC(C)CCCC(C)(C)C</t>
  </si>
  <si>
    <t>2,3,3-Trimethylhexane</t>
  </si>
  <si>
    <t>16747-28-7</t>
  </si>
  <si>
    <t>16747287</t>
  </si>
  <si>
    <t>DTXSID30168288</t>
  </si>
  <si>
    <t>CCCC(C)(C)C(C)C</t>
  </si>
  <si>
    <t>1,2-dimethylcyclopentane; 1-heptene</t>
  </si>
  <si>
    <t>2452-99-5; 592-76-7</t>
  </si>
  <si>
    <t>2452995; 592767</t>
  </si>
  <si>
    <t>Trans-1-methyl-2-propylcyclopentane</t>
  </si>
  <si>
    <t>932-44-5</t>
  </si>
  <si>
    <t>932445</t>
  </si>
  <si>
    <t>DTXSID60918612</t>
  </si>
  <si>
    <t>1,4-Dimethyl-2-ethylcyclohexane</t>
  </si>
  <si>
    <t>CCC1CC(CCC1C)C</t>
  </si>
  <si>
    <t>1-Ethyl-2,3-dimethylcyclohexane</t>
  </si>
  <si>
    <t>C9 Naphthenes</t>
  </si>
  <si>
    <t>C10 Naphthenes</t>
  </si>
  <si>
    <t>C11 Naphthenes</t>
  </si>
  <si>
    <t>Cis 1,3-diethylcyclohexane</t>
  </si>
  <si>
    <t>Cis 1,4-diethylcyclohexane</t>
  </si>
  <si>
    <t>Cis 1-methyl-4-ter-butylcyclohexane</t>
  </si>
  <si>
    <t>Trans 1,2-diethylcyclohexane</t>
  </si>
  <si>
    <t>Trans 1,3-diethylcyclohexane</t>
  </si>
  <si>
    <t>Trans 1,4-diethylcyclohexane</t>
  </si>
  <si>
    <t>Tricyclodecane</t>
  </si>
  <si>
    <t>C1C2CC3CC1CC(C2)(C3)N.Cl</t>
  </si>
  <si>
    <t>4-methyl-2-pentene (or 4-Methyl-2-pentene || 1,1-Dimethyl-2-butene || 2-Methyl-3-pentene || 4-Methyl-2-pentene,c&amp;t || 4-Methyl-2-pentene(c,t) || 4-methylpent-2-ene)</t>
  </si>
  <si>
    <t>4461-48-7</t>
  </si>
  <si>
    <t>4461487</t>
  </si>
  <si>
    <t>961847</t>
  </si>
  <si>
    <t>DTXSID4074302</t>
  </si>
  <si>
    <t>Cyclopentanol</t>
  </si>
  <si>
    <t>96-41-3</t>
  </si>
  <si>
    <t>96413</t>
  </si>
  <si>
    <t>16832</t>
  </si>
  <si>
    <t>DTXSID1033371</t>
  </si>
  <si>
    <t>C1CCC(C1)O</t>
  </si>
  <si>
    <t>Heptanone</t>
  </si>
  <si>
    <t>29299-43-2</t>
  </si>
  <si>
    <t>29299432</t>
  </si>
  <si>
    <t>Octanone</t>
  </si>
  <si>
    <t>27457-18-7</t>
  </si>
  <si>
    <t>27457187</t>
  </si>
  <si>
    <t>691634</t>
  </si>
  <si>
    <t>CCCCCCC(=O)C</t>
  </si>
  <si>
    <t>Furan</t>
  </si>
  <si>
    <t>110-00-9</t>
  </si>
  <si>
    <t>110009</t>
  </si>
  <si>
    <t>C4H4O</t>
  </si>
  <si>
    <t>26328</t>
  </si>
  <si>
    <t>DTXSID6020646</t>
  </si>
  <si>
    <t>C1=COC=C1</t>
  </si>
  <si>
    <t>2-methyl-furan</t>
  </si>
  <si>
    <t>534-22-5</t>
  </si>
  <si>
    <t>534225</t>
  </si>
  <si>
    <t>C5H6O</t>
  </si>
  <si>
    <t>51086</t>
  </si>
  <si>
    <t>DTXSID9025611</t>
  </si>
  <si>
    <t>CC1=CC=CO1</t>
  </si>
  <si>
    <t>3-methyl-furan</t>
  </si>
  <si>
    <t>930-27-8</t>
  </si>
  <si>
    <t>930278</t>
  </si>
  <si>
    <t>DTXSID10239228</t>
  </si>
  <si>
    <t>CC1=COC=C1</t>
  </si>
  <si>
    <t>2-ethylfuran</t>
  </si>
  <si>
    <t>3208-16-0</t>
  </si>
  <si>
    <t>3208160</t>
  </si>
  <si>
    <t>113050</t>
  </si>
  <si>
    <t>DTXSID7062906</t>
  </si>
  <si>
    <t>CCC1=CC=CO1</t>
  </si>
  <si>
    <t>2,4-dimethyl-furan</t>
  </si>
  <si>
    <t>3710-43-8</t>
  </si>
  <si>
    <t>3710438</t>
  </si>
  <si>
    <t>DTXSID50190602</t>
  </si>
  <si>
    <t>CC1=CC(=CO1)C</t>
  </si>
  <si>
    <t>2,5-dimethyl-furan</t>
  </si>
  <si>
    <t>625-86-5</t>
  </si>
  <si>
    <t>625865</t>
  </si>
  <si>
    <t>63578</t>
  </si>
  <si>
    <t>DTXSID7022093</t>
  </si>
  <si>
    <t>CC1=CC=C(O1)C</t>
  </si>
  <si>
    <t>2,3-dihydrofuran</t>
  </si>
  <si>
    <t>1191-99-7</t>
  </si>
  <si>
    <t>1191997</t>
  </si>
  <si>
    <t>80606</t>
  </si>
  <si>
    <t>DTXSID9061594</t>
  </si>
  <si>
    <t>C1COC=C1</t>
  </si>
  <si>
    <t>Methyl iodide</t>
  </si>
  <si>
    <t>74-88-4</t>
  </si>
  <si>
    <t>74884</t>
  </si>
  <si>
    <t>CH3I</t>
  </si>
  <si>
    <t>5124</t>
  </si>
  <si>
    <t>DTXSID0024187</t>
  </si>
  <si>
    <t>CI</t>
  </si>
  <si>
    <t>1-methylfluoranthene; 3-methylfluoranthene</t>
  </si>
  <si>
    <t>25889-60-5; 1706-01-0</t>
  </si>
  <si>
    <t>25889605; 1706010</t>
  </si>
  <si>
    <t>CC1=C2C3=CC=CC=C3C4=CC=CC(=C42)C=C1</t>
  </si>
  <si>
    <t>Picene</t>
  </si>
  <si>
    <t>213-46-7</t>
  </si>
  <si>
    <t>213467</t>
  </si>
  <si>
    <t>DTXSID8073895</t>
  </si>
  <si>
    <t>C1=CC=C2C(=C1)C=CC3=C2C=CC4=C3C=CC5=CC=CC=C54</t>
  </si>
  <si>
    <t>Dibenzo[a,h]pyrene</t>
  </si>
  <si>
    <t>189-64-0</t>
  </si>
  <si>
    <t>189640</t>
  </si>
  <si>
    <t>C24H14</t>
  </si>
  <si>
    <t>DTXSID4059752</t>
  </si>
  <si>
    <t>C1=CC=C2C3=C4C(=CC2=C1)C=CC5=C4C(=CC6=CC=CC=C56)C=C3</t>
  </si>
  <si>
    <t>Heptatriacontane</t>
  </si>
  <si>
    <t>7194-84-5</t>
  </si>
  <si>
    <t>7194845</t>
  </si>
  <si>
    <t>C37H76</t>
  </si>
  <si>
    <t>147637</t>
  </si>
  <si>
    <t>DTXSID0064591</t>
  </si>
  <si>
    <t>CCCCCCCCCCCCCCCCCCCCCCCCCCCCCCCCCCCCC</t>
  </si>
  <si>
    <t>Octatriacontane</t>
  </si>
  <si>
    <t>7194-85-6</t>
  </si>
  <si>
    <t>7194856</t>
  </si>
  <si>
    <t>C38H78</t>
  </si>
  <si>
    <t>147645</t>
  </si>
  <si>
    <t>DTXSID5064592</t>
  </si>
  <si>
    <t>CCCCCCCCCCCCCCCCCCCCCCCCCCCCCCCCCCCCCC</t>
  </si>
  <si>
    <t>Nonatriacontane</t>
  </si>
  <si>
    <t>7194-86-7</t>
  </si>
  <si>
    <t>7194867</t>
  </si>
  <si>
    <t>C39H80</t>
  </si>
  <si>
    <t>DTXSID4074724</t>
  </si>
  <si>
    <t>CCCCCCCCCCCCCCCCCCCCCCCCCCCCCCCCCCCCCCC</t>
  </si>
  <si>
    <t>2,3-dimethoxybenzoic acid</t>
  </si>
  <si>
    <t>1521-38-6</t>
  </si>
  <si>
    <t>1521386</t>
  </si>
  <si>
    <t>DTXSID20164956</t>
  </si>
  <si>
    <t>COC1=CC=CC(=C1OC)C(=O)O</t>
  </si>
  <si>
    <t>2,5-dimethoxybenzoic acid</t>
  </si>
  <si>
    <t>2785-98-0</t>
  </si>
  <si>
    <t>2785980</t>
  </si>
  <si>
    <t>DTXSID10182164</t>
  </si>
  <si>
    <t>COC1=CC(=C(C=C1)OC)C(=O)O</t>
  </si>
  <si>
    <t>3,5-dimethoxybenzoic acid</t>
  </si>
  <si>
    <t>1132-21-4</t>
  </si>
  <si>
    <t>1132214</t>
  </si>
  <si>
    <t>79582</t>
  </si>
  <si>
    <t>DTXSID3061550</t>
  </si>
  <si>
    <t>COC1=CC(=CC(=C1)C(=O)O)OC</t>
  </si>
  <si>
    <t>2,4-dimethoxybenzoic acid</t>
  </si>
  <si>
    <t>91-52-1</t>
  </si>
  <si>
    <t>91521</t>
  </si>
  <si>
    <t>13482</t>
  </si>
  <si>
    <t>DTXSID1059026</t>
  </si>
  <si>
    <t>COC1=CC(=C(C=C1)C(=O)O)OC</t>
  </si>
  <si>
    <t>Palustric acid</t>
  </si>
  <si>
    <t>1945-53-5</t>
  </si>
  <si>
    <t>1945535</t>
  </si>
  <si>
    <t>DTXSID90858759</t>
  </si>
  <si>
    <t>CC(C)C1=CC2=C(CC1)C3(CCCC(C3CC2)(C)C(=O)O)C</t>
  </si>
  <si>
    <t>3-methylchrysene</t>
  </si>
  <si>
    <t>3351-31-3</t>
  </si>
  <si>
    <t>3351313</t>
  </si>
  <si>
    <t>DTXSID3074818</t>
  </si>
  <si>
    <t>CC1=CC2=C(C=C1)C=CC3=C2C=CC4=CC=CC=C43</t>
  </si>
  <si>
    <t>Benzo[a]fluoranthene</t>
  </si>
  <si>
    <t>203-33-8</t>
  </si>
  <si>
    <t>203338</t>
  </si>
  <si>
    <t>DTXSID4059756</t>
  </si>
  <si>
    <t>C1=CC=C2C(=C1)C=C3C=CC=C4C3=C2C5=CC=CC=C54</t>
  </si>
  <si>
    <t>Malonic acid (or 1,3-Propanedioic acid)</t>
  </si>
  <si>
    <t>141-82-2</t>
  </si>
  <si>
    <t>141822</t>
  </si>
  <si>
    <t>C3H4O4</t>
  </si>
  <si>
    <t>38471</t>
  </si>
  <si>
    <t>DTXSID7021659</t>
  </si>
  <si>
    <t>C(C(=O)O)C(=O)O</t>
  </si>
  <si>
    <t>Syringic acid</t>
  </si>
  <si>
    <t>530-57-4</t>
  </si>
  <si>
    <t>530574</t>
  </si>
  <si>
    <t>C9H10O5</t>
  </si>
  <si>
    <t>50567</t>
  </si>
  <si>
    <t>DTXSID0060191</t>
  </si>
  <si>
    <t>COC1=CC(=CC(=C1O)OC)C(=O)O</t>
  </si>
  <si>
    <t>Protactinium</t>
  </si>
  <si>
    <t>14331-85-2</t>
  </si>
  <si>
    <t>14331852</t>
  </si>
  <si>
    <t>Pa</t>
  </si>
  <si>
    <t>DTXSID10931811</t>
  </si>
  <si>
    <t>[Pa]</t>
  </si>
  <si>
    <t>Erbium</t>
  </si>
  <si>
    <t>7440-52-0</t>
  </si>
  <si>
    <t>7440520</t>
  </si>
  <si>
    <t>Er</t>
  </si>
  <si>
    <t>150094</t>
  </si>
  <si>
    <t>DTXSID8064694</t>
  </si>
  <si>
    <t>[Er]</t>
  </si>
  <si>
    <t>Platinum</t>
  </si>
  <si>
    <t>7440-06-4</t>
  </si>
  <si>
    <t>7440064</t>
  </si>
  <si>
    <t>Pt</t>
  </si>
  <si>
    <t>DTXSID9064681</t>
  </si>
  <si>
    <t>[Pt]</t>
  </si>
  <si>
    <t>2-methylnonadecane</t>
  </si>
  <si>
    <t>1560-86-7</t>
  </si>
  <si>
    <t>1560867</t>
  </si>
  <si>
    <t>DTXSID501010027</t>
  </si>
  <si>
    <t>CCCCCCCCCCCCCCCCCC(C)C</t>
  </si>
  <si>
    <t>3-methylnonadecane</t>
  </si>
  <si>
    <t>6418-45-7</t>
  </si>
  <si>
    <t>6418457</t>
  </si>
  <si>
    <t>DTXSID70982703</t>
  </si>
  <si>
    <t>CCCCCCCCCCCCCCCCC(C)CC</t>
  </si>
  <si>
    <t>Particulate Water</t>
  </si>
  <si>
    <t>7732-18-5</t>
  </si>
  <si>
    <t>7732185</t>
  </si>
  <si>
    <t>PH2O</t>
  </si>
  <si>
    <t>Particulate water emissions are calculated for each composite profile as 24% of the sum of SO4= and NH4+ emissions.  In hydrated sulfate, this value is calculated by subtracting the weight percent of sulfate from the weight percent of hydrated sulfate.</t>
  </si>
  <si>
    <t>153171</t>
  </si>
  <si>
    <t>DTXSID6026296</t>
  </si>
  <si>
    <t>H2O</t>
  </si>
  <si>
    <t>O</t>
  </si>
  <si>
    <t>Particulate Non-Carbon Organic Matter</t>
  </si>
  <si>
    <t>PNCOM</t>
  </si>
  <si>
    <t>Particulate Non-Carbon Organic Matter is calculated for each source category by multiplying OC emissions by a source-category specific OM/OC (OM = organic matter) ratio to calculate an OM emission, and subtracting OC from OM.  PNCOM = POC*(OM/OC Ratio - 1</t>
  </si>
  <si>
    <t>Metal-bound Oxygen</t>
  </si>
  <si>
    <t>MOx</t>
  </si>
  <si>
    <t>Metal-bound oxygen (MO) is calculated by multiplying most of the trace elemental emissions by an oxygen-to-metal ratio. These ratios were based on the expected oxidation states of the metals in the atmosphere.  Calculation details provided in supporting i</t>
  </si>
  <si>
    <t>Other Unspeciated PM2.5</t>
  </si>
  <si>
    <t>PMO</t>
  </si>
  <si>
    <t>Calculated by subtracting the sum of speciated compounds in a profile from 100% of PM2.5 mass</t>
  </si>
  <si>
    <t>Chromium(VI)</t>
  </si>
  <si>
    <t>18540-29-9</t>
  </si>
  <si>
    <t>18540299</t>
  </si>
  <si>
    <t>Cr6+</t>
  </si>
  <si>
    <t>DTXSID7023982</t>
  </si>
  <si>
    <t>[Cr+6]</t>
  </si>
  <si>
    <t>2,6-dimethylheptane, propylcyclopentane</t>
  </si>
  <si>
    <t>1072-05-5; 2040-96-2</t>
  </si>
  <si>
    <t>1072055; 2040962</t>
  </si>
  <si>
    <t>Trans-3-hexene; 3-methylcyclopentene</t>
  </si>
  <si>
    <t>13269-52-8; 1120-62-3</t>
  </si>
  <si>
    <t>13269528; 1120623</t>
  </si>
  <si>
    <t>2-methyl-2-hexene; cis-3-heptene</t>
  </si>
  <si>
    <t>2738-19-4; 7642-10-6</t>
  </si>
  <si>
    <t>2738194; 7642106</t>
  </si>
  <si>
    <t>3-methyl-trans-3-hexene; Trans-2-heptene</t>
  </si>
  <si>
    <t>3899-36-3; 14686-13-6</t>
  </si>
  <si>
    <t>3899363; 14686136</t>
  </si>
  <si>
    <t>1-methylcyclohexene; 4-methylheptane</t>
  </si>
  <si>
    <t>591-49-1; 589-53-7</t>
  </si>
  <si>
    <t>591491; 589537</t>
  </si>
  <si>
    <t>1-pentene; 2-butyne</t>
  </si>
  <si>
    <t>109-67-1; 503-17-3</t>
  </si>
  <si>
    <t>109671; 503173</t>
  </si>
  <si>
    <t>Cyclohexene; 3-methylhexane</t>
  </si>
  <si>
    <t>110-83-8; 589-34-4</t>
  </si>
  <si>
    <t>110838; 589344</t>
  </si>
  <si>
    <t>2,4,4-trimethyl-1-pentene; 2,3-dimethyl-2-pentene</t>
  </si>
  <si>
    <t>107-39-1; 10574-37-5</t>
  </si>
  <si>
    <t>107391; 10574375</t>
  </si>
  <si>
    <t>C(=C)(CC(C)(C)C)C</t>
  </si>
  <si>
    <t>4-methyl-cis-2-pentene; 2-methylpentane (isohexane)</t>
  </si>
  <si>
    <t>691-38-3; 107-83-5</t>
  </si>
  <si>
    <t>691383; 107835</t>
  </si>
  <si>
    <t>2,3-dimethylheptane; 2-methyloctane</t>
  </si>
  <si>
    <t>3074-71-3; 3221-61-2</t>
  </si>
  <si>
    <t>3074713; 3221612</t>
  </si>
  <si>
    <t>Trans-1,3-dimethylcyclohexane; Cis-1,4-dimethylcyclohexane</t>
  </si>
  <si>
    <t>2207-03-6; 624-29-3</t>
  </si>
  <si>
    <t>2207036; 624293</t>
  </si>
  <si>
    <t>Allylbenzene (or 1-Phenyl-2-propene; 1-Propene, 3-phenyl-; 2-Propenylbenzene; 3-Phenyl-1-propene; 3-Phenylpropene)</t>
  </si>
  <si>
    <t>300-57-2</t>
  </si>
  <si>
    <t>300572</t>
  </si>
  <si>
    <t>41400</t>
  </si>
  <si>
    <t>DTXSID00861855</t>
  </si>
  <si>
    <t>C=CCC1=CC=CC=C1</t>
  </si>
  <si>
    <t>4-nonene</t>
  </si>
  <si>
    <t>2198-23-4</t>
  </si>
  <si>
    <t>2198234</t>
  </si>
  <si>
    <t>524669959</t>
  </si>
  <si>
    <t>DTXSID4075451</t>
  </si>
  <si>
    <t>CCCCC=CCCC</t>
  </si>
  <si>
    <t>Iridium</t>
  </si>
  <si>
    <t>7439-88-5</t>
  </si>
  <si>
    <t>7439885</t>
  </si>
  <si>
    <t>Ir</t>
  </si>
  <si>
    <t>149542</t>
  </si>
  <si>
    <t>DTXSID0064674</t>
  </si>
  <si>
    <t>[Ir]</t>
  </si>
  <si>
    <t>Hydrated sulfate</t>
  </si>
  <si>
    <t>A ratio of 6.5 H2O molecules to a H2SO4 molecule is used to calculate hydrated sulfate, because it represents the lowest energy state for a sulfate water complex.  (Comprehensive Simultaneous Shipboard and Airborne Characterization of Exhaust from a Moder</t>
  </si>
  <si>
    <t>H2SO4•6.5H2O</t>
  </si>
  <si>
    <t>3-Hydroxy-2-butanone (or Acetoin)</t>
  </si>
  <si>
    <t>513-86-0</t>
  </si>
  <si>
    <t>513860</t>
  </si>
  <si>
    <t>49601</t>
  </si>
  <si>
    <t>DTXSID0024399</t>
  </si>
  <si>
    <t>CH3COCH(OH)CH3</t>
  </si>
  <si>
    <t>CC(C(=O)C)O</t>
  </si>
  <si>
    <t>2,3-Butanediol</t>
  </si>
  <si>
    <t>513-85-9</t>
  </si>
  <si>
    <t>513859</t>
  </si>
  <si>
    <t>49593</t>
  </si>
  <si>
    <t>DTXSID8041321</t>
  </si>
  <si>
    <t>CC(C(C)O)O</t>
  </si>
  <si>
    <t>Furfural -duplicate</t>
  </si>
  <si>
    <t>Lactic acid</t>
  </si>
  <si>
    <t>50-21-5</t>
  </si>
  <si>
    <t>50215</t>
  </si>
  <si>
    <t>1065</t>
  </si>
  <si>
    <t>DTXSID7023192</t>
  </si>
  <si>
    <t>CC(C(=O)O)O</t>
  </si>
  <si>
    <t>Dimethyl Disulfide</t>
  </si>
  <si>
    <t>624-92-0</t>
  </si>
  <si>
    <t>624920</t>
  </si>
  <si>
    <t>C2H6S2</t>
  </si>
  <si>
    <t>63362</t>
  </si>
  <si>
    <t>DTXSID4025117</t>
  </si>
  <si>
    <t>CSSC</t>
  </si>
  <si>
    <t>1,2-Dichloroethene</t>
  </si>
  <si>
    <t>156-59-2</t>
  </si>
  <si>
    <t>156592</t>
  </si>
  <si>
    <t>40451</t>
  </si>
  <si>
    <t>DTXSID2024030</t>
  </si>
  <si>
    <t>2,4,6-Trichlorophenol</t>
  </si>
  <si>
    <t>88-06-2</t>
  </si>
  <si>
    <t>88062</t>
  </si>
  <si>
    <t>11536</t>
  </si>
  <si>
    <t>DTXSID5021386</t>
  </si>
  <si>
    <t>C1=C(C=C(C(=C1Cl)O)Cl)Cl</t>
  </si>
  <si>
    <t>2,4-Dinitrophenol</t>
  </si>
  <si>
    <t>51-28-5</t>
  </si>
  <si>
    <t>51285</t>
  </si>
  <si>
    <t>C6H4N2O5</t>
  </si>
  <si>
    <t>1313</t>
  </si>
  <si>
    <t>DTXSID0020523</t>
  </si>
  <si>
    <t>C1=CC(=C(C=C1[N+](=O)[O-])[N+](=O)[O-])O</t>
  </si>
  <si>
    <t>2,4-Dinitrotoluene</t>
  </si>
  <si>
    <t>121-14-2</t>
  </si>
  <si>
    <t>121142</t>
  </si>
  <si>
    <t>C7H6N2O4</t>
  </si>
  <si>
    <t>31575</t>
  </si>
  <si>
    <t>DTXSID0020529</t>
  </si>
  <si>
    <t>CC1=C(C=C(C=C1)[N+](=O)[O-])[N+](=O)[O-]</t>
  </si>
  <si>
    <t>2-Nitrophenol (or o-Nitrophenol)</t>
  </si>
  <si>
    <t>88-75-5</t>
  </si>
  <si>
    <t>88755</t>
  </si>
  <si>
    <t>C6H5NO3</t>
  </si>
  <si>
    <t>12005</t>
  </si>
  <si>
    <t>DTXSID1021790</t>
  </si>
  <si>
    <t>C1=CC=C(C(=C1)[N+](=O)[O-])O</t>
  </si>
  <si>
    <t>3-Carene</t>
  </si>
  <si>
    <t>13466-78-9</t>
  </si>
  <si>
    <t>13466789</t>
  </si>
  <si>
    <t>187211</t>
  </si>
  <si>
    <t>DTXSID4047462</t>
  </si>
  <si>
    <t>CC1=CCC2C(C1)C2(C)C</t>
  </si>
  <si>
    <t>4,6-Dinitro-o-cresol</t>
  </si>
  <si>
    <t>534-52-1</t>
  </si>
  <si>
    <t>534521</t>
  </si>
  <si>
    <t>C7H6N2O5</t>
  </si>
  <si>
    <t>51102</t>
  </si>
  <si>
    <t>DTXSID1022053</t>
  </si>
  <si>
    <t>CC1=CC(=CC(=C1O)[N+](=O)[O-])[N+](=O)[O-]</t>
  </si>
  <si>
    <t>4-Nitrophenol</t>
  </si>
  <si>
    <t>100-02-7</t>
  </si>
  <si>
    <t>100027</t>
  </si>
  <si>
    <t>19117</t>
  </si>
  <si>
    <t>DTXSID0021834</t>
  </si>
  <si>
    <t>C1=CC(=CC=C1[N+](=O)[O-])O</t>
  </si>
  <si>
    <t>Bis(2-chloroisopropyl) ether</t>
  </si>
  <si>
    <t>39638-32-9</t>
  </si>
  <si>
    <t>39638329</t>
  </si>
  <si>
    <t>C6H12Cl2O</t>
  </si>
  <si>
    <t>279893</t>
  </si>
  <si>
    <t>DTXSID7052070</t>
  </si>
  <si>
    <t>CC(C)(OC(C)(C)Cl)Cl</t>
  </si>
  <si>
    <t>2-Chlorophenol</t>
  </si>
  <si>
    <t>95-57-8</t>
  </si>
  <si>
    <t>95578</t>
  </si>
  <si>
    <t>C6H5ClO</t>
  </si>
  <si>
    <t>16238</t>
  </si>
  <si>
    <t>DTXSID5021544</t>
  </si>
  <si>
    <t>C1=CC=C(C(=C1)O)Cl</t>
  </si>
  <si>
    <t>Decachlorobiphenyl</t>
  </si>
  <si>
    <t>2051-24-3</t>
  </si>
  <si>
    <t>2051243</t>
  </si>
  <si>
    <t>C12Cl10</t>
  </si>
  <si>
    <t>Polychlorinated biphenyl</t>
  </si>
  <si>
    <t>96222</t>
  </si>
  <si>
    <t>DTXSID4047541</t>
  </si>
  <si>
    <t>C1(=C(C(=C(C(=C1Cl)Cl)Cl)Cl)Cl)C2=C(C(=C(C(=C2Cl)Cl)Cl)Cl)Cl</t>
  </si>
  <si>
    <t>dup2703</t>
  </si>
  <si>
    <t>Dichlorobiphenyl</t>
  </si>
  <si>
    <t>25512-42-9</t>
  </si>
  <si>
    <t>25512429</t>
  </si>
  <si>
    <t>C12H8Cl2</t>
  </si>
  <si>
    <t>233122</t>
  </si>
  <si>
    <t>Clc1c(cccc1)c1c(cccc1)Cl</t>
  </si>
  <si>
    <t>Di-n-octyl phthalate</t>
  </si>
  <si>
    <t>117-84-0</t>
  </si>
  <si>
    <t>117840</t>
  </si>
  <si>
    <t>DTXSID1021956</t>
  </si>
  <si>
    <t>CCCCCCCCOC(=O)C1=CC=CC=C1C(=O)OCCCCCCCC</t>
  </si>
  <si>
    <t>2,2',4,4',5,5'-Hexachlorobiphenyl</t>
  </si>
  <si>
    <t>35065-27-1</t>
  </si>
  <si>
    <t>35065271</t>
  </si>
  <si>
    <t>C12H4Cl6</t>
  </si>
  <si>
    <t>692442</t>
  </si>
  <si>
    <t>DTXSID2032180</t>
  </si>
  <si>
    <t>C1=C(C(=CC(=C1Cl)Cl)Cl)C2=CC(=C(C=C2Cl)Cl)Cl</t>
  </si>
  <si>
    <t>dup2706</t>
  </si>
  <si>
    <t>Hexachlorocyclopentadiene</t>
  </si>
  <si>
    <t>77-47-4</t>
  </si>
  <si>
    <t>77474</t>
  </si>
  <si>
    <t>C5Cl6</t>
  </si>
  <si>
    <t>6494</t>
  </si>
  <si>
    <t>DTXSID2020688</t>
  </si>
  <si>
    <t>C1(=C(C(C(=C1Cl)Cl)(Cl)Cl)Cl)Cl</t>
  </si>
  <si>
    <t>2,3,3',4,4'-Pentachlorobiphenyl</t>
  </si>
  <si>
    <t>32598-14-4</t>
  </si>
  <si>
    <t>32598144</t>
  </si>
  <si>
    <t>C12H5Cl5</t>
  </si>
  <si>
    <t>692152</t>
  </si>
  <si>
    <t>DTXSID8038306</t>
  </si>
  <si>
    <t>C1=CC(=C(C=C1C2=C(C(=C(C=C2)Cl)Cl)Cl)Cl)Cl</t>
  </si>
  <si>
    <t>Pentachlorophenol</t>
  </si>
  <si>
    <t>87-86-5</t>
  </si>
  <si>
    <t>87865</t>
  </si>
  <si>
    <t>C6HCl5O</t>
  </si>
  <si>
    <t>11437</t>
  </si>
  <si>
    <t>DTXSID7021106</t>
  </si>
  <si>
    <t>C1(=C(C(=C(C(=C1Cl)Cl)Cl)Cl)Cl)O</t>
  </si>
  <si>
    <t>Tetrachlorobiphenyl</t>
  </si>
  <si>
    <t>26914-33-0</t>
  </si>
  <si>
    <t>26914330</t>
  </si>
  <si>
    <t>C12H6Cl4</t>
  </si>
  <si>
    <t>242784</t>
  </si>
  <si>
    <t>C1=CC=C(C=C1)C2=CC(=C(C(=C2Cl)Cl)Cl)Cl</t>
  </si>
  <si>
    <t>2,2',3-Trichlorobiphenyl</t>
  </si>
  <si>
    <t>38444-78-9</t>
  </si>
  <si>
    <t>38444789</t>
  </si>
  <si>
    <t>C12H7Cl3</t>
  </si>
  <si>
    <t>692897</t>
  </si>
  <si>
    <t>DTXSID3073501</t>
  </si>
  <si>
    <t>C1=CC=C(C(=C1)C2=C(C(=CC=C2)Cl)Cl)Cl</t>
  </si>
  <si>
    <t>Gamma-Terpinene</t>
  </si>
  <si>
    <t>99-85-4</t>
  </si>
  <si>
    <t>99854</t>
  </si>
  <si>
    <t>18960</t>
  </si>
  <si>
    <t>DTXSID6041210</t>
  </si>
  <si>
    <t>CC1=CCC(=CC1)C(C)C</t>
  </si>
  <si>
    <t>1,2-Dimethoxyethane</t>
  </si>
  <si>
    <t>110-71-4</t>
  </si>
  <si>
    <t>110714</t>
  </si>
  <si>
    <t>26906</t>
  </si>
  <si>
    <t>DTXSID0025286</t>
  </si>
  <si>
    <t>COCCOC</t>
  </si>
  <si>
    <t>Trans-2-octene; Trans-1,2-dimethylcyclohexane</t>
  </si>
  <si>
    <t>13389-42-9; 6876-23-9</t>
  </si>
  <si>
    <t>13389429; 6876239</t>
  </si>
  <si>
    <t>CCCCC/C=C/C</t>
  </si>
  <si>
    <t>Cyclopropane</t>
  </si>
  <si>
    <t>75-19-4</t>
  </si>
  <si>
    <t>75194</t>
  </si>
  <si>
    <t>5389</t>
  </si>
  <si>
    <t>DTXSID4058786</t>
  </si>
  <si>
    <t>C1CC1</t>
  </si>
  <si>
    <t>1-Chloro-3-methylbenzene</t>
  </si>
  <si>
    <t>108-41-8</t>
  </si>
  <si>
    <t>108418</t>
  </si>
  <si>
    <t>25080</t>
  </si>
  <si>
    <t>DTXSID4052841</t>
  </si>
  <si>
    <t>CC1=CC(=CC=C1)Cl</t>
  </si>
  <si>
    <t>Tribromomethane (or Bromoform; Methyl tribromide)</t>
  </si>
  <si>
    <t>75-25-2</t>
  </si>
  <si>
    <t>75252</t>
  </si>
  <si>
    <t>CHBr3</t>
  </si>
  <si>
    <t>5447</t>
  </si>
  <si>
    <t>DTXSID1021374</t>
  </si>
  <si>
    <t>C(Br)(Br)Br</t>
  </si>
  <si>
    <t>1,4-Hexadiene</t>
  </si>
  <si>
    <t>592-45-0</t>
  </si>
  <si>
    <t>592450</t>
  </si>
  <si>
    <t>57182</t>
  </si>
  <si>
    <t>DTXSID5027227</t>
  </si>
  <si>
    <t>CC=CCC=C</t>
  </si>
  <si>
    <t>2-Methyl-3-hexyne</t>
  </si>
  <si>
    <t>36566-80-0</t>
  </si>
  <si>
    <t>36566800</t>
  </si>
  <si>
    <t>CCC#CC(C)C</t>
  </si>
  <si>
    <t>2,5,5-Trimethyl-3-hexyn-1-ol</t>
  </si>
  <si>
    <t>C9H16O</t>
  </si>
  <si>
    <t>CC(CO)C#CC(C)(C)C</t>
  </si>
  <si>
    <t>Limonene oxide</t>
  </si>
  <si>
    <t>1195-92-2</t>
  </si>
  <si>
    <t>1195922</t>
  </si>
  <si>
    <t>80812</t>
  </si>
  <si>
    <t>DTXSID50862594</t>
  </si>
  <si>
    <t>CC(=C)C1CCC2(C(C1)O2)C</t>
  </si>
  <si>
    <t>Methallyl alcohol (or 2-methyl-2-Propen-1-ol)</t>
  </si>
  <si>
    <t>513-42-8</t>
  </si>
  <si>
    <t>513428</t>
  </si>
  <si>
    <t>49494</t>
  </si>
  <si>
    <t>DTXSID4060155</t>
  </si>
  <si>
    <t>CC(=C)CO</t>
  </si>
  <si>
    <t>Heptanol</t>
  </si>
  <si>
    <t>53535-33-4</t>
  </si>
  <si>
    <t>53535334</t>
  </si>
  <si>
    <t>299255</t>
  </si>
  <si>
    <t>CCCCCCCO</t>
  </si>
  <si>
    <t>3-Pentanone</t>
  </si>
  <si>
    <t>96-22-0</t>
  </si>
  <si>
    <t>96220</t>
  </si>
  <si>
    <t>16717</t>
  </si>
  <si>
    <t>DTXSID6021820</t>
  </si>
  <si>
    <t>CCC(=O)CC</t>
  </si>
  <si>
    <t>Formic acid, 2-propenyl ester (or Allyl formate)</t>
  </si>
  <si>
    <t>1838-59-1</t>
  </si>
  <si>
    <t>1838591</t>
  </si>
  <si>
    <t>93286</t>
  </si>
  <si>
    <t>DTXSID4062016</t>
  </si>
  <si>
    <t>C=CCOC=O</t>
  </si>
  <si>
    <t>Ethyl propionate</t>
  </si>
  <si>
    <t>105-37-3</t>
  </si>
  <si>
    <t>105373</t>
  </si>
  <si>
    <t>22749</t>
  </si>
  <si>
    <t>DTXSID1040110</t>
  </si>
  <si>
    <t>CCC(=O)OCC</t>
  </si>
  <si>
    <t>Ethyl isobutyrate</t>
  </si>
  <si>
    <t>97-62-1</t>
  </si>
  <si>
    <t>97621</t>
  </si>
  <si>
    <t>17442</t>
  </si>
  <si>
    <t>DTXSID7047728</t>
  </si>
  <si>
    <t>CCOC(=O)C(C)C</t>
  </si>
  <si>
    <t>Ethyl butyrate</t>
  </si>
  <si>
    <t>105-54-4</t>
  </si>
  <si>
    <t>105544</t>
  </si>
  <si>
    <t>22863</t>
  </si>
  <si>
    <t>DTXSID6040111</t>
  </si>
  <si>
    <t>CCCC(=O)OCC</t>
  </si>
  <si>
    <t>Propanoic acid, propyl ester</t>
  </si>
  <si>
    <t>106-36-5</t>
  </si>
  <si>
    <t>106365</t>
  </si>
  <si>
    <t>23523</t>
  </si>
  <si>
    <t>DTXSID4042337</t>
  </si>
  <si>
    <t>CCCOC(=O)CC</t>
  </si>
  <si>
    <t>Butanoic acid, propyl ester</t>
  </si>
  <si>
    <t>105-66-8</t>
  </si>
  <si>
    <t>105668</t>
  </si>
  <si>
    <t>22962</t>
  </si>
  <si>
    <t>DTXSID6059318</t>
  </si>
  <si>
    <t>CCCC(=O)OCCC</t>
  </si>
  <si>
    <t>Hexanoic acid, methyl ester</t>
  </si>
  <si>
    <t>106-70-7</t>
  </si>
  <si>
    <t>106707</t>
  </si>
  <si>
    <t>23820</t>
  </si>
  <si>
    <t>DTXSID0047616</t>
  </si>
  <si>
    <t>CCCCCC(=O)OC</t>
  </si>
  <si>
    <t>Propyl hexanoate</t>
  </si>
  <si>
    <t>626-77-7</t>
  </si>
  <si>
    <t>626777</t>
  </si>
  <si>
    <t>63867</t>
  </si>
  <si>
    <t>DTXSID3060823</t>
  </si>
  <si>
    <t>CCCCCC(=O)OCCC</t>
  </si>
  <si>
    <t>Methyl benzoate (Benzoic acid, methyl ester)</t>
  </si>
  <si>
    <t>93-58-3</t>
  </si>
  <si>
    <t>93583</t>
  </si>
  <si>
    <t>14969</t>
  </si>
  <si>
    <t>DTXSID5025572</t>
  </si>
  <si>
    <t>COC(=O)C1=CC=CC=C1</t>
  </si>
  <si>
    <t>Ethyl benzoate (Benzoic acid, ethyl ester)</t>
  </si>
  <si>
    <t>93-89-0</t>
  </si>
  <si>
    <t>93890</t>
  </si>
  <si>
    <t>15149</t>
  </si>
  <si>
    <t>DTXSID3038696</t>
  </si>
  <si>
    <t>CCOC(=O)C1=CC=CC=C1</t>
  </si>
  <si>
    <t>Isopropyl ether</t>
  </si>
  <si>
    <t>108-20-3</t>
  </si>
  <si>
    <t>108203</t>
  </si>
  <si>
    <t>24935</t>
  </si>
  <si>
    <t>DTXSID4021890</t>
  </si>
  <si>
    <t>CC(C)OC(C)C</t>
  </si>
  <si>
    <t>2,4-dimethyl-1,3-Dioxane</t>
  </si>
  <si>
    <t>766-20-1</t>
  </si>
  <si>
    <t>766201</t>
  </si>
  <si>
    <t>CC1CCOC(O1)C</t>
  </si>
  <si>
    <t>2-Butyl furan</t>
  </si>
  <si>
    <t>4466-24-4</t>
  </si>
  <si>
    <t>4466244</t>
  </si>
  <si>
    <t>688622</t>
  </si>
  <si>
    <t>DTXSID8073340</t>
  </si>
  <si>
    <t>CCCCC1=CC=CO1</t>
  </si>
  <si>
    <t>1-Methyl chrysene</t>
  </si>
  <si>
    <t>3351-28-8</t>
  </si>
  <si>
    <t>3351288</t>
  </si>
  <si>
    <t>DTXSID1074759</t>
  </si>
  <si>
    <t>CC1=C2C=CC3=C(C2=CC=C1)C=CC4=CC=CC=C43</t>
  </si>
  <si>
    <t>Bromochloromethane</t>
  </si>
  <si>
    <t>74-97-5</t>
  </si>
  <si>
    <t>74975</t>
  </si>
  <si>
    <t>CH2BrCl</t>
  </si>
  <si>
    <t>5199</t>
  </si>
  <si>
    <t>DTXSID4021503</t>
  </si>
  <si>
    <t>C(Cl)Br</t>
  </si>
  <si>
    <t>Chlorodibromomethane</t>
  </si>
  <si>
    <t>124-48-1</t>
  </si>
  <si>
    <t>124481</t>
  </si>
  <si>
    <t>CHBr2Cl</t>
  </si>
  <si>
    <t>33597</t>
  </si>
  <si>
    <t>DTXSID1020300</t>
  </si>
  <si>
    <t>C(Cl)(Br)Br</t>
  </si>
  <si>
    <t>Hexachlorobutadiene</t>
  </si>
  <si>
    <t>87-68-3</t>
  </si>
  <si>
    <t>87683</t>
  </si>
  <si>
    <t>C4Cl6</t>
  </si>
  <si>
    <t>11346</t>
  </si>
  <si>
    <t>DTXSID7020683</t>
  </si>
  <si>
    <t>C(=C(Cl)Cl)(C(=C(Cl)Cl)Cl)Cl</t>
  </si>
  <si>
    <t>3,5-Dimethoxyphenol</t>
  </si>
  <si>
    <t>500-99-2</t>
  </si>
  <si>
    <t>500992</t>
  </si>
  <si>
    <t>17295312</t>
  </si>
  <si>
    <t>DTXSID7075426</t>
  </si>
  <si>
    <t>COC1=CC(=CC(=C1)O)OC</t>
  </si>
  <si>
    <t>Syringaldehyde -duplicate</t>
  </si>
  <si>
    <t>1,2-Benzenedicarboxylic acid, 4-methyl-</t>
  </si>
  <si>
    <t>4316-23-8</t>
  </si>
  <si>
    <t>4316238</t>
  </si>
  <si>
    <t>C9H8O4</t>
  </si>
  <si>
    <t>123497</t>
  </si>
  <si>
    <t>DTXSID4063406</t>
  </si>
  <si>
    <t>CC1=CC(=C(C=C1)C(=O)O)C(=O)O</t>
  </si>
  <si>
    <t>1,2,3-Benzenetricarboxylic Acid</t>
  </si>
  <si>
    <t>569-51-7</t>
  </si>
  <si>
    <t>569517</t>
  </si>
  <si>
    <t>C9H6O6</t>
  </si>
  <si>
    <t>C1=CC(=C(C(=C1)C(=O)O)C(=O)O)C(=O)O</t>
  </si>
  <si>
    <t>1,2,4-Benzenetricarboxylic Acid</t>
  </si>
  <si>
    <t>528-44-9</t>
  </si>
  <si>
    <t>528449</t>
  </si>
  <si>
    <t>50351</t>
  </si>
  <si>
    <t>DTXSID3021487</t>
  </si>
  <si>
    <t>C1=CC(=C(C=C1C(=O)O)C(=O)O)C(=O)O</t>
  </si>
  <si>
    <t>1,3,5-Benzenetricarboxylic Acid</t>
  </si>
  <si>
    <t>554-95-0</t>
  </si>
  <si>
    <t>554950</t>
  </si>
  <si>
    <t>53611</t>
  </si>
  <si>
    <t>DTXSID8021488</t>
  </si>
  <si>
    <t>C1=C(C=C(C=C1C(=O)O)C(=O)O)C(=O)O</t>
  </si>
  <si>
    <t>1,2,3,4-Benzenetetracaroboxylic Acid</t>
  </si>
  <si>
    <t>476-73-3</t>
  </si>
  <si>
    <t>C10H6O8</t>
  </si>
  <si>
    <t>DTXSID10197218</t>
  </si>
  <si>
    <t>C1=CC(=C(C(=C1C(=O)O)C(=O)O)C(=O)O)C(=O)O</t>
  </si>
  <si>
    <t>Galactosan (or 1,6-Anhydro-beta-D-galactose)</t>
  </si>
  <si>
    <t>644-76-8</t>
  </si>
  <si>
    <t>644768</t>
  </si>
  <si>
    <t>1,6-anhydro-beta-D-mannopyranose (or Mannosan)</t>
  </si>
  <si>
    <t>14168-45-1</t>
  </si>
  <si>
    <t>14168451</t>
  </si>
  <si>
    <t>Glycerol monooleate (or 9-Octadecenoic acid (9Z)-,2,3-dihydroxypropyl ester)</t>
  </si>
  <si>
    <t>111-03-5</t>
  </si>
  <si>
    <t>111035</t>
  </si>
  <si>
    <t>27185</t>
  </si>
  <si>
    <t>DTXSID3042003</t>
  </si>
  <si>
    <t>1-Monostearin (or Octadecanoic acid, 2,3-dihydroxypropyl ester)</t>
  </si>
  <si>
    <t>123-94-4</t>
  </si>
  <si>
    <t>123944</t>
  </si>
  <si>
    <t>33274</t>
  </si>
  <si>
    <t>DTXSID7029160</t>
  </si>
  <si>
    <t>Cholestanol (or Cholestan-3-ol || Dihydrocholesterol)</t>
  </si>
  <si>
    <t>80-97-7</t>
  </si>
  <si>
    <t>80977</t>
  </si>
  <si>
    <t>C27H48O</t>
  </si>
  <si>
    <t>8516</t>
  </si>
  <si>
    <t>DTXSID40883258</t>
  </si>
  <si>
    <t>CC(C)CCCC(C)C1CCC2C1(CCC3C2CCC4C3(CCC(C4)O)C)C</t>
  </si>
  <si>
    <t>Butanoic acid (or Butyric acid)</t>
  </si>
  <si>
    <t>107-92-6</t>
  </si>
  <si>
    <t>107926</t>
  </si>
  <si>
    <t>24729</t>
  </si>
  <si>
    <t>DTXSID8021515</t>
  </si>
  <si>
    <t>CCCC(=O)O</t>
  </si>
  <si>
    <t>2-Isopropyl-5-methylanisole (or Methyl thymol ether)</t>
  </si>
  <si>
    <t>1076-56-8</t>
  </si>
  <si>
    <t>1076568</t>
  </si>
  <si>
    <t>C11H16O</t>
  </si>
  <si>
    <t>77776</t>
  </si>
  <si>
    <t>DTXSID5047617</t>
  </si>
  <si>
    <t>CC1=CC(=C(C=C1)C(C)C)OC</t>
  </si>
  <si>
    <t>Bornyl acetate</t>
  </si>
  <si>
    <t>76-49-3</t>
  </si>
  <si>
    <t>76493</t>
  </si>
  <si>
    <t>6270</t>
  </si>
  <si>
    <t>DTXSID7041675</t>
  </si>
  <si>
    <t>Pinene</t>
  </si>
  <si>
    <t>1330-16-1</t>
  </si>
  <si>
    <t>1330161</t>
  </si>
  <si>
    <t>84962</t>
  </si>
  <si>
    <t>DTXSID0042294</t>
  </si>
  <si>
    <t>C1(C)(C)C2C(C)C=CC1C2</t>
  </si>
  <si>
    <t>Eucalyptol</t>
  </si>
  <si>
    <t>470-82-6</t>
  </si>
  <si>
    <t>470826</t>
  </si>
  <si>
    <t>46698</t>
  </si>
  <si>
    <t>DTXSID4020616</t>
  </si>
  <si>
    <t>CC1(C2CCC(O1)(CC2)C)C</t>
  </si>
  <si>
    <t>Heptyl Hexanoate</t>
  </si>
  <si>
    <t>6976-72-3</t>
  </si>
  <si>
    <t>6976723</t>
  </si>
  <si>
    <t>DTXSID10220050</t>
  </si>
  <si>
    <t>CCCCCCCOC(=O)CCCCC</t>
  </si>
  <si>
    <t>3-Methyl-butanoic acid</t>
  </si>
  <si>
    <t>503-74-2</t>
  </si>
  <si>
    <t>503742</t>
  </si>
  <si>
    <t>48611</t>
  </si>
  <si>
    <t>DTXSID5029182</t>
  </si>
  <si>
    <t>CC(C)CC(=O)O</t>
  </si>
  <si>
    <t>2-Methyl-propanoic acid</t>
  </si>
  <si>
    <t>79-31-2</t>
  </si>
  <si>
    <t>79312</t>
  </si>
  <si>
    <t>7757</t>
  </si>
  <si>
    <t>DTXSID4021636</t>
  </si>
  <si>
    <t>CC(C)C(=O)O</t>
  </si>
  <si>
    <t>1-Methyl cycloheptene</t>
  </si>
  <si>
    <t>1453-25-4</t>
  </si>
  <si>
    <t>1453254</t>
  </si>
  <si>
    <t>DTXSID20162972</t>
  </si>
  <si>
    <t>CC1=CCCCCC1</t>
  </si>
  <si>
    <t>Pentanoic acid</t>
  </si>
  <si>
    <t>109-52-4</t>
  </si>
  <si>
    <t>109524</t>
  </si>
  <si>
    <t>25908</t>
  </si>
  <si>
    <t>DTXSID7021655</t>
  </si>
  <si>
    <t>CCCCC(=O)O</t>
  </si>
  <si>
    <t>Thujen-2-one (or Umbellulon || 4-Methyl-1-(propan-2-yl)bicyclo[3.1.0]hex-3-en-2-one)</t>
  </si>
  <si>
    <t>24545-81-1</t>
  </si>
  <si>
    <t>24545811</t>
  </si>
  <si>
    <t>C10H14O</t>
  </si>
  <si>
    <t>CC1=CC(=O)C2(C1C2)C(C)C</t>
  </si>
  <si>
    <t>1-Nitro-2-methylnaphthalene</t>
  </si>
  <si>
    <t>881-03-8</t>
  </si>
  <si>
    <t>881038</t>
  </si>
  <si>
    <t>C11H9NO2</t>
  </si>
  <si>
    <t>73072</t>
  </si>
  <si>
    <t>DTXSID2025761</t>
  </si>
  <si>
    <t>CC1=C(C2=CC=CC=C2C=C1)[N+](=O)[O-]</t>
  </si>
  <si>
    <t>22S-17a(H),21b(H)-29-Homohopane</t>
  </si>
  <si>
    <t>22R-17a(H),21b(H)-29-Homohopane</t>
  </si>
  <si>
    <t>22S-17a(H),21b(H)-29,30-Bishomohopane</t>
  </si>
  <si>
    <t>22R-17a(H),21b(H)-29,30-Bishomohopane</t>
  </si>
  <si>
    <t>22R-17a(H),21b(H)-29,30,31-Trishomohopane</t>
  </si>
  <si>
    <t>3-Chloro-1-Propene (or Allyl chloride || 3-Chloropropylene)</t>
  </si>
  <si>
    <t>107-05-1</t>
  </si>
  <si>
    <t>107051</t>
  </si>
  <si>
    <t>C3H5Cl</t>
  </si>
  <si>
    <t>24109</t>
  </si>
  <si>
    <t>DTXSID4039231</t>
  </si>
  <si>
    <t>C=CCCl</t>
  </si>
  <si>
    <t>Magnesium ion</t>
  </si>
  <si>
    <t>22537-22-0</t>
  </si>
  <si>
    <t>22537220</t>
  </si>
  <si>
    <t>Mg+2</t>
  </si>
  <si>
    <t>[Mg+2]</t>
  </si>
  <si>
    <t>Heptachlor</t>
  </si>
  <si>
    <t>76-44-8</t>
  </si>
  <si>
    <t>76448</t>
  </si>
  <si>
    <t>6262</t>
  </si>
  <si>
    <t>DTXSID3020679</t>
  </si>
  <si>
    <t>C10H5Cl7</t>
  </si>
  <si>
    <t>C1=CC(C2C1C3(C(=C(C2(C3(Cl)Cl)Cl)Cl)Cl)Cl)Cl</t>
  </si>
  <si>
    <t>Aldrin</t>
  </si>
  <si>
    <t>309-00-2</t>
  </si>
  <si>
    <t>309002</t>
  </si>
  <si>
    <t>42002</t>
  </si>
  <si>
    <t>DTXSID8020040</t>
  </si>
  <si>
    <t>C12H8Cl6</t>
  </si>
  <si>
    <t>C1C2C=CC1C3C2C4(C(=C(C3(C4(Cl)Cl)Cl)Cl)Cl)Cl</t>
  </si>
  <si>
    <t>Heptachlor epoxide</t>
  </si>
  <si>
    <t>1024-57-3</t>
  </si>
  <si>
    <t>1024573</t>
  </si>
  <si>
    <t>76661</t>
  </si>
  <si>
    <t>DTXSID1024126</t>
  </si>
  <si>
    <t>C10H5Cl7O</t>
  </si>
  <si>
    <t>C12C(C(C3C1O3)Cl)C4(C(=C(C2(C4(Cl)Cl)Cl)Cl)Cl)Cl</t>
  </si>
  <si>
    <t>Endosulfan</t>
  </si>
  <si>
    <t>115-29-7</t>
  </si>
  <si>
    <t>115297</t>
  </si>
  <si>
    <t>29132</t>
  </si>
  <si>
    <t>DTXSID1020560</t>
  </si>
  <si>
    <t>C9H6Cl6O3S</t>
  </si>
  <si>
    <t>C1C2C(COS(=O)O1)C3(C(=C(C2(C3(Cl)Cl)Cl)Cl)Cl)Cl</t>
  </si>
  <si>
    <t>2,2',5-Trichlorobiphenyl</t>
  </si>
  <si>
    <t>37680-65-2</t>
  </si>
  <si>
    <t>37680652</t>
  </si>
  <si>
    <t>PCB-18</t>
  </si>
  <si>
    <t>692715</t>
  </si>
  <si>
    <t>DTXSID6073491</t>
  </si>
  <si>
    <t>C1=CC=C(C(=C1)C2=C(C=CC(=C2)Cl)Cl)Cl</t>
  </si>
  <si>
    <t>2,4',5-Trichlorobiphenyl</t>
  </si>
  <si>
    <t>16606-02-3</t>
  </si>
  <si>
    <t>16606023</t>
  </si>
  <si>
    <t>PCB-31</t>
  </si>
  <si>
    <t>690529</t>
  </si>
  <si>
    <t>DTXSID9073410</t>
  </si>
  <si>
    <t>C1=CC(=CC=C1C2=C(C=CC(=C2)Cl)Cl)Cl</t>
  </si>
  <si>
    <t>2,4,4'-Trichlorobiphenyl</t>
  </si>
  <si>
    <t>7012-37-5</t>
  </si>
  <si>
    <t>7012375</t>
  </si>
  <si>
    <t>PCB-28</t>
  </si>
  <si>
    <t>689331</t>
  </si>
  <si>
    <t>DTXSID2038310</t>
  </si>
  <si>
    <t>C1=CC(=CC=C1C2=C(C=C(C=C2)Cl)Cl)Cl</t>
  </si>
  <si>
    <t>2,2',5,5'-Tetrachlorobiphenyl</t>
  </si>
  <si>
    <t>35693-99-3</t>
  </si>
  <si>
    <t>35693993</t>
  </si>
  <si>
    <t>PCB-52</t>
  </si>
  <si>
    <t>692509</t>
  </si>
  <si>
    <t>DTXSID3038305</t>
  </si>
  <si>
    <t>C1=CC(=C(C=C1Cl)C2=C(C=CC(=C2)Cl)Cl)Cl</t>
  </si>
  <si>
    <t>2,2',3,5'-Tetrachlorobiphenyl</t>
  </si>
  <si>
    <t>41464-39-5</t>
  </si>
  <si>
    <t>41464395</t>
  </si>
  <si>
    <t>PCB-44</t>
  </si>
  <si>
    <t>693127</t>
  </si>
  <si>
    <t>DTXSID8038302</t>
  </si>
  <si>
    <t>C1=CC(=C(C(=C1)Cl)Cl)C2=C(C=CC(=C2)Cl)Cl</t>
  </si>
  <si>
    <t>2,2',4,5,5'-Pentachlorobiphenyl</t>
  </si>
  <si>
    <t>37680-73-2</t>
  </si>
  <si>
    <t>37680732</t>
  </si>
  <si>
    <t>PCB-101</t>
  </si>
  <si>
    <t>692731</t>
  </si>
  <si>
    <t>DTXSID8038304</t>
  </si>
  <si>
    <t>C1=CC(=C(C=C1Cl)C2=CC(=C(C=C2Cl)Cl)Cl)Cl</t>
  </si>
  <si>
    <t>2,2',3,4',5',6-Hexachlorobiphenyl</t>
  </si>
  <si>
    <t>38380-04-0</t>
  </si>
  <si>
    <t>38380040</t>
  </si>
  <si>
    <t>PCB-149</t>
  </si>
  <si>
    <t>692830</t>
  </si>
  <si>
    <t>DTXSID1073498</t>
  </si>
  <si>
    <t>C1=CC(=C(C(=C1Cl)C2=CC(=C(C=C2Cl)Cl)Cl)Cl)Cl</t>
  </si>
  <si>
    <t>2,2',4,4',5,5'-Hexachlorobiphenyl -duplicate</t>
  </si>
  <si>
    <t>PCB-153</t>
  </si>
  <si>
    <t>2,2',3,4,4',5,5'-Heptachlorobiphenyl</t>
  </si>
  <si>
    <t>35065-29-3</t>
  </si>
  <si>
    <t>35065293</t>
  </si>
  <si>
    <t>PCB-180</t>
  </si>
  <si>
    <t>692467</t>
  </si>
  <si>
    <t>DTXSID6038299</t>
  </si>
  <si>
    <t>C12H3Cl7</t>
  </si>
  <si>
    <t>C1=C(C(=CC(=C1Cl)Cl)Cl)C2=CC(=C(C(=C2Cl)Cl)Cl)Cl</t>
  </si>
  <si>
    <t>Decachlorobiphenyl -duplicate</t>
  </si>
  <si>
    <t>PCB-209</t>
  </si>
  <si>
    <t>2,3,6-Trimethylheptane</t>
  </si>
  <si>
    <t>4032-93-3</t>
  </si>
  <si>
    <t>4032933</t>
  </si>
  <si>
    <t>DTXSID00871050</t>
  </si>
  <si>
    <t>CC(C)CCC(C)C(C)C</t>
  </si>
  <si>
    <t>2,3-dimethyl-2-butene</t>
  </si>
  <si>
    <t>563-79-1</t>
  </si>
  <si>
    <t>563791</t>
  </si>
  <si>
    <t>54759</t>
  </si>
  <si>
    <t>DTXSID2060339</t>
  </si>
  <si>
    <t>CC(=C(C)C)C</t>
  </si>
  <si>
    <t>2,4,4-trimethylheptane</t>
  </si>
  <si>
    <t>4032-92-2</t>
  </si>
  <si>
    <t>4032922</t>
  </si>
  <si>
    <t>DTXSID00193325</t>
  </si>
  <si>
    <t>CCCC(C)(C)CC(C)C</t>
  </si>
  <si>
    <t>2,4,6-Trimethylheptane</t>
  </si>
  <si>
    <t>2613-61-8</t>
  </si>
  <si>
    <t>2613618</t>
  </si>
  <si>
    <t>DTXSID30180763</t>
  </si>
  <si>
    <t>CC(C)CC(C)CC(C)C</t>
  </si>
  <si>
    <t>2,5,5-trimethylheptane</t>
  </si>
  <si>
    <t>1189-99-7</t>
  </si>
  <si>
    <t>1189997</t>
  </si>
  <si>
    <t>DTXSID50152260</t>
  </si>
  <si>
    <t>CCC(C)(C)CCC(C)C</t>
  </si>
  <si>
    <t>2-methyl-2-heptene</t>
  </si>
  <si>
    <t>627-97-4</t>
  </si>
  <si>
    <t>627974</t>
  </si>
  <si>
    <t>DTXSID40211774</t>
  </si>
  <si>
    <t>3-methyl-4-ethylhexane</t>
  </si>
  <si>
    <t>3074-77-9</t>
  </si>
  <si>
    <t>3074779</t>
  </si>
  <si>
    <t>CCC(C)C(CC)CC</t>
  </si>
  <si>
    <t>4,4-dimethyloctane</t>
  </si>
  <si>
    <t>15869-95-1</t>
  </si>
  <si>
    <t>15869951</t>
  </si>
  <si>
    <t>DTXSID80166496</t>
  </si>
  <si>
    <t>CCCCC(C)(C)CCC</t>
  </si>
  <si>
    <t>4-methyl-1-heptene</t>
  </si>
  <si>
    <t>13151-05-8</t>
  </si>
  <si>
    <t>13151058</t>
  </si>
  <si>
    <t>CCCC(C)CC=C</t>
  </si>
  <si>
    <t>α-Methylstyrene</t>
  </si>
  <si>
    <t>98-83-9</t>
  </si>
  <si>
    <t>98839</t>
  </si>
  <si>
    <t>18317</t>
  </si>
  <si>
    <t>DTXSID9025661</t>
  </si>
  <si>
    <t>CC(=C)C1=CC=CC=C1</t>
  </si>
  <si>
    <t>cis-2-methyl-3-heptene</t>
  </si>
  <si>
    <t>17618-76-7</t>
  </si>
  <si>
    <t>17618767</t>
  </si>
  <si>
    <t>CCCC=CC(C)C</t>
  </si>
  <si>
    <t>trans-1,1,3,4-tetramethylcyclopentane</t>
  </si>
  <si>
    <t>20309-77-7</t>
  </si>
  <si>
    <t>20309777</t>
  </si>
  <si>
    <t>DTXSID20942453</t>
  </si>
  <si>
    <t>2-butenylbenzene</t>
  </si>
  <si>
    <t>1560-06-1</t>
  </si>
  <si>
    <t>1560061</t>
  </si>
  <si>
    <t>DTXSID50862433</t>
  </si>
  <si>
    <t>CC=CCC1=CC=CC=C1</t>
  </si>
  <si>
    <t>2,2,3-Trimethylheptane</t>
  </si>
  <si>
    <t>52896-92-1</t>
  </si>
  <si>
    <t>52896921</t>
  </si>
  <si>
    <t>CCCCC(C)C(C)(C)C</t>
  </si>
  <si>
    <t>1-cis-2-cis-4-Trimethylcyclopentane</t>
  </si>
  <si>
    <t>2613-72-1</t>
  </si>
  <si>
    <t>2613721</t>
  </si>
  <si>
    <t>Octylbenzene (or Phenyloctane)</t>
  </si>
  <si>
    <t>2189-60-8</t>
  </si>
  <si>
    <t>2189608</t>
  </si>
  <si>
    <t>98251</t>
  </si>
  <si>
    <t>DTXSID2062240</t>
  </si>
  <si>
    <t>C14H22</t>
  </si>
  <si>
    <t>CCCCCCCCC1=CC=CC=C1</t>
  </si>
  <si>
    <t>1,4-Dimethylnaphthalene</t>
  </si>
  <si>
    <t>571-58-4</t>
  </si>
  <si>
    <t>571584</t>
  </si>
  <si>
    <t>DTXSID8035423</t>
  </si>
  <si>
    <t>CC1=CC=C(C2=CC=CC=C12)C</t>
  </si>
  <si>
    <t>1,5-Dimethylnaphthalene</t>
  </si>
  <si>
    <t>571-61-9</t>
  </si>
  <si>
    <t>571619</t>
  </si>
  <si>
    <t>DTXSID0060351</t>
  </si>
  <si>
    <t>CC1=C2C=CC=C(C2=CC=C1)C</t>
  </si>
  <si>
    <t>2,3-Dimethylnaphthalene</t>
  </si>
  <si>
    <t>581-40-8</t>
  </si>
  <si>
    <t>581408</t>
  </si>
  <si>
    <t>DTXSID2060383</t>
  </si>
  <si>
    <t>CC1=CC2=CC=CC=C2C=C1C</t>
  </si>
  <si>
    <t>1-Ethylnaphthalene (or alpha-Ethylnaphthalene)</t>
  </si>
  <si>
    <t>1127-76-0</t>
  </si>
  <si>
    <t>1127760</t>
  </si>
  <si>
    <t>DTXSID10870852</t>
  </si>
  <si>
    <t>CCC1=CC=CC2=CC=CC=C21</t>
  </si>
  <si>
    <t>2-Ethylnaphthalene (or beta-Ethylnaphthalene)</t>
  </si>
  <si>
    <t>939-27-5</t>
  </si>
  <si>
    <t>939275</t>
  </si>
  <si>
    <t>DTXSID9061330</t>
  </si>
  <si>
    <t>CCC1=CC2=CC=CC=C2C=C1</t>
  </si>
  <si>
    <t>Nonene</t>
  </si>
  <si>
    <t>27215-95-8</t>
  </si>
  <si>
    <t>27215958</t>
  </si>
  <si>
    <t>244616</t>
  </si>
  <si>
    <t>DTXSID6027927</t>
  </si>
  <si>
    <t>Undecene</t>
  </si>
  <si>
    <t>28761-27-5</t>
  </si>
  <si>
    <t>28761275</t>
  </si>
  <si>
    <t>17158874</t>
  </si>
  <si>
    <t>Tridecene</t>
  </si>
  <si>
    <t>25377-82-6</t>
  </si>
  <si>
    <t>25377826</t>
  </si>
  <si>
    <t>17007592</t>
  </si>
  <si>
    <t>DTXSID30893068</t>
  </si>
  <si>
    <t>CCCCCCCCCCC=CC</t>
  </si>
  <si>
    <t>Tetradecene</t>
  </si>
  <si>
    <t>26952-13-6</t>
  </si>
  <si>
    <t>26952136</t>
  </si>
  <si>
    <t>243063</t>
  </si>
  <si>
    <t>CCCCCCCCCCCC=CC</t>
  </si>
  <si>
    <t>cis-1,3-Pentadiene</t>
  </si>
  <si>
    <t>1574-41-0</t>
  </si>
  <si>
    <t>1574410</t>
  </si>
  <si>
    <t>88922</t>
  </si>
  <si>
    <t>DTXSID60858741</t>
  </si>
  <si>
    <t>1,7-Octadiene</t>
  </si>
  <si>
    <t>3710-30-3</t>
  </si>
  <si>
    <t>3710303</t>
  </si>
  <si>
    <t>118372</t>
  </si>
  <si>
    <t>DTXSID6063147</t>
  </si>
  <si>
    <t>C=CCCCCC=C</t>
  </si>
  <si>
    <t>1-Methyl-1,3-cyclopentadiene</t>
  </si>
  <si>
    <t>96-39-9</t>
  </si>
  <si>
    <t>96399</t>
  </si>
  <si>
    <t>dup2814</t>
  </si>
  <si>
    <t>Octadiene</t>
  </si>
  <si>
    <t>63597-41-1</t>
  </si>
  <si>
    <t>63597411</t>
  </si>
  <si>
    <t>CCCCC=CC=C</t>
  </si>
  <si>
    <t>2,3-Dimethyl-1-pentene</t>
  </si>
  <si>
    <t>3404-72-6</t>
  </si>
  <si>
    <t>3404726</t>
  </si>
  <si>
    <t>DTXSID10863168</t>
  </si>
  <si>
    <t>CCC(C)C(=C)C</t>
  </si>
  <si>
    <t>4,4-Dimethyl-1-pentene</t>
  </si>
  <si>
    <t>762-62-9</t>
  </si>
  <si>
    <t>762629</t>
  </si>
  <si>
    <t>DTXSID6073235</t>
  </si>
  <si>
    <t>CC(C)(C)CC=C</t>
  </si>
  <si>
    <t>3-Ethyl-1-pentene</t>
  </si>
  <si>
    <t>4038-04-4</t>
  </si>
  <si>
    <t>4038044</t>
  </si>
  <si>
    <t>CCC(CC)C=C</t>
  </si>
  <si>
    <t>2-Methyl-1-hexene</t>
  </si>
  <si>
    <t>6094-02-6</t>
  </si>
  <si>
    <t>6094026</t>
  </si>
  <si>
    <t>CCCCC(=C)C</t>
  </si>
  <si>
    <t>trans-5-Methyl-2-Hexene (or 5-Methyl-trans-2-hexene)</t>
  </si>
  <si>
    <t>7385-82-2</t>
  </si>
  <si>
    <t>7385822</t>
  </si>
  <si>
    <t>cis-4-Octene</t>
  </si>
  <si>
    <t>7642-15-1</t>
  </si>
  <si>
    <t>7642151</t>
  </si>
  <si>
    <t>DTXSID50872996</t>
  </si>
  <si>
    <t>2,5-Dimethyl-1-hexene</t>
  </si>
  <si>
    <t>6975-92-4</t>
  </si>
  <si>
    <t>6975924</t>
  </si>
  <si>
    <t>DTXSID20220046</t>
  </si>
  <si>
    <t>CC(C)CCC(=C)C</t>
  </si>
  <si>
    <t>trans-4-Methyl-2-heptene</t>
  </si>
  <si>
    <t>66225-17-0</t>
  </si>
  <si>
    <t>66225170</t>
  </si>
  <si>
    <t>CCCC(C)C=CC</t>
  </si>
  <si>
    <t>cis-6-Methyl-2-heptene</t>
  </si>
  <si>
    <t>CC=CCCC(C)C</t>
  </si>
  <si>
    <t>trans-6-Methyl-2-heptene</t>
  </si>
  <si>
    <t>2,2,3,5-Tetramethylhexane</t>
  </si>
  <si>
    <t>52897-09-3</t>
  </si>
  <si>
    <t>52897093</t>
  </si>
  <si>
    <t>CC(C)CC(C)C(C)(C)C</t>
  </si>
  <si>
    <t>Octene</t>
  </si>
  <si>
    <t>25377-83-7</t>
  </si>
  <si>
    <t>25377837</t>
  </si>
  <si>
    <t>232470</t>
  </si>
  <si>
    <t>DTXSID3027871</t>
  </si>
  <si>
    <t>C=CCCCCCC</t>
  </si>
  <si>
    <t>2,2,4,6,6-Pentamethylheptene-3 (or 2,2,4,6,6-Pentamethyl-3-heptene)</t>
  </si>
  <si>
    <t>123-48-8</t>
  </si>
  <si>
    <t>123488</t>
  </si>
  <si>
    <t>33019</t>
  </si>
  <si>
    <t>DTXSID3051628</t>
  </si>
  <si>
    <t>CC(=CC(C)(C)C)CC(C)(C)C</t>
  </si>
  <si>
    <t>trans,trans-2,4-Hexadiene</t>
  </si>
  <si>
    <t>5194-51-4</t>
  </si>
  <si>
    <t>5194514</t>
  </si>
  <si>
    <t>DTXSID10859501</t>
  </si>
  <si>
    <t>CC=CC=CC</t>
  </si>
  <si>
    <t>trans-1-Phenyl-1-butene (or Trans-1-butenylbenzene)</t>
  </si>
  <si>
    <t>1005-64-7</t>
  </si>
  <si>
    <t>1005647</t>
  </si>
  <si>
    <t>CCC=CC1=CC=CC=C1</t>
  </si>
  <si>
    <t>1,2,3-trimethylnaphthalene</t>
  </si>
  <si>
    <t>879-12-9</t>
  </si>
  <si>
    <t>879129</t>
  </si>
  <si>
    <t>DTXSID00236685</t>
  </si>
  <si>
    <t>CC1=CC2=CC=CC=C2C(=C1C)C</t>
  </si>
  <si>
    <t>Campene (or Camphene || 2,2-Dimethyl-3-methylennorboran)</t>
  </si>
  <si>
    <t>79-92-5</t>
  </si>
  <si>
    <t>79925</t>
  </si>
  <si>
    <t>8037</t>
  </si>
  <si>
    <t>DTXSID8026488</t>
  </si>
  <si>
    <t>3,9-dimethylphenanthrene</t>
  </si>
  <si>
    <t>66291-32-5</t>
  </si>
  <si>
    <t>66291325</t>
  </si>
  <si>
    <t>DTXSID70984848</t>
  </si>
  <si>
    <t>CC1=CC2=C(C=C1)C=C(C3=CC=CC=C32)C</t>
  </si>
  <si>
    <t>9,10-Dimethylanthracene</t>
  </si>
  <si>
    <t>781-43-1</t>
  </si>
  <si>
    <t>781431</t>
  </si>
  <si>
    <t>DTXSID8073928</t>
  </si>
  <si>
    <t>CC1=C2C=CC=CC2=C(C3=CC=CC=C13)C</t>
  </si>
  <si>
    <t>2-Methylpyrene</t>
  </si>
  <si>
    <t>3442-78-2</t>
  </si>
  <si>
    <t>3442782</t>
  </si>
  <si>
    <t>DTXSID4063030</t>
  </si>
  <si>
    <t>CC1=CC2=C3C(=C1)C=CC4=CC=CC(=C43)C=C2</t>
  </si>
  <si>
    <t>2-methylchrysene</t>
  </si>
  <si>
    <t>3351-32-4</t>
  </si>
  <si>
    <t>3351324</t>
  </si>
  <si>
    <t>DTXSID8074819</t>
  </si>
  <si>
    <t>CC1=CC2=C(C=C1)C3=C(C=C2)C4=CC=CC=C4C=C3</t>
  </si>
  <si>
    <t>6-Methylchrysene</t>
  </si>
  <si>
    <t>1705-85-7</t>
  </si>
  <si>
    <t>1705857</t>
  </si>
  <si>
    <t>DTXSID3074814</t>
  </si>
  <si>
    <t>CC1=CC2=C(C=CC3=CC=CC=C32)C4=CC=CC=C14</t>
  </si>
  <si>
    <t>3-Methylcholanthrene</t>
  </si>
  <si>
    <t>56-49-5</t>
  </si>
  <si>
    <t>56495</t>
  </si>
  <si>
    <t>2188</t>
  </si>
  <si>
    <t>DTXSID0020862</t>
  </si>
  <si>
    <t>C21H16</t>
  </si>
  <si>
    <t>CC1=C2CCC3=C2C(=CC4=C3C=CC5=CC=CC=C54)C=C1</t>
  </si>
  <si>
    <t>Oxalate anion (or ethanedioic acid, ion || ethanedioate)</t>
  </si>
  <si>
    <t>C2O4=</t>
  </si>
  <si>
    <t>Acetate anion</t>
  </si>
  <si>
    <t>CH3CO2-</t>
  </si>
  <si>
    <t>Formate anion (or formic acid, ion)</t>
  </si>
  <si>
    <t>HCO2-</t>
  </si>
  <si>
    <t>Methyl nitrate</t>
  </si>
  <si>
    <t>598-58-3</t>
  </si>
  <si>
    <t>598583</t>
  </si>
  <si>
    <t>686006</t>
  </si>
  <si>
    <t>DTXSID4073205</t>
  </si>
  <si>
    <t>CH3NO3</t>
  </si>
  <si>
    <t>CO[N+](=O)[O-]</t>
  </si>
  <si>
    <t>Ethyl nitrate (or Ethylester, Nitric ether)</t>
  </si>
  <si>
    <t>625-58-1</t>
  </si>
  <si>
    <t>625581</t>
  </si>
  <si>
    <t>63545</t>
  </si>
  <si>
    <t>DTXSID0060806</t>
  </si>
  <si>
    <t>C2H5NO3</t>
  </si>
  <si>
    <t>CCO[N+](=O)[O-]</t>
  </si>
  <si>
    <t>Isopropyl nitrate (or Nitric acid, 1-methylethyl ester)</t>
  </si>
  <si>
    <t>1712-64-7</t>
  </si>
  <si>
    <t>1712647</t>
  </si>
  <si>
    <t>91264</t>
  </si>
  <si>
    <t>DTXSID5061908</t>
  </si>
  <si>
    <t>C3H7NO3</t>
  </si>
  <si>
    <t>CC(C)O[N+](=O)[O-]</t>
  </si>
  <si>
    <t>n-Propyl nitrate (or Nitric acid, propyl ester)</t>
  </si>
  <si>
    <t>627-13-4</t>
  </si>
  <si>
    <t>627134</t>
  </si>
  <si>
    <t>64014</t>
  </si>
  <si>
    <t>DTXSID2060834</t>
  </si>
  <si>
    <t>CCCO[N+](=O)[O-]</t>
  </si>
  <si>
    <t>2-Butyl nitrate (or Nitric acid, 1-methylpropyl ester)</t>
  </si>
  <si>
    <t>924-52-7</t>
  </si>
  <si>
    <t>924527</t>
  </si>
  <si>
    <t>C4H9NO3</t>
  </si>
  <si>
    <t>CCC(C)O[N+](=O)[O-]</t>
  </si>
  <si>
    <t>Calcium Oxide</t>
  </si>
  <si>
    <t>1305-78-8</t>
  </si>
  <si>
    <t>1305788</t>
  </si>
  <si>
    <t>82263</t>
  </si>
  <si>
    <t>DTXSID5029631</t>
  </si>
  <si>
    <t>CaO</t>
  </si>
  <si>
    <t>O=[Ca]</t>
  </si>
  <si>
    <t>Aluminum Oxide (or Alumina)</t>
  </si>
  <si>
    <t>1344-28-1</t>
  </si>
  <si>
    <t>1344281</t>
  </si>
  <si>
    <t>86132</t>
  </si>
  <si>
    <t>DTXSID2041593</t>
  </si>
  <si>
    <t>Al2O3</t>
  </si>
  <si>
    <t>[O-2].[O-2].[O-2].[Al+3].[Al+3]</t>
  </si>
  <si>
    <t>Iron Oxide</t>
  </si>
  <si>
    <t>1309-37-1</t>
  </si>
  <si>
    <t>1309371</t>
  </si>
  <si>
    <t>82495</t>
  </si>
  <si>
    <t>DTXSID0029632</t>
  </si>
  <si>
    <t>Fe2O3</t>
  </si>
  <si>
    <t>[O--].[O--].[O--].[Fe+3].[Fe+3]</t>
  </si>
  <si>
    <t>Potassium Carbonate</t>
  </si>
  <si>
    <t>584-08-7</t>
  </si>
  <si>
    <t>584087</t>
  </si>
  <si>
    <t>55863</t>
  </si>
  <si>
    <t>DTXSID2036245</t>
  </si>
  <si>
    <t>CK2O3</t>
  </si>
  <si>
    <t>C(=O)([O-])[O-].[K+].[K+]</t>
  </si>
  <si>
    <t>Sodium Carbonate</t>
  </si>
  <si>
    <t>497-19-8</t>
  </si>
  <si>
    <t>497198</t>
  </si>
  <si>
    <t>48017</t>
  </si>
  <si>
    <t>DTXSID1029621</t>
  </si>
  <si>
    <t>Na2CO3</t>
  </si>
  <si>
    <t>C(=O)([O-])[O-].[Na+].[Na+]</t>
  </si>
  <si>
    <t>Magnesium Oxide</t>
  </si>
  <si>
    <t>1309-48-4</t>
  </si>
  <si>
    <t>1309484</t>
  </si>
  <si>
    <t>82529</t>
  </si>
  <si>
    <t>DTXSID9049665</t>
  </si>
  <si>
    <t>MgO</t>
  </si>
  <si>
    <t>O=[Mg]</t>
  </si>
  <si>
    <t>Sulfur Trioxide</t>
  </si>
  <si>
    <t>7446-11-9</t>
  </si>
  <si>
    <t>7446119</t>
  </si>
  <si>
    <t>150375</t>
  </si>
  <si>
    <t>DTXSID1029673</t>
  </si>
  <si>
    <t>SO3</t>
  </si>
  <si>
    <t>O=S(=O)=O</t>
  </si>
  <si>
    <t>Silica</t>
  </si>
  <si>
    <t>7631-86-9</t>
  </si>
  <si>
    <t>7631869</t>
  </si>
  <si>
    <t>151977</t>
  </si>
  <si>
    <t>DTXSID1029677</t>
  </si>
  <si>
    <t>SiO2</t>
  </si>
  <si>
    <t>O=[Si]=O</t>
  </si>
  <si>
    <t>Titanium Oxide</t>
  </si>
  <si>
    <t>13463-67-7</t>
  </si>
  <si>
    <t>13463677</t>
  </si>
  <si>
    <t>186908</t>
  </si>
  <si>
    <t>DTXSID3021352</t>
  </si>
  <si>
    <t>TiO2</t>
  </si>
  <si>
    <t>O=[Ti]=O</t>
  </si>
  <si>
    <t>Lutetium</t>
  </si>
  <si>
    <t>7439-94-3</t>
  </si>
  <si>
    <t>7439943</t>
  </si>
  <si>
    <t>Lu</t>
  </si>
  <si>
    <t>149609</t>
  </si>
  <si>
    <t>DTXSID5047746</t>
  </si>
  <si>
    <t>[Lu]</t>
  </si>
  <si>
    <t>cis-Oleic Acid -duplicate</t>
  </si>
  <si>
    <t>Elaidic acid -duplicate</t>
  </si>
  <si>
    <t>2-Octadecenoic acid</t>
  </si>
  <si>
    <t>5340-63-6</t>
  </si>
  <si>
    <t>5340636</t>
  </si>
  <si>
    <t>CCCCCCCCCCCCCCCC=CC(=O)O</t>
  </si>
  <si>
    <t>2-pentacosenoic acid</t>
  </si>
  <si>
    <t>28061-65-6</t>
  </si>
  <si>
    <t>28061656</t>
  </si>
  <si>
    <t>CCCCCCCCCCCCCCCCCCCCCCC=CC(=O)O</t>
  </si>
  <si>
    <t>Eicosanedioic acid</t>
  </si>
  <si>
    <t>2424-92-2</t>
  </si>
  <si>
    <t>2424922</t>
  </si>
  <si>
    <t>101790</t>
  </si>
  <si>
    <t>DTXSID7062407</t>
  </si>
  <si>
    <t>C20H38O4</t>
  </si>
  <si>
    <t>C(CCCCCCCCCC(=O)O)CCCCCCCCC(=O)O</t>
  </si>
  <si>
    <t>n-Octadecanol (or n-Octadecyl alcohol || 1-Octadecanol)</t>
  </si>
  <si>
    <t>112-92-5</t>
  </si>
  <si>
    <t>112925</t>
  </si>
  <si>
    <t>28811</t>
  </si>
  <si>
    <t>DTXSID8026935</t>
  </si>
  <si>
    <t>C18H38O</t>
  </si>
  <si>
    <t>CCCCCCCCCCCCCCCCCCO</t>
  </si>
  <si>
    <t>1-Nonadecanol (or Nonadecyl alcohol)</t>
  </si>
  <si>
    <t>1454-84-8</t>
  </si>
  <si>
    <t>1454848</t>
  </si>
  <si>
    <t>C19H40O</t>
  </si>
  <si>
    <t>CCCCCCCCCCCCCCCCCCCO</t>
  </si>
  <si>
    <t>n-Eicosanol (or 1-Eicosanol || Arachic alcohol)</t>
  </si>
  <si>
    <t>629-96-9</t>
  </si>
  <si>
    <t>629969</t>
  </si>
  <si>
    <t>64980</t>
  </si>
  <si>
    <t>DTXSID0027272</t>
  </si>
  <si>
    <t>C20H42O</t>
  </si>
  <si>
    <t>CCCCCCCCCCCCCCCCCCCCO</t>
  </si>
  <si>
    <t>Henicosanal</t>
  </si>
  <si>
    <t>C21H42O</t>
  </si>
  <si>
    <t>CCCCCCCCCCCCCCCCCCCCC=O</t>
  </si>
  <si>
    <t>Docosanal</t>
  </si>
  <si>
    <t>57402-36-5</t>
  </si>
  <si>
    <t>57402365</t>
  </si>
  <si>
    <t>DTXSID80205995</t>
  </si>
  <si>
    <t>C22H44O</t>
  </si>
  <si>
    <t>CCCCCCCCCCCCCCCCCCCCCC=O</t>
  </si>
  <si>
    <t>Tricosanal</t>
  </si>
  <si>
    <t>72934-02-2</t>
  </si>
  <si>
    <t>72934022</t>
  </si>
  <si>
    <t>DTXSID30223225</t>
  </si>
  <si>
    <t>C23H46O</t>
  </si>
  <si>
    <t>CCCCCCCCCCCCCCCCCCCCCCC=O</t>
  </si>
  <si>
    <t>Tetracosanal</t>
  </si>
  <si>
    <t>57866-08-7</t>
  </si>
  <si>
    <t>57866087</t>
  </si>
  <si>
    <t>DTXSID00206580</t>
  </si>
  <si>
    <t>C24H48O</t>
  </si>
  <si>
    <t>CCCCCCCCCCCCCCCCCCCCCCCC=O</t>
  </si>
  <si>
    <t>Pentacosanal</t>
  </si>
  <si>
    <t>58196-28-4</t>
  </si>
  <si>
    <t>58196284</t>
  </si>
  <si>
    <t>DTXSID50206939</t>
  </si>
  <si>
    <t>C25H50O</t>
  </si>
  <si>
    <t>CCCCCCCCCCCCCCCCCCCCCCCCC=O</t>
  </si>
  <si>
    <t>Hexadecanoic acid, 14-methyl- -duplicate</t>
  </si>
  <si>
    <t>16-Methyloctadecanoic acid</t>
  </si>
  <si>
    <t>17001-28-4</t>
  </si>
  <si>
    <t>17001284</t>
  </si>
  <si>
    <t>DTXSID40937725</t>
  </si>
  <si>
    <t>CCC(C)CCCCCCCCCCCCCCC(=O)O</t>
  </si>
  <si>
    <t>Docosanoic acid -duplicate</t>
  </si>
  <si>
    <t>Heptacosanedioic acid</t>
  </si>
  <si>
    <t>5638-06-2</t>
  </si>
  <si>
    <t>5638062</t>
  </si>
  <si>
    <t>DTXSID30204933</t>
  </si>
  <si>
    <t>C27H52O4</t>
  </si>
  <si>
    <t>C(CCCCCCCCCCCCC(=O)O)CCCCCCCCCCCCC(=O)O</t>
  </si>
  <si>
    <t>Methyl palmitate -duplicate</t>
  </si>
  <si>
    <t>Methyl 14-methylhexadecanoate</t>
  </si>
  <si>
    <t>2490-49-5</t>
  </si>
  <si>
    <t>2490495</t>
  </si>
  <si>
    <t>CCC(C)CCCCCCCCCCCCC(=O)OC</t>
  </si>
  <si>
    <t>Methyl nonadecanoate (or n-Nonadecanoic acid methyl ester)</t>
  </si>
  <si>
    <t>1731-94-8</t>
  </si>
  <si>
    <t>DTXSID40169524</t>
  </si>
  <si>
    <t>CCCCCCCCCCCCCCCCCCC(=O)OC</t>
  </si>
  <si>
    <t>Methyl heneicosanoate (or Heneicosanoic acid, methyl ester)</t>
  </si>
  <si>
    <t>6064-90-0</t>
  </si>
  <si>
    <t>6064900</t>
  </si>
  <si>
    <t>DTXSID70209447</t>
  </si>
  <si>
    <t>Methyl heptacosanoate</t>
  </si>
  <si>
    <t>55682-91-2</t>
  </si>
  <si>
    <t>55682912</t>
  </si>
  <si>
    <t>DTXSID00204203</t>
  </si>
  <si>
    <t>CCCCCCCCCCCCCCCCCCCCCCCCCCC(=O)OC</t>
  </si>
  <si>
    <t>Ethyl docosanoate</t>
  </si>
  <si>
    <t>5908-87-2</t>
  </si>
  <si>
    <t>5908872</t>
  </si>
  <si>
    <t>DTXSID80207813</t>
  </si>
  <si>
    <t>CCCCCCCCCCCCCCCCCCCCCC(=O)OCC</t>
  </si>
  <si>
    <t>Ethyl tetracosanoate</t>
  </si>
  <si>
    <t>24634-95-5</t>
  </si>
  <si>
    <t>24634955</t>
  </si>
  <si>
    <t>DTXSID80179384</t>
  </si>
  <si>
    <t>CCCCCCCCCCCCCCCCCCCCCCCC(=O)OCC</t>
  </si>
  <si>
    <t>9,12-Octadecenoic acid, methyl ester (or Methyl octadeca-9,12-dienoate || Methyl 9,12-octadecadienoate || 9,12-Octadecadienoic acid)</t>
  </si>
  <si>
    <t>2462-85-3</t>
  </si>
  <si>
    <t>2462853</t>
  </si>
  <si>
    <t>DTXSID90880893</t>
  </si>
  <si>
    <t>Methyl eicosenoate</t>
  </si>
  <si>
    <t>76899-35-9</t>
  </si>
  <si>
    <t>76899359</t>
  </si>
  <si>
    <t>588889</t>
  </si>
  <si>
    <t>DTXSID6029048</t>
  </si>
  <si>
    <t>C21H40O2</t>
  </si>
  <si>
    <t>CCCCCCCCCCCCCCCCCC=CC(=O)OC</t>
  </si>
  <si>
    <t>Methyl 2-docosenoate</t>
  </si>
  <si>
    <t>29564-07-6</t>
  </si>
  <si>
    <t>29564076</t>
  </si>
  <si>
    <t>Methyl docosanoate -duplicate</t>
  </si>
  <si>
    <t>Methylparaben (or methyl 4-hydroxybenzoate || Benzoic acid, 4-hydroxy-, methyl ester)</t>
  </si>
  <si>
    <t>99-76-3</t>
  </si>
  <si>
    <t>99763</t>
  </si>
  <si>
    <t>18911</t>
  </si>
  <si>
    <t>DTXSID4022529</t>
  </si>
  <si>
    <t>COC(=O)C1=CC=C(C=C1)O</t>
  </si>
  <si>
    <t>2-Phenylpropanoic acid (or α-Methylphenylacetic acid || Hydratropic acid || α-Methylbenzeneacetic acid)</t>
  </si>
  <si>
    <t>492-37-5</t>
  </si>
  <si>
    <t>492375</t>
  </si>
  <si>
    <t>47621</t>
  </si>
  <si>
    <t>DTXSID80862027</t>
  </si>
  <si>
    <t>CC(C1=CC=CC=C1)C(=O)O</t>
  </si>
  <si>
    <t>Matairesinol (or (3R,4R)-3,4-Bis(4-hydroxy-3-methoxybenzyl)dihydro-2(3H)-furanone || (αR,βR)-α,β-Bis(4-hydroxy-3-methoxybenzyl)butyrolactone)</t>
  </si>
  <si>
    <t>580-72-3</t>
  </si>
  <si>
    <t>580723</t>
  </si>
  <si>
    <t>DTXSID40920490</t>
  </si>
  <si>
    <t>C20H22O6</t>
  </si>
  <si>
    <t>COC1=C(C=CC(=C1)CC2COC(=O)C2CC3=CC(=C(C=C3)O)OC)O</t>
  </si>
  <si>
    <t>Cinnamaldehyde (or (2E)-3-Phenylacrylaldehyde)</t>
  </si>
  <si>
    <t>104-55-2</t>
  </si>
  <si>
    <t>104552</t>
  </si>
  <si>
    <t>22160</t>
  </si>
  <si>
    <t>DTXSID1024835</t>
  </si>
  <si>
    <t>C1=CC=C(C=C1)C=CC=O</t>
  </si>
  <si>
    <t>Hydroxyquinol (or 1,2,4-Benzenetriol || 1,2,4-Trihydroxybenzene)</t>
  </si>
  <si>
    <t>533-73-3</t>
  </si>
  <si>
    <t>533733</t>
  </si>
  <si>
    <t>50948</t>
  </si>
  <si>
    <t>DTXSID3040930</t>
  </si>
  <si>
    <t>C1=CC(=C(C=C1O)O)O</t>
  </si>
  <si>
    <t>Phloroglucinol (or phloroglucine; 1,3,5-trihydroxybenzene || 1,3,5-benzenetriol)</t>
  </si>
  <si>
    <t>108-73-6</t>
  </si>
  <si>
    <t>108736</t>
  </si>
  <si>
    <t>25320</t>
  </si>
  <si>
    <t>DTXSID9048354</t>
  </si>
  <si>
    <t>C1=C(C=C(C=C1O)O)O</t>
  </si>
  <si>
    <t>Pyrogallol (or 1,2,3-Trihydroxybenzene || Pyrogallic acid)</t>
  </si>
  <si>
    <t>87-66-1</t>
  </si>
  <si>
    <t>87661</t>
  </si>
  <si>
    <t>11320</t>
  </si>
  <si>
    <t>DTXSID6025983</t>
  </si>
  <si>
    <t>C1=CC(=C(C(=C1)O)O)O</t>
  </si>
  <si>
    <t>1,4-Naphthalenedione</t>
  </si>
  <si>
    <t>130-15-4</t>
  </si>
  <si>
    <t>130154</t>
  </si>
  <si>
    <t>35139</t>
  </si>
  <si>
    <t>DTXSID5040704</t>
  </si>
  <si>
    <t>C10H6O2</t>
  </si>
  <si>
    <t>C1=CC=C2C(=O)C=CC(=O)C2=C1</t>
  </si>
  <si>
    <t>Methoxynaphthol (or 2-Methoxy-1-naphthol)</t>
  </si>
  <si>
    <t>C11H10O2</t>
  </si>
  <si>
    <t>COC1=C(C2=CC=CC=C2C=C1)O</t>
  </si>
  <si>
    <t>1,4:3,6-Dianhydro-D-mannitol</t>
  </si>
  <si>
    <t>28218-68-0</t>
  </si>
  <si>
    <t>28218680</t>
  </si>
  <si>
    <t>C1C(C2C(O1)C(CO2)O)O</t>
  </si>
  <si>
    <t>Coumarin (or 2H-1-Benzopyran-2-one || cis-o-Coumarinic acid lactone || o-Hydroxycinnamic acid lactone || Benzo-α-pyrone)</t>
  </si>
  <si>
    <t>91-64-5</t>
  </si>
  <si>
    <t>91645</t>
  </si>
  <si>
    <t>13599</t>
  </si>
  <si>
    <t>DTXSID7020348</t>
  </si>
  <si>
    <t>C9H6O2</t>
  </si>
  <si>
    <t>C1=CC=C2C(=C1)C=CC(=O)O2</t>
  </si>
  <si>
    <t>Methoxyhydroxycoumarin (or 4-Hydroxy-3-methoxy-2H-chromen-2-one)</t>
  </si>
  <si>
    <t>C10H8O4</t>
  </si>
  <si>
    <t>COC1=C(C2=CC=CC=C2OC1=O)O</t>
  </si>
  <si>
    <t>5-Acetoxymethyl-2-furaldehyde (or 5-Acetoxymethylfurfural || 5-formylfurfuryl acetate)</t>
  </si>
  <si>
    <t>10551-58-3</t>
  </si>
  <si>
    <t>10551583</t>
  </si>
  <si>
    <t>DTXSID00147166</t>
  </si>
  <si>
    <t>CC(=O)OCC1=CC=C(O1)C=O</t>
  </si>
  <si>
    <t>16,17-Bisnordehydroabietic acid</t>
  </si>
  <si>
    <t>C18H24O2</t>
  </si>
  <si>
    <t>Secodehydroabietic acid</t>
  </si>
  <si>
    <t>117536-59-1</t>
  </si>
  <si>
    <t>CC1CCCC(C1CCC2=CC(=CC=C2)C(C)C)(C)C(=O)O</t>
  </si>
  <si>
    <t>19-Norabieta-8,11,13-triene</t>
  </si>
  <si>
    <t>CC1CCCC2(C1CCC3=C2C=CC(=C3)C(C)C)C</t>
  </si>
  <si>
    <t>Methyl deisopropyldehydroabietate (or Methyl ester of podocarpa-8,11,13-trien-19-oic acid || Methyl podocarpa-8(14),9(11),12-trien-15-oate)</t>
  </si>
  <si>
    <t>CC12CCCC(C1CCC3=CC=CC=C23)(C)C(=O)OC</t>
  </si>
  <si>
    <t>Pimarinal (or Podocarp-8(14)-en-15-al, 13α-methyl-13-vinyl- || Cryptopinon)</t>
  </si>
  <si>
    <t>472-39-9</t>
  </si>
  <si>
    <t>472399</t>
  </si>
  <si>
    <t>C20H30O</t>
  </si>
  <si>
    <t>CC1(CCC2C(=C1)CCC3C2(CCCC3(C)C=O)C)C=C</t>
  </si>
  <si>
    <t>Methyl 8,15-pimaradien-18-oate</t>
  </si>
  <si>
    <t>Methyl iso-pimarate (or Podocarp-7-en-15-oic acid, 13β-methyl-13-vinyl-, methyl ester || Isopimaric acid, methyl ester)</t>
  </si>
  <si>
    <t>1686-62-0</t>
  </si>
  <si>
    <t>1686620</t>
  </si>
  <si>
    <t>DTXSID80937507</t>
  </si>
  <si>
    <t>CC1(CCC2C(=CCC3C2(CCCC3(C)C(=O)OC)C)C1)C=C</t>
  </si>
  <si>
    <t>Methyl 16,17-bisnordehydroabietate</t>
  </si>
  <si>
    <t>Dehydroabietal (or Dehydroabietic aldehyde || Podocarpa-8,11,13-trien-15-al, 13-isopropyl- || 1-Phenanthrenecarboxaldehyd)</t>
  </si>
  <si>
    <t>13601-88-2</t>
  </si>
  <si>
    <t>13601882</t>
  </si>
  <si>
    <t>DTXSID70880715</t>
  </si>
  <si>
    <t>C20H28O</t>
  </si>
  <si>
    <t>CC(C)C1=CC2=C(C=C1)C3(CCCC(C3CC2)(C)C=O)C</t>
  </si>
  <si>
    <t>Juvabione (or 1-Cyclohexene-1-carboxylic acid, 4-(1,5-dimethyl-3-oxohexyl)-, methyl ester, (1R,4R)-(+)-)</t>
  </si>
  <si>
    <t>17904-27-7</t>
  </si>
  <si>
    <t>17904277</t>
  </si>
  <si>
    <t>17152893</t>
  </si>
  <si>
    <t>DTXSID30858798</t>
  </si>
  <si>
    <t>C16H26O3</t>
  </si>
  <si>
    <t>CC(C)CC(=O)CC(C)C1CCC(=CC1)C(=O)OC</t>
  </si>
  <si>
    <t>Todomatuic acid (or 4-(6-Methyl-4-oxo-2-heptanyl)-1-cyclohexene-1-carboxylic acid)</t>
  </si>
  <si>
    <t>17844-07-4</t>
  </si>
  <si>
    <t>17844074</t>
  </si>
  <si>
    <t>DTXSID00939083</t>
  </si>
  <si>
    <t>C15H24O3</t>
  </si>
  <si>
    <t>CC(C)CC(=O)CC(C)C1CCC(=CC1)C(=O)O</t>
  </si>
  <si>
    <t>Friedelin (or 3-friedelanone || A-Friedooleanan-3-one)</t>
  </si>
  <si>
    <t>559-74-0</t>
  </si>
  <si>
    <t>559740</t>
  </si>
  <si>
    <t>CC1C(=O)CCC2C1(CCC3C2(CCC4(C3(CCC5(C4CC(CC5)(C)C)C)C)C)C)C</t>
  </si>
  <si>
    <t>trans-Methoxy-iso-eugenol</t>
  </si>
  <si>
    <t>7-Oxo-abieta-8,11,13,15-tetraen-18-oic acid</t>
  </si>
  <si>
    <t>Manoyl oxide (or (3R,4aS,6aR,10aR,10bS)-3,4a,7,7,10a-Pentamethyl-3-vinyldodecahydro-1H-benzo[f]chromene)</t>
  </si>
  <si>
    <t>596-84-9</t>
  </si>
  <si>
    <t>596849</t>
  </si>
  <si>
    <t>DTXSID40975006</t>
  </si>
  <si>
    <t>C20H34O</t>
  </si>
  <si>
    <t>CC1(CCCC2(C1CCC3(C2CCC(O3)(C)C=C)C)C)C</t>
  </si>
  <si>
    <t>18-Norisopimara-4(19),7,15-triene (or (13S)-18-Norpimara-4(19),7,15-triene || [4aS,(+)]-1,2,3,4,4a,4bα,5,6,7,8,10,10aα-Dodecahydro-4aβ,7β-dimethyl-1-methylene-7α-vinylphenanthrene)</t>
  </si>
  <si>
    <t>26549-04-2</t>
  </si>
  <si>
    <t>26549042</t>
  </si>
  <si>
    <t>CC1(CCC2C(=CCC3C2(CCCC3=C)C)C1)C=C</t>
  </si>
  <si>
    <t>Neoabietic acid (or (1R,4aR,4bS,10aR)-1,4a-Dimethyl-7-(propan-2-ylidene)-1,2,3,4,4a,4b,5,6,7,9,10,10a-dodecahydrophenanthrene-1-carboxylic acid || Podocarp-8(14)-en-15-oic acid, 13-isopropylidene-)</t>
  </si>
  <si>
    <t>471-77-2</t>
  </si>
  <si>
    <t>471772</t>
  </si>
  <si>
    <t>685743</t>
  </si>
  <si>
    <t>DTXSID8022038</t>
  </si>
  <si>
    <t>CC(=C1CCC2C(=C1)CCC3C2(CCCC3(C)C(=O)O)C)C</t>
  </si>
  <si>
    <t>Pinostrobin chalcone (or 2',6'-Dihydroxy-4'-methoxychalcone)</t>
  </si>
  <si>
    <t>18956-15-5</t>
  </si>
  <si>
    <t>18956155</t>
  </si>
  <si>
    <t>DTXSID50940467</t>
  </si>
  <si>
    <t>C16H14O4</t>
  </si>
  <si>
    <t>COC1=CC(=C(C(=C1)O)C(=O)C=CC2=CC=CC=C2)O</t>
  </si>
  <si>
    <t>Umbelliferone (or 2H-1-Benzopyran-2-one, 7-hydroxy- || Coumarin, 7-hydroxy-; Hydrangin)</t>
  </si>
  <si>
    <t>93-35-6</t>
  </si>
  <si>
    <t>93356</t>
  </si>
  <si>
    <t>DTXSID5052626</t>
  </si>
  <si>
    <t>C9H6O3</t>
  </si>
  <si>
    <t>C1=CC(=CC2=C1C=CC(=O)O2)O</t>
  </si>
  <si>
    <t>Monomethyl inositol</t>
  </si>
  <si>
    <t>Conidendrin (or (3aR,4S,9aR)-6-Hydroxy-4-(4-hydroxy-3-methoxyphenyl)-7-methoxy-3a,4,9,9a-tetrahydronaphtho[2,3-c]furan-1(3H)-one)</t>
  </si>
  <si>
    <t>518-55-8</t>
  </si>
  <si>
    <t>518558</t>
  </si>
  <si>
    <t>C20H20O6</t>
  </si>
  <si>
    <t>COC1=C(C=C2C(C3COC(=O)C3CC2=C1)C4=CC(=C(C=C4)O)OC)O</t>
  </si>
  <si>
    <t>Methyl-2-deoxomatairesinol</t>
  </si>
  <si>
    <t>Benzenetriols</t>
  </si>
  <si>
    <t>Ethyl hexacosanate</t>
  </si>
  <si>
    <t>29030-81-7</t>
  </si>
  <si>
    <t>29030817</t>
  </si>
  <si>
    <t>DTXSID40535482</t>
  </si>
  <si>
    <t>CCCCCCCCCCCCCCCCCCCCCCCCCC(=O)OCC</t>
  </si>
  <si>
    <t>20-Methyldocosanoic acid</t>
  </si>
  <si>
    <t>CCC(C)CCCCCCCCCCCCCCCCCCC(=O)O</t>
  </si>
  <si>
    <t>Octacosanal</t>
  </si>
  <si>
    <t>22725-64-0</t>
  </si>
  <si>
    <t>22725640</t>
  </si>
  <si>
    <t>DTXSID40177260</t>
  </si>
  <si>
    <t>C28H56O</t>
  </si>
  <si>
    <t>CCCCCCCCCCCCCCCCCCCCCCCCCCCC=O</t>
  </si>
  <si>
    <t>Hexacosanal</t>
  </si>
  <si>
    <t>26627-85-0</t>
  </si>
  <si>
    <t>26627850</t>
  </si>
  <si>
    <t>DTXSID90181170</t>
  </si>
  <si>
    <t>C26H52O</t>
  </si>
  <si>
    <t>CCCCCCCCCCCCCCCCCCCCCCCCCC=O</t>
  </si>
  <si>
    <t>Eicosanal</t>
  </si>
  <si>
    <t>2400-66-0</t>
  </si>
  <si>
    <t>2400660</t>
  </si>
  <si>
    <t>DTXSID00178733</t>
  </si>
  <si>
    <t>C20H40O</t>
  </si>
  <si>
    <t>CCCCCCCCCCCCCCCCCCCC=O</t>
  </si>
  <si>
    <t>1-Hydroxyheptadecane (or 1-Heptadecanol || Heptadecan-1-ol || Heptadecyl alcohol || Heptadecanol)</t>
  </si>
  <si>
    <t>1454-85-9</t>
  </si>
  <si>
    <t>1454859</t>
  </si>
  <si>
    <t>86942</t>
  </si>
  <si>
    <t>DTXSID3051460</t>
  </si>
  <si>
    <t>C17H36O</t>
  </si>
  <si>
    <t>CCCCCCCCCCCCCCCCCO</t>
  </si>
  <si>
    <t>1-triacontene</t>
  </si>
  <si>
    <t>18435-53-5</t>
  </si>
  <si>
    <t>18435535</t>
  </si>
  <si>
    <t>212001</t>
  </si>
  <si>
    <t>DTXSID5066378</t>
  </si>
  <si>
    <t>C30H60</t>
  </si>
  <si>
    <t>CCCCCCCCCCCCCCCCCCCCCCCCCCCCC=C</t>
  </si>
  <si>
    <t>Allobetul-2-ene (or 19,28-Epoxyolean-1-ene)</t>
  </si>
  <si>
    <t>Allobetulone (or (1R,4aR,6aR,6bR,8aR,12aR,12bR,14aR,14bS)-2,2,6a,6b,9,9,12a-heptamethylicosahydro-10H-1,4a-epoxypicen-10-one)</t>
  </si>
  <si>
    <t>C29H46O2</t>
  </si>
  <si>
    <t>CC1(CCC23CCC4(C(C2C1OC3)CCC5C4(CCC6C5(CCC(=O)C6(C)C)C)C)C)C</t>
  </si>
  <si>
    <t>Allobetulin (or (18α)-19β,28-Epoxyoleanan-3β-ol)</t>
  </si>
  <si>
    <t>1617-72-7</t>
  </si>
  <si>
    <t>1617727</t>
  </si>
  <si>
    <t>DTXSID50936587</t>
  </si>
  <si>
    <t>C30H50O2</t>
  </si>
  <si>
    <t>CC1(CCC23CCC4(C(C2C1OC3)CCC5C4(CCC6C5(CCC(C6(C)C)O)C)C)C)C</t>
  </si>
  <si>
    <t>Betulin (or (3β)-Lup-20(29)-ene-3,28-diol)</t>
  </si>
  <si>
    <t>473-98-3</t>
  </si>
  <si>
    <t>473983</t>
  </si>
  <si>
    <t>CC(=C)C1CCC2(C1C3CCC4C5(CCC(C(C5CCC4(C3(CC2)C)C)(C)C)O)C)CO</t>
  </si>
  <si>
    <t>Manool (or Labda-8(20),14-dien-13-ol)</t>
  </si>
  <si>
    <t>596-85-0</t>
  </si>
  <si>
    <t>596850</t>
  </si>
  <si>
    <t>DTXSID4022072</t>
  </si>
  <si>
    <t>CC1(CCCC2(C1CCC(=C)C2CCC(C)(C=C)O)C)C</t>
  </si>
  <si>
    <t>Dehydrojuvabione (or 1-Cyclohexene-1-carboxylic acid, 4-(1,5-dimethyl-3-oxo-4-hexenyl)-, methyl ester)</t>
  </si>
  <si>
    <t>16060-78-9</t>
  </si>
  <si>
    <t>16060789</t>
  </si>
  <si>
    <t>DTXSID8075097</t>
  </si>
  <si>
    <t>C16H24O3</t>
  </si>
  <si>
    <t>CC(CC(=O)C=C(C)C)C1CCC(=CC1)C(=O)OC</t>
  </si>
  <si>
    <t>1-Heneicosanol (or Henicosan-1-ol; Heneicosyl alcohol)</t>
  </si>
  <si>
    <t>15594-90-8</t>
  </si>
  <si>
    <t>15594908</t>
  </si>
  <si>
    <t>DTXSID70935330</t>
  </si>
  <si>
    <t>C21H44O</t>
  </si>
  <si>
    <t>CCCCCCCCCCCCCCCCCCCCCO</t>
  </si>
  <si>
    <t>Syringaresinol dimethyl ether (or Yangambin || (1S,3aR,4S,6aR)-1,4-Bis(3,4,5-trimethoxyphenyl)tetrahydro-1H,3H-furo[3,4-c]furan)</t>
  </si>
  <si>
    <t>13060-14-5</t>
  </si>
  <si>
    <t>13060145</t>
  </si>
  <si>
    <t>C24H30O8</t>
  </si>
  <si>
    <t>COC1=CC(=CC(=C1OC)OC)C2C3COC(C3CO2)C4=CC(=C(C(=C4)OC)OC)OC</t>
  </si>
  <si>
    <t>Dimethyl itaconate (or Itaconic acid, dimethyl ester || Methylenesuccinic acid, dimethyl ester)</t>
  </si>
  <si>
    <t>617-52-7</t>
  </si>
  <si>
    <t>617527</t>
  </si>
  <si>
    <t>1737090</t>
  </si>
  <si>
    <t>DTXSID80210701</t>
  </si>
  <si>
    <t>C7H10O4</t>
  </si>
  <si>
    <t>COC(=O)CC(=C)C(=O)OC</t>
  </si>
  <si>
    <t>Diethyl itaconate (or Itaconic acid diethyl ester || 2-methylene, diethyl ester || Butanedioic acid, methylene-, diethyl ester)</t>
  </si>
  <si>
    <t>2409-52-1</t>
  </si>
  <si>
    <t>2409521</t>
  </si>
  <si>
    <t>101519</t>
  </si>
  <si>
    <t>DTXSID5062390</t>
  </si>
  <si>
    <t>C9H14O4</t>
  </si>
  <si>
    <t>CCOC(=O)CC(=C)C(=O)OCC</t>
  </si>
  <si>
    <t>Triethyl citrate (or Citric acid, triethyl ester || 1,2,3-Propanetricarboxylic acid, 2-hydroxy-, 1,2,3-triethyl ester)</t>
  </si>
  <si>
    <t>77-93-0</t>
  </si>
  <si>
    <t>77930</t>
  </si>
  <si>
    <t>6783</t>
  </si>
  <si>
    <t>DTXSID0040701</t>
  </si>
  <si>
    <t>C12H20O7</t>
  </si>
  <si>
    <t>CCOC(=O)CC(CC(=O)OCC)(C(=O)OCC)O</t>
  </si>
  <si>
    <t>4-Ethylphenol (or 1-Hydroxy-4-ethylbenzene || p-Ethylphenol)</t>
  </si>
  <si>
    <t>123-07-9</t>
  </si>
  <si>
    <t>123079</t>
  </si>
  <si>
    <t>32748</t>
  </si>
  <si>
    <t>DTXSID4021977</t>
  </si>
  <si>
    <t>CCC1=CC=C(C=C1)O</t>
  </si>
  <si>
    <t>p-Propylphenol (or Dihydrochavicol || 4-Propylphenol || p-Hydroxypropylbenzene)</t>
  </si>
  <si>
    <t>645-56-7</t>
  </si>
  <si>
    <t>645567</t>
  </si>
  <si>
    <t>66530</t>
  </si>
  <si>
    <t>DTXSID9022100</t>
  </si>
  <si>
    <t>CCCC1=CC=C(C=C1)O</t>
  </si>
  <si>
    <t>Acetamide (or Acetic acid amide || Ethanamide || Methanecarboxamide)</t>
  </si>
  <si>
    <t>60-35-5</t>
  </si>
  <si>
    <t>60355</t>
  </si>
  <si>
    <t>3384</t>
  </si>
  <si>
    <t>DTXSID7020005</t>
  </si>
  <si>
    <t>C2H5NO</t>
  </si>
  <si>
    <t>CC(=O)N</t>
  </si>
  <si>
    <t>3-Methylindole (or Scatole || Skatol || 3-Methyl-1H-indole)</t>
  </si>
  <si>
    <t>83-34-1</t>
  </si>
  <si>
    <t>83341</t>
  </si>
  <si>
    <t>9571</t>
  </si>
  <si>
    <t>DTXSID8021775</t>
  </si>
  <si>
    <t>CC1=CNC2=CC=CC=C12</t>
  </si>
  <si>
    <t>4,5-Dimethyloxazole (or 5-Methyl-4-methyloxazole)</t>
  </si>
  <si>
    <t>20662-83-3</t>
  </si>
  <si>
    <t>20662833</t>
  </si>
  <si>
    <t>DTXSID30174703</t>
  </si>
  <si>
    <t>C5H7NO</t>
  </si>
  <si>
    <t>CC1=C(OC=N1)C</t>
  </si>
  <si>
    <t>2,4,5-Trimethyloxazole</t>
  </si>
  <si>
    <t>20662-84-4</t>
  </si>
  <si>
    <t>20662844</t>
  </si>
  <si>
    <t>DTXSID0022274</t>
  </si>
  <si>
    <t>C6H9NO</t>
  </si>
  <si>
    <t>CC1=C(OC(=N1)C)C</t>
  </si>
  <si>
    <t>2,3,5,6-Tetramethylpyrazine</t>
  </si>
  <si>
    <t>1124-11-4</t>
  </si>
  <si>
    <t>1124114</t>
  </si>
  <si>
    <t>79301</t>
  </si>
  <si>
    <t>DTXSID6047070</t>
  </si>
  <si>
    <t>C8H12N2</t>
  </si>
  <si>
    <t>CC1=C(N=C(C(=N1)C)C)C</t>
  </si>
  <si>
    <t>Dimethyl sulfone</t>
  </si>
  <si>
    <t>67-71-0</t>
  </si>
  <si>
    <t>67710</t>
  </si>
  <si>
    <t>4333</t>
  </si>
  <si>
    <t>DTXSID4043937</t>
  </si>
  <si>
    <t>C2H6O2S</t>
  </si>
  <si>
    <t>CS(=O)(=O)C</t>
  </si>
  <si>
    <t>Sulfolane (or Thiophene, tetrahydro-, 1,1-dioxide || Tetramethylene sulfone || Bondolane A || Cyclic tetramethylene sulfone)</t>
  </si>
  <si>
    <t>126-33-0</t>
  </si>
  <si>
    <t>126330</t>
  </si>
  <si>
    <t>33845</t>
  </si>
  <si>
    <t>DTXSID3027037</t>
  </si>
  <si>
    <t>C4H8O2S</t>
  </si>
  <si>
    <t>C1CCS(=O)(=O)C1</t>
  </si>
  <si>
    <t>Isopropylcyclobutane</t>
  </si>
  <si>
    <t>872-56-0</t>
  </si>
  <si>
    <t>872560</t>
  </si>
  <si>
    <t>DTXSID70236177</t>
  </si>
  <si>
    <t>CC(C)C1CCC1</t>
  </si>
  <si>
    <t>1,2-Pentadiene</t>
  </si>
  <si>
    <t>591-95-7</t>
  </si>
  <si>
    <t>591957</t>
  </si>
  <si>
    <t>1734533</t>
  </si>
  <si>
    <t>CCC=C=C</t>
  </si>
  <si>
    <t>Hexadiene</t>
  </si>
  <si>
    <t>42296-74-2</t>
  </si>
  <si>
    <t>42296742</t>
  </si>
  <si>
    <t>1714812</t>
  </si>
  <si>
    <t>Allyl alcohol (or Allylic alcohol || 1-Propen-3-ol || 2-Propenol || 2-Propenyl alcohol)</t>
  </si>
  <si>
    <t>107-18-6</t>
  </si>
  <si>
    <t>107186</t>
  </si>
  <si>
    <t>24224</t>
  </si>
  <si>
    <t>DTXSID8020044</t>
  </si>
  <si>
    <t>C=CCO</t>
  </si>
  <si>
    <t>2-Pentanol (or Methyl butanol || 2-Pentyl alcohol)</t>
  </si>
  <si>
    <t>6032-29-7</t>
  </si>
  <si>
    <t>6032297</t>
  </si>
  <si>
    <t>136986</t>
  </si>
  <si>
    <t>DTXSID3052721</t>
  </si>
  <si>
    <t>CCCC(C)O</t>
  </si>
  <si>
    <t>2-Phenyl-2-propanol (or α-Cumyl alcohol || 2-Phenylisopropanol || α,α-Dimethylbenzyl alcohol)</t>
  </si>
  <si>
    <t>617-94-7</t>
  </si>
  <si>
    <t>617947</t>
  </si>
  <si>
    <t>61283</t>
  </si>
  <si>
    <t>DTXSID3027247</t>
  </si>
  <si>
    <t>CC(C)(C1=CC=CC=C1)O</t>
  </si>
  <si>
    <t>3-Hexanone (or Ethyl propyl ketone || Hexan-3-one)</t>
  </si>
  <si>
    <t>589-38-8</t>
  </si>
  <si>
    <t>589388</t>
  </si>
  <si>
    <t>56408</t>
  </si>
  <si>
    <t>DTXSID2021608</t>
  </si>
  <si>
    <t>CCCC(=O)CC</t>
  </si>
  <si>
    <t>2-Methylbutanal (or α-Methylbutyric aldehyde || Methylethylacetaldehyde || 2-Formylbutane)</t>
  </si>
  <si>
    <t>96-17-3</t>
  </si>
  <si>
    <t>96173</t>
  </si>
  <si>
    <t>16667</t>
  </si>
  <si>
    <t>DTXSID2021818</t>
  </si>
  <si>
    <t>CCC(C)C=O</t>
  </si>
  <si>
    <t>1,3,5-Trichlorobenzene</t>
  </si>
  <si>
    <t>108-70-3</t>
  </si>
  <si>
    <t>108703</t>
  </si>
  <si>
    <t>25296</t>
  </si>
  <si>
    <t>DTXSID8026195</t>
  </si>
  <si>
    <t>C1=C(C=C(C=C1Cl)Cl)Cl</t>
  </si>
  <si>
    <t>1-Propanamine (or n-Propylamine)</t>
  </si>
  <si>
    <t>107-10-8</t>
  </si>
  <si>
    <t>107108</t>
  </si>
  <si>
    <t>24158</t>
  </si>
  <si>
    <t>DTXSID6021878</t>
  </si>
  <si>
    <t>CCCN</t>
  </si>
  <si>
    <t>2,3,7,8-Tetrachlorodibenzo-p-dioxin (or 2,3,7,8-TCDD)</t>
  </si>
  <si>
    <t>1746-01-6</t>
  </si>
  <si>
    <t>1746016</t>
  </si>
  <si>
    <t>91918</t>
  </si>
  <si>
    <t>DTXSID2021315</t>
  </si>
  <si>
    <t>C12H4Cl4O2</t>
  </si>
  <si>
    <t>C1=C2C(=CC(=C1Cl)Cl)OC3=CC(=C(C=C3O2)Cl)Cl</t>
  </si>
  <si>
    <t>1,2,3,7,8-Pentachlorodibenzo-p-dioxin (or 1,2,3,7,8-PeCDD)</t>
  </si>
  <si>
    <t>40321-76-4</t>
  </si>
  <si>
    <t>40321764</t>
  </si>
  <si>
    <t>650911</t>
  </si>
  <si>
    <t>DTXSID7052078</t>
  </si>
  <si>
    <t>C12H3Cl5O2</t>
  </si>
  <si>
    <t>C1=C2C(=CC(=C1Cl)Cl)OC3=C(C(=C(C=C3O2)Cl)Cl)Cl</t>
  </si>
  <si>
    <t>1,2,3,6,7,8-Hexachlorodibenzo-p-dioxin (or 1,2,3,6,7,8-HxCDD)</t>
  </si>
  <si>
    <t>57653-85-7</t>
  </si>
  <si>
    <t>57653857</t>
  </si>
  <si>
    <t>694281</t>
  </si>
  <si>
    <t>DTXSID0023824</t>
  </si>
  <si>
    <t>C12H2Cl6O2</t>
  </si>
  <si>
    <t>C1=C2C(=C(C(=C1Cl)Cl)Cl)OC3=CC(=C(C(=C3O2)Cl)Cl)Cl</t>
  </si>
  <si>
    <t>1,2,3,7,8,9-Hexachlorodibenzo-p-dioxin (or 1,2,3,7,8,9-HxCDD)</t>
  </si>
  <si>
    <t>19408-74-3</t>
  </si>
  <si>
    <t>19408743</t>
  </si>
  <si>
    <t>214783</t>
  </si>
  <si>
    <t>DTXSID6023781</t>
  </si>
  <si>
    <t>C1=C2C(=C(C(=C1Cl)Cl)Cl)OC3=C(C(=C(C=C3O2)Cl)Cl)Cl</t>
  </si>
  <si>
    <t>1,2,3,4,6,7,8-Heptachlorodibenzo-p-dioxin (or 1,2,3,4,6,7,8-HpCDD)</t>
  </si>
  <si>
    <t>35822-46-9</t>
  </si>
  <si>
    <t>35822469</t>
  </si>
  <si>
    <t>270140</t>
  </si>
  <si>
    <t>DTXSID1052034</t>
  </si>
  <si>
    <t>C12HCl7O2</t>
  </si>
  <si>
    <t>C1=C2C(=C(C(=C1Cl)Cl)Cl)OC3=C(O2)C(=C(C(=C3Cl)Cl)Cl)Cl</t>
  </si>
  <si>
    <t>1,2,3,4,6,7,8,9-Octachlorodibenzo-p-dioxin (or OCDD)</t>
  </si>
  <si>
    <t>3268-87-9</t>
  </si>
  <si>
    <t>3268879</t>
  </si>
  <si>
    <t>113837</t>
  </si>
  <si>
    <t>DTXSID4025799</t>
  </si>
  <si>
    <t>C12Cl8O2</t>
  </si>
  <si>
    <t>C12=C(C(=C(C(=C1Cl)Cl)Cl)Cl)OC3=C(O2)C(=C(C(=C3Cl)Cl)Cl)Cl</t>
  </si>
  <si>
    <t>2,3,7,8-Tetrachlorodibenzofuran (or 2,3,7,8-TCDF)</t>
  </si>
  <si>
    <t>51207-31-9</t>
  </si>
  <si>
    <t>51207319</t>
  </si>
  <si>
    <t>291005</t>
  </si>
  <si>
    <t>DTXSID3052147</t>
  </si>
  <si>
    <t>C12H4Cl4O || C12H4Cl4O
C12H4Cl4O
C12H4Cl4O</t>
  </si>
  <si>
    <t>C1=C2C3=CC(=C(C=C3OC2=CC(=C1Cl)Cl)Cl)Cl</t>
  </si>
  <si>
    <t>1,2,3,7,8-Pentachlorodibenzofuran (or 1,2,3,7,8-PeCDF)</t>
  </si>
  <si>
    <t>57117-41-6</t>
  </si>
  <si>
    <t>57117416</t>
  </si>
  <si>
    <t>308817</t>
  </si>
  <si>
    <t>DTXSID7052234</t>
  </si>
  <si>
    <t>C12H3Cl5O</t>
  </si>
  <si>
    <t>C1=C2C(=CC(=C1Cl)Cl)OC3=CC(=C(C(=C23)Cl)Cl)Cl</t>
  </si>
  <si>
    <t>2,3,4,7,8-Pentachlorodibenzofuran (or 2,3,4,7,8-PeCDF)</t>
  </si>
  <si>
    <t>57117-31-4</t>
  </si>
  <si>
    <t>57117314</t>
  </si>
  <si>
    <t>308809</t>
  </si>
  <si>
    <t>DTXSID7030066</t>
  </si>
  <si>
    <t>C1=C2C3=CC(=C(C(=C3OC2=CC(=C1Cl)Cl)Cl)Cl)Cl</t>
  </si>
  <si>
    <t>1,2,3,4,7,8-Hexachlorodibenzofuran (or 1,2,3,4,7,8-HxCDF)</t>
  </si>
  <si>
    <t>70648-26-9</t>
  </si>
  <si>
    <t>70648269</t>
  </si>
  <si>
    <t>525212</t>
  </si>
  <si>
    <t>DTXSID6029915</t>
  </si>
  <si>
    <t>C12H2Cl6O</t>
  </si>
  <si>
    <t>C1=C2C(=CC(=C1Cl)Cl)OC3=C2C(=C(C(=C3Cl)Cl)Cl)Cl</t>
  </si>
  <si>
    <t>1,2,3,6,7,8-Hexachlorodibenzofuran (or 1,2,3,6,7,8-HxCDF)</t>
  </si>
  <si>
    <t>57117-44-9</t>
  </si>
  <si>
    <t>57117449</t>
  </si>
  <si>
    <t>308825</t>
  </si>
  <si>
    <t>DTXSID2069155</t>
  </si>
  <si>
    <t>C1=C2C3=C(C(=C(C=C3OC2=C(C(=C1Cl)Cl)Cl)Cl)Cl)Cl</t>
  </si>
  <si>
    <t>1,2,3,7,8,9-Hexachlorodibenzofuran (or 1,2,3,7,8,9-HxCDF)</t>
  </si>
  <si>
    <t>72918-21-9</t>
  </si>
  <si>
    <t>72918219</t>
  </si>
  <si>
    <t>570150</t>
  </si>
  <si>
    <t>DTXSID9052470</t>
  </si>
  <si>
    <t>C1=C2C(=C(C(=C1Cl)Cl)Cl)C3=C(C(=C(C=C3O2)Cl)Cl)Cl</t>
  </si>
  <si>
    <t>2,3,4,6,7,8-Hexachlorodibenzofuran (or 2,3,4,6,7,8-HxCDF)</t>
  </si>
  <si>
    <t>60851-34-5</t>
  </si>
  <si>
    <t>60851345</t>
  </si>
  <si>
    <t>317966</t>
  </si>
  <si>
    <t>DTXSID3052276</t>
  </si>
  <si>
    <t>C1=C2C3=CC(=C(C(=C3OC2=C(C(=C1Cl)Cl)Cl)Cl)Cl)Cl</t>
  </si>
  <si>
    <t>1,2,3,4,6,7,8,9-Octachlorodibenzofuran (or OCDF)</t>
  </si>
  <si>
    <t>39001-02-0</t>
  </si>
  <si>
    <t>39001020</t>
  </si>
  <si>
    <t>278218</t>
  </si>
  <si>
    <t>DTXSID3052062</t>
  </si>
  <si>
    <t>C12Cl8O</t>
  </si>
  <si>
    <t>C12=C(C(=C(C(=C1Cl)Cl)Cl)Cl)OC3=C2C(=C(C(=C3Cl)Cl)Cl)Cl</t>
  </si>
  <si>
    <t>N-Nitroso-N-diphenylamine (or Benzenamine, N-nitroso-N-phenyl-)</t>
  </si>
  <si>
    <t>86-30-6</t>
  </si>
  <si>
    <t>86306</t>
  </si>
  <si>
    <t>10702</t>
  </si>
  <si>
    <t>DTXSID6021030</t>
  </si>
  <si>
    <t>C12H10N2O</t>
  </si>
  <si>
    <t>C1=CC=C(C=C1)N(C2=CC=CC=C2)N=O</t>
  </si>
  <si>
    <t>N-Nitrosodimethylamine (or Methanamine, N-methyl-N-nitroso-)</t>
  </si>
  <si>
    <t>62-75-9</t>
  </si>
  <si>
    <t>62759</t>
  </si>
  <si>
    <t>is HAP on HAP list (search by CAS)</t>
  </si>
  <si>
    <t>3707</t>
  </si>
  <si>
    <t>DTXSID7021029</t>
  </si>
  <si>
    <t>C2H6N2O</t>
  </si>
  <si>
    <t>CN(C)N=O</t>
  </si>
  <si>
    <t>N-Nitrosomorpholine (or Morpholine, 4-nitroso-)</t>
  </si>
  <si>
    <t>59-89-2</t>
  </si>
  <si>
    <t>59892</t>
  </si>
  <si>
    <t>3194</t>
  </si>
  <si>
    <t>DTXSID4021056</t>
  </si>
  <si>
    <t>C4H8N2O2</t>
  </si>
  <si>
    <t>C1COCCN1N=O</t>
  </si>
  <si>
    <t>22R-17a(H),21ß(H)-30,31,32-Trisomohopane</t>
  </si>
  <si>
    <t>Tetracontane</t>
  </si>
  <si>
    <t>4181-95-7</t>
  </si>
  <si>
    <t>4181957</t>
  </si>
  <si>
    <t>122275</t>
  </si>
  <si>
    <t>DTXSID2063341</t>
  </si>
  <si>
    <t>C40H82</t>
  </si>
  <si>
    <t>CCCCCCCCCCCCCCCCCCCCCCCCCCCCCCCCCCCCCCCC</t>
  </si>
  <si>
    <t>1-Methyl-5-nitronaphthalene</t>
  </si>
  <si>
    <t>91137-27-8</t>
  </si>
  <si>
    <t>91137278</t>
  </si>
  <si>
    <t>DTXSID80238420</t>
  </si>
  <si>
    <t>CC1=C2C=CC=C(C2=CC=C1)[N+](=O)[O-]</t>
  </si>
  <si>
    <t>2,7-Dinitro-9-fluorenone (or 2,7-dinitrofluoren-9-one)</t>
  </si>
  <si>
    <t>31551-45-8</t>
  </si>
  <si>
    <t>31551458</t>
  </si>
  <si>
    <t>259903</t>
  </si>
  <si>
    <t>DTXSID4025163</t>
  </si>
  <si>
    <t>C13H6N2O5</t>
  </si>
  <si>
    <t>C1=CC2=C(C=C1[N+](=O)[O-])C(=O)C3=C2C=CC(=C3)[N+](=O)[O-]</t>
  </si>
  <si>
    <t>2-Nitrophenanthrene</t>
  </si>
  <si>
    <t>17024-18-9</t>
  </si>
  <si>
    <t>17024189</t>
  </si>
  <si>
    <t>DTXSID70168823</t>
  </si>
  <si>
    <t>C1=CC=C2C(=C1)C=CC3=C2C=CC(=C3)[N+](=O)[O-]</t>
  </si>
  <si>
    <t>2-Nitropyrene</t>
  </si>
  <si>
    <t>789-07-1</t>
  </si>
  <si>
    <t>789071</t>
  </si>
  <si>
    <t>DTXSID30229368</t>
  </si>
  <si>
    <t>C1=CC2=C3C(=C1)C=CC4=C3C(=CC(=C4)[N+](=O)[O-])C=C2</t>
  </si>
  <si>
    <t>1-Methyl-4-nitronaphthalene</t>
  </si>
  <si>
    <t>880-93-3</t>
  </si>
  <si>
    <t>880933</t>
  </si>
  <si>
    <t>DTXSID10236757</t>
  </si>
  <si>
    <t>CC1=CC=C(C2=CC=CC=C12)[N+](=O)[O-]</t>
  </si>
  <si>
    <t>2-Methyl-4-nitronaphthalene (or 3-Methyl-1-nitronaphthalene)</t>
  </si>
  <si>
    <t>13615-38-8</t>
  </si>
  <si>
    <t>13615388</t>
  </si>
  <si>
    <t>DTXSID50929272</t>
  </si>
  <si>
    <t>CC1=CC2=CC=CC=C2C(=C1)[N+](=O)[O-]</t>
  </si>
  <si>
    <t>5-Nitroacenaphthene (or 1,2-Dihydro-5-nitro-acenaphthylene || 5-Nan || 5-Nitronaphthalene ethylene)</t>
  </si>
  <si>
    <t>602-87-9</t>
  </si>
  <si>
    <t>602879</t>
  </si>
  <si>
    <t>58495</t>
  </si>
  <si>
    <t>DTXSID3020960</t>
  </si>
  <si>
    <t>C1CC2=CC=C(C3=CC=CC1=C23)[N+](=O)[O-]</t>
  </si>
  <si>
    <t>1-Methyl-6-nitronaphthalene</t>
  </si>
  <si>
    <t>105752-67-8</t>
  </si>
  <si>
    <t>105752678</t>
  </si>
  <si>
    <t>DTXSID70147315</t>
  </si>
  <si>
    <t>CC1=C2C=CC(=CC2=CC=C1)[N+](=O)[O-]</t>
  </si>
  <si>
    <t>Benzo[b]fluorene</t>
  </si>
  <si>
    <t>30777-19-6</t>
  </si>
  <si>
    <t>30777196</t>
  </si>
  <si>
    <t>17119223</t>
  </si>
  <si>
    <t>Dibenzo[a,e]pyrene (or Naphtho[1,2,3,4-def]chrysene)</t>
  </si>
  <si>
    <t>192-65-4</t>
  </si>
  <si>
    <t>192654</t>
  </si>
  <si>
    <t>40600</t>
  </si>
  <si>
    <t>DTXSID3052690</t>
  </si>
  <si>
    <t>C1=CC=C2C3=C4C(=CC2=C1)C5=CC=CC=C5C6=CC=CC(=C64)C=C3</t>
  </si>
  <si>
    <t>Dibenz(a,h)acridine (or Dibenzo(a,h)acridine)</t>
  </si>
  <si>
    <t>226-36-8</t>
  </si>
  <si>
    <t>226368</t>
  </si>
  <si>
    <t>40774</t>
  </si>
  <si>
    <t>DTXSID3059761</t>
  </si>
  <si>
    <t>C21H13N</t>
  </si>
  <si>
    <t>C1=CC=C2C(=C1)C=CC3=C2C=C4C=CC5=CC=CC=C5C4=N3</t>
  </si>
  <si>
    <t>Dibenzo(a,i)pyrene (or Dibenz(a,i)pyrene)</t>
  </si>
  <si>
    <t>189-55-9</t>
  </si>
  <si>
    <t>189559</t>
  </si>
  <si>
    <t>40543</t>
  </si>
  <si>
    <t>DTXSID9059751</t>
  </si>
  <si>
    <t>C1=CC=C2C3=C4C(=CC2=C1)C=CC5=CC6=CC=CC=C6C(=C54)C=C3</t>
  </si>
  <si>
    <t>Dibenz(a,j)acridine (or Dibenzo(a,j)acridine)</t>
  </si>
  <si>
    <t>224-42-0</t>
  </si>
  <si>
    <t>224420</t>
  </si>
  <si>
    <t>40741</t>
  </si>
  <si>
    <t>DTXSID4059758</t>
  </si>
  <si>
    <t>C1=CC=C2C(=C1)C=CC3=NC4=C(C=C32)C5=CC=CC=C5C=C4</t>
  </si>
  <si>
    <t>Dibenz(a,j)anthracene (or Dibenzo(a,j)anthracene || 3,4,5,6-Dibenzanthracene)</t>
  </si>
  <si>
    <t>224-41-9</t>
  </si>
  <si>
    <t>224419</t>
  </si>
  <si>
    <t>5240122</t>
  </si>
  <si>
    <t>DTXSID8074811</t>
  </si>
  <si>
    <t>C1=CC=C2C(=C1)C=CC3=CC4=C(C=C32)C5=CC=CC=C5C=C4</t>
  </si>
  <si>
    <t>Dibenzo(a,l)pyrene (or Dibenzo(def,p)chrysene; 1,2,9,10-Dibenzopyrene)</t>
  </si>
  <si>
    <t>191-30-0</t>
  </si>
  <si>
    <t>191300</t>
  </si>
  <si>
    <t>40584</t>
  </si>
  <si>
    <t>DTXSID9059753</t>
  </si>
  <si>
    <t>C1=CC=C2C(=C1)C=C3C=CC4=C5C3=C2C6=CC=CC=C6C5=CC=C4</t>
  </si>
  <si>
    <t>Dibenzo(b,k)fluoranthene (or Naphth(2,3-e)acephenanthrylene)</t>
  </si>
  <si>
    <t>205-97-0</t>
  </si>
  <si>
    <t>205970</t>
  </si>
  <si>
    <t>52450087</t>
  </si>
  <si>
    <t>DTXSID0075441</t>
  </si>
  <si>
    <t>C1=CC=C2C=C3C(=CC2=C1)C4=CC=CC5=C4C3=CC6=CC=CC=C56</t>
  </si>
  <si>
    <t>7H-Dibenzo(c,g)carbazole (or 3,4,5,6-Dibenzcarbazol)</t>
  </si>
  <si>
    <t>194-59-2</t>
  </si>
  <si>
    <t>194592</t>
  </si>
  <si>
    <t>40634</t>
  </si>
  <si>
    <t>DTXSID9059755</t>
  </si>
  <si>
    <t>C20H13N</t>
  </si>
  <si>
    <t>C1=CC=C2C(=C1)C=CC3=C2C4=C(N3)C=CC5=CC=CC=C54</t>
  </si>
  <si>
    <t>7,12-Dimethylbenz(a)anthracene (or 7,12-Dimethylbenzanthracene)</t>
  </si>
  <si>
    <t>57-97-6</t>
  </si>
  <si>
    <t>57976</t>
  </si>
  <si>
    <t>2733</t>
  </si>
  <si>
    <t>DTXSID1020510</t>
  </si>
  <si>
    <t>C20H16</t>
  </si>
  <si>
    <t>CC1=C2C=CC3=CC=CC=C3C2=C(C4=CC=CC=C14)C</t>
  </si>
  <si>
    <t>4H-cyclopenta(def)phenanthrene -duplicate</t>
  </si>
  <si>
    <t>5-Methylchrysene</t>
  </si>
  <si>
    <t>3697-24-3</t>
  </si>
  <si>
    <t>3697243</t>
  </si>
  <si>
    <t>118240</t>
  </si>
  <si>
    <t>DTXSID6063143</t>
  </si>
  <si>
    <t>CC1=CC2=CC=CC=C2C3=C1C4=CC=CC=C4C=C3</t>
  </si>
  <si>
    <t>9-phenylanthracene</t>
  </si>
  <si>
    <t>602-55-1</t>
  </si>
  <si>
    <t>602551</t>
  </si>
  <si>
    <t>17156399</t>
  </si>
  <si>
    <t>DTXSID3075254</t>
  </si>
  <si>
    <t>C20H14</t>
  </si>
  <si>
    <t>C1=CC=C(C=C1)C2=C3C=CC=CC3=CC4=CC=CC=C42</t>
  </si>
  <si>
    <t>Dimethylbenzaldehyde</t>
  </si>
  <si>
    <t>28351-09-9</t>
  </si>
  <si>
    <t>28351099</t>
  </si>
  <si>
    <t>691717</t>
  </si>
  <si>
    <t>DTXSID10951034</t>
  </si>
  <si>
    <t>C9H100</t>
  </si>
  <si>
    <t>CC1=C(C(=CC=C1)C=O)C</t>
  </si>
  <si>
    <t>Hydrogen cyanide (or Hydrocyanic acid || Formonitrile)</t>
  </si>
  <si>
    <t>74-90-8</t>
  </si>
  <si>
    <t>74908</t>
  </si>
  <si>
    <t>5140</t>
  </si>
  <si>
    <t>DTXSID9024148</t>
  </si>
  <si>
    <t>CHN</t>
  </si>
  <si>
    <t>C#N</t>
  </si>
  <si>
    <t>Ethyl formate (or Ethylformic ester || Ethyl ester formic acid)</t>
  </si>
  <si>
    <t>109-94-4</t>
  </si>
  <si>
    <t>109944</t>
  </si>
  <si>
    <t>26278</t>
  </si>
  <si>
    <t>DTXSID6040117</t>
  </si>
  <si>
    <t>CCOC=O</t>
  </si>
  <si>
    <t>cis-1,3-hexadiene</t>
  </si>
  <si>
    <t>14596-92-0</t>
  </si>
  <si>
    <t>14596920</t>
  </si>
  <si>
    <t>CCC=CC=C"
11602,"CCC=CC=C"
39175,"CCC=CC=C</t>
  </si>
  <si>
    <t>Ethylpyrazine (or 2-Ethylpyrazine)</t>
  </si>
  <si>
    <t>13925-00-3</t>
  </si>
  <si>
    <t>13925003</t>
  </si>
  <si>
    <t>192435</t>
  </si>
  <si>
    <t>DTXSID2065676</t>
  </si>
  <si>
    <t>C6H8N2</t>
  </si>
  <si>
    <t>CCC1=NC=CN=C1</t>
  </si>
  <si>
    <t>1,6-Heptadiyne</t>
  </si>
  <si>
    <t>2396-63-6</t>
  </si>
  <si>
    <t>2396636</t>
  </si>
  <si>
    <t>101162</t>
  </si>
  <si>
    <t>DTXSID2062373</t>
  </si>
  <si>
    <t>C#CCCCC#C</t>
  </si>
  <si>
    <t>1,4-Heptadiyne</t>
  </si>
  <si>
    <t>66084-38-6</t>
  </si>
  <si>
    <t>66084386</t>
  </si>
  <si>
    <t>DTXSID60460404</t>
  </si>
  <si>
    <t>CCC#CCC#C</t>
  </si>
  <si>
    <t>Glycolaldehyde (or Diose || Glycolic aldehyde || Hydroxyacetaldehyde || Methylol formaldehyde)</t>
  </si>
  <si>
    <t>141-46-8</t>
  </si>
  <si>
    <t>141468</t>
  </si>
  <si>
    <t>1734317</t>
  </si>
  <si>
    <t>DTXSID4074693</t>
  </si>
  <si>
    <t>C(C=O)O</t>
  </si>
  <si>
    <t>1,1-Dimethylhydrazine (or Dimazine)</t>
  </si>
  <si>
    <t>57-14-7</t>
  </si>
  <si>
    <t>57147</t>
  </si>
  <si>
    <t>2469</t>
  </si>
  <si>
    <t>DTXSID1020516</t>
  </si>
  <si>
    <t>C2H8N2</t>
  </si>
  <si>
    <t>CN(C)N</t>
  </si>
  <si>
    <t>Propanenitrile (or Propionitrile || Cyanoethane || Ether cyanatus || Ethyl cyanide || Hydrocyanic ether || Propionic nitrile)</t>
  </si>
  <si>
    <t>107-12-0</t>
  </si>
  <si>
    <t>107120</t>
  </si>
  <si>
    <t>cyanide</t>
  </si>
  <si>
    <t>24174</t>
  </si>
  <si>
    <t>DTXSID1021879</t>
  </si>
  <si>
    <t>C3H5N</t>
  </si>
  <si>
    <t>CCC#N</t>
  </si>
  <si>
    <t>Carbon suboxide (or 1,2-Propadiene-1,3-dione || Carbon oxide)</t>
  </si>
  <si>
    <t>504-64-3</t>
  </si>
  <si>
    <t>504643</t>
  </si>
  <si>
    <t>DTXSID70198443</t>
  </si>
  <si>
    <t>C3O2</t>
  </si>
  <si>
    <t>C(=C=O)=C=O</t>
  </si>
  <si>
    <t>Pyrrole (or Azole || Divinylenimine || Imidole || Monopyrrole)</t>
  </si>
  <si>
    <t>109-97-7</t>
  </si>
  <si>
    <t>109977</t>
  </si>
  <si>
    <t>26302</t>
  </si>
  <si>
    <t>DTXSID5021910</t>
  </si>
  <si>
    <t>C4H5N</t>
  </si>
  <si>
    <t>C1=CNC=C1</t>
  </si>
  <si>
    <t>1,3-Cyclopentadiene, methyl- (or Methyl-1,3-cyclopentadiene || Methylcyclopenta-1,3-diene || Methylcyclopentadiene || Monomethylcyclopentadiene)</t>
  </si>
  <si>
    <t>1-Methyl-1,3-cyclopentadiene -duplicate</t>
  </si>
  <si>
    <t>2-Methyl-1,3-cyclopentadiene</t>
  </si>
  <si>
    <t>3727-31-9</t>
  </si>
  <si>
    <t>3727319</t>
  </si>
  <si>
    <t>DTXSID10190729</t>
  </si>
  <si>
    <t>CC1=CCC=C1</t>
  </si>
  <si>
    <t>2,5-Dihydrofuran (or 1-Oxa-3-cyclopentene || 3-Oxolene)</t>
  </si>
  <si>
    <t>1708-29-8</t>
  </si>
  <si>
    <t>1708298</t>
  </si>
  <si>
    <t>DTXSID5051785</t>
  </si>
  <si>
    <t>C1C=CCO1</t>
  </si>
  <si>
    <t>2-Cyclopenten-1-one (or Cyclopenten-3-one || Cyclopentenone || 2-Cyclopentenone 3-Cyclopenten-2-one; 2-Cyclopentenone-1; cyclopenten-2-one)</t>
  </si>
  <si>
    <t>930-30-3</t>
  </si>
  <si>
    <t>930303</t>
  </si>
  <si>
    <t>C1CC(=O)C=C1</t>
  </si>
  <si>
    <t>2,3-Dihydro-1,4-dioxine</t>
  </si>
  <si>
    <t>543-75-9</t>
  </si>
  <si>
    <t>543759</t>
  </si>
  <si>
    <t>1734503</t>
  </si>
  <si>
    <t>DTXSID0074714</t>
  </si>
  <si>
    <t>C1COC=CO1</t>
  </si>
  <si>
    <t>Methyl propionate (or Propanoic acid, methyl ester)</t>
  </si>
  <si>
    <t>554-12-1</t>
  </si>
  <si>
    <t>554121</t>
  </si>
  <si>
    <t>53546</t>
  </si>
  <si>
    <t>DTXSID7027201</t>
  </si>
  <si>
    <t>CCC(=O)OC</t>
  </si>
  <si>
    <t>1-Penten-3-yne</t>
  </si>
  <si>
    <t>646-05-9</t>
  </si>
  <si>
    <t>646059</t>
  </si>
  <si>
    <t>DTXSID00214847</t>
  </si>
  <si>
    <t>CC#CC=C</t>
  </si>
  <si>
    <t>1-Methylpyrrole (or Pyrrole, 1-methyl- || N-Methylpyrrole || 1-Methyl-1H-pyrrole)</t>
  </si>
  <si>
    <t>96-54-8</t>
  </si>
  <si>
    <t>96548</t>
  </si>
  <si>
    <t>16915</t>
  </si>
  <si>
    <t>DTXSID3052648</t>
  </si>
  <si>
    <t>C5H7N</t>
  </si>
  <si>
    <t>CN1C=CC=C1</t>
  </si>
  <si>
    <t>1-Penten-3-one (or Ethyl vinyl ketone)</t>
  </si>
  <si>
    <t>1629-58-9</t>
  </si>
  <si>
    <t>1629589</t>
  </si>
  <si>
    <t>89730</t>
  </si>
  <si>
    <t>DTXSID5025318</t>
  </si>
  <si>
    <t>C5H8O</t>
  </si>
  <si>
    <t>CCC(=O)C=C</t>
  </si>
  <si>
    <t>Cyclopentanone (or Adipic ketone || Adipinketon || Dumasin || Ketocyclopentane || Ketopentamethylene)</t>
  </si>
  <si>
    <t>120-92-3</t>
  </si>
  <si>
    <t>120923</t>
  </si>
  <si>
    <t>31484</t>
  </si>
  <si>
    <t>DTXSID3029154</t>
  </si>
  <si>
    <t>C1CCC(=O)C1</t>
  </si>
  <si>
    <t>2-Methyl-2-butenal (or 2-Methylcrotonaldehyde || 2,3-Dimethylacrolein || 2-Methylbut-2-enal)</t>
  </si>
  <si>
    <t>1115-11-3</t>
  </si>
  <si>
    <t>1115113</t>
  </si>
  <si>
    <t>CC=C(C)C=O</t>
  </si>
  <si>
    <t>3-Methylpyridazine</t>
  </si>
  <si>
    <t>1632-76-4</t>
  </si>
  <si>
    <t>1632764</t>
  </si>
  <si>
    <t>DTXSID80167529</t>
  </si>
  <si>
    <t>C5H6N2</t>
  </si>
  <si>
    <t>CC1=NN=CC=C1</t>
  </si>
  <si>
    <t>4-Methylpyridazine</t>
  </si>
  <si>
    <t>1120-88-3</t>
  </si>
  <si>
    <t>1120883</t>
  </si>
  <si>
    <t>DTXSID90149811</t>
  </si>
  <si>
    <t>CC1=CN=NC=C1</t>
  </si>
  <si>
    <t>3-Furaldehyde</t>
  </si>
  <si>
    <t>498-60-2</t>
  </si>
  <si>
    <t>498602</t>
  </si>
  <si>
    <t>DTXSID40198076</t>
  </si>
  <si>
    <t>C1=COC=C1C=O</t>
  </si>
  <si>
    <t>3-Cyclopentene-1,2-dione</t>
  </si>
  <si>
    <t>28750-51-8</t>
  </si>
  <si>
    <t>28750518</t>
  </si>
  <si>
    <t>DTXSID60951403</t>
  </si>
  <si>
    <t>C1C=CC(=O)C1=O</t>
  </si>
  <si>
    <t>Butyric acid, methyl ester (or Methyl butanoate || Methyl butyrate)</t>
  </si>
  <si>
    <t>623-42-7</t>
  </si>
  <si>
    <t>623427</t>
  </si>
  <si>
    <t>62851</t>
  </si>
  <si>
    <t>DTXSID5047083</t>
  </si>
  <si>
    <t>CCCC(=O)OC</t>
  </si>
  <si>
    <t>1,5-Hexadien-3-yne (or Divinylacetylene)</t>
  </si>
  <si>
    <t>821-08-9</t>
  </si>
  <si>
    <t>821089</t>
  </si>
  <si>
    <t>DTXSID70231561</t>
  </si>
  <si>
    <t>C=CC#CC=C</t>
  </si>
  <si>
    <t>1-Hexen-3-yne (or Ethylvinylacetylene || Vinylethylacetylene)</t>
  </si>
  <si>
    <t>13721-54-5</t>
  </si>
  <si>
    <t>13721545</t>
  </si>
  <si>
    <t>DTXSID10160109</t>
  </si>
  <si>
    <t>CCC#CC=C</t>
  </si>
  <si>
    <t>Pyrazole, 1-methyl- (or 1-Methylpyrazole)</t>
  </si>
  <si>
    <t>930-36-9</t>
  </si>
  <si>
    <t>930369</t>
  </si>
  <si>
    <t>DTXSID40239231</t>
  </si>
  <si>
    <t>C4H6N2</t>
  </si>
  <si>
    <t>CN1C=CC=N1</t>
  </si>
  <si>
    <t>Ethynyl Benzene (or Phenylacetylene || 1-Phenylethyne || Acetylene, phenyl- || Ethinylbenzene)</t>
  </si>
  <si>
    <t>536-74-3</t>
  </si>
  <si>
    <t>536743</t>
  </si>
  <si>
    <t>51326</t>
  </si>
  <si>
    <t>DTXSID1060211</t>
  </si>
  <si>
    <t>C8H6</t>
  </si>
  <si>
    <t>C#CC1=CC=CC=C1</t>
  </si>
  <si>
    <t>m-Methylstyrene (or m-Vinyltoluene || 1-Methyl-3-vinylbenzene || 3-Methylstyrene || 3-Vinyltoluene || Benzene, 1-ethenyl-3-methyl-)</t>
  </si>
  <si>
    <t>100-80-1</t>
  </si>
  <si>
    <t>100801</t>
  </si>
  <si>
    <t>19729</t>
  </si>
  <si>
    <t>DTXSID9051454</t>
  </si>
  <si>
    <t>CC1=CC(=CC=C1)C=C</t>
  </si>
  <si>
    <t>3-Methyl-1-benzofuran</t>
  </si>
  <si>
    <t>21535-97-7</t>
  </si>
  <si>
    <t>21535977</t>
  </si>
  <si>
    <t>DTXSID30175871</t>
  </si>
  <si>
    <t>CC1=COC2=CC=CC=C12</t>
  </si>
  <si>
    <t>1-Methyl-2-benzofuran</t>
  </si>
  <si>
    <t>61200-10-0</t>
  </si>
  <si>
    <t>61200100</t>
  </si>
  <si>
    <t>DTXSID30512020</t>
  </si>
  <si>
    <t>CC1=C2C=CC=CC2=CO1</t>
  </si>
  <si>
    <t>3-Methylindene (or 3-Methyl-1H-indene || 1-Methyl-3H-indene)</t>
  </si>
  <si>
    <t>767-60-2</t>
  </si>
  <si>
    <t>767602</t>
  </si>
  <si>
    <t>DTXSID40227496</t>
  </si>
  <si>
    <t>CC1=CCC2=CC=CC=C12</t>
  </si>
  <si>
    <t>1,4-Dihydronaphthalene</t>
  </si>
  <si>
    <t>612-17-9</t>
  </si>
  <si>
    <t>612179</t>
  </si>
  <si>
    <t>60046</t>
  </si>
  <si>
    <t>DTXSID9060607</t>
  </si>
  <si>
    <t>C1C=CCC2=CC=CC=C21</t>
  </si>
  <si>
    <t>1-Phenyl-1-butene (or β-Ethylstyrene || 1-Butenyl-benzene)</t>
  </si>
  <si>
    <t>824-90-8</t>
  </si>
  <si>
    <t>824908</t>
  </si>
  <si>
    <t>DTXSID70920529</t>
  </si>
  <si>
    <t>(E)-(1-Methylpropenyl)benzene (or trans-2-Phenyl-2-butene)</t>
  </si>
  <si>
    <t>768-00-3</t>
  </si>
  <si>
    <t>768003</t>
  </si>
  <si>
    <t>961284</t>
  </si>
  <si>
    <t>DTXSID00875937</t>
  </si>
  <si>
    <t>CC=C(C)C1=CC=CC=C1</t>
  </si>
  <si>
    <t>p-Mentha-1,4(8)-diene (or Terpinolene||Terpinolen||α- Terpinolen||α-Terpinolene||4-Isopropylidene-1-methyl-cyclohexene p-Menth-1,4(8)-diene|| 1-methyl-4-(1-methylethylidene)-cyclohexene (α-terpinolene)||1-Methyl-4-(1-methylethylidene)-cyclohexene)</t>
  </si>
  <si>
    <t>586-62-9</t>
  </si>
  <si>
    <t>586629</t>
  </si>
  <si>
    <t>56085</t>
  </si>
  <si>
    <t>DTXSID0027222</t>
  </si>
  <si>
    <t>CC1=CCC(=C(C)C)CC1</t>
  </si>
  <si>
    <t>Isolimonene (or 3-Isopropenyl-6-methyl-cyclohexene || trans-Isolimonene || (3R-trans)-3-methyl-6-(1-methylvinyl)cyclohexene)</t>
  </si>
  <si>
    <t>5113-87-1</t>
  </si>
  <si>
    <t>5113871</t>
  </si>
  <si>
    <t>DTXSID70199152</t>
  </si>
  <si>
    <t>CC1CCC(C=C1)C(=C)C</t>
  </si>
  <si>
    <t>Cadinene (or Sesquiterpene || Naphthalene, decahydro-1,6-dimethyl-4-(1-methylethyl)-, (1S,4S,4aS,6S,8aS)-, didehydro deriv)</t>
  </si>
  <si>
    <t>29350-73-0</t>
  </si>
  <si>
    <t>29350730</t>
  </si>
  <si>
    <t>252668</t>
  </si>
  <si>
    <t>DTXSID5024712</t>
  </si>
  <si>
    <t>C15H26</t>
  </si>
  <si>
    <t>CC(C)C1CC=C(C)C2CCC(C)CC12</t>
  </si>
  <si>
    <t>Ruthenium</t>
  </si>
  <si>
    <t>7440-18-8</t>
  </si>
  <si>
    <t>7440188</t>
  </si>
  <si>
    <t>Ru</t>
  </si>
  <si>
    <t>149807</t>
  </si>
  <si>
    <t>DTXSID9064687</t>
  </si>
  <si>
    <t>[Ru]</t>
  </si>
  <si>
    <t>Rhodium</t>
  </si>
  <si>
    <t>7440-16-6</t>
  </si>
  <si>
    <t>7440166</t>
  </si>
  <si>
    <t>Rh</t>
  </si>
  <si>
    <t>149781</t>
  </si>
  <si>
    <t>DTXSID3052480</t>
  </si>
  <si>
    <t>[Rh]</t>
  </si>
  <si>
    <t>2-Methyltetrahydrofuran</t>
  </si>
  <si>
    <t>96-47-9</t>
  </si>
  <si>
    <t>96479</t>
  </si>
  <si>
    <t>16865</t>
  </si>
  <si>
    <t>DTXSID9030258</t>
  </si>
  <si>
    <t>CC1CCCO1</t>
  </si>
  <si>
    <t>7-Methyl-benzofuran</t>
  </si>
  <si>
    <t>17059-52-8</t>
  </si>
  <si>
    <t>17059528</t>
  </si>
  <si>
    <t>DTXSID60168892</t>
  </si>
  <si>
    <t>CC1=C2C(=CC=C1)C=CO2</t>
  </si>
  <si>
    <t>3-Methyl-3-buten-2-one (or Methyl isopropenyl ketone)</t>
  </si>
  <si>
    <t>814-78-8</t>
  </si>
  <si>
    <t>814788</t>
  </si>
  <si>
    <t>70789</t>
  </si>
  <si>
    <t>DTXSID9052557</t>
  </si>
  <si>
    <t>CC(=C)C(=O)C</t>
  </si>
  <si>
    <t>Proponal (or Propylbarbital || di-n-Propylbarbituric acid || Dipropylbarbituric acid || 5,5-Dipropylbarbituric acid)</t>
  </si>
  <si>
    <t>2217-08-5</t>
  </si>
  <si>
    <t>2217085</t>
  </si>
  <si>
    <t>DTXSID10176700</t>
  </si>
  <si>
    <t>C10H16N2O3</t>
  </si>
  <si>
    <t>CCCC1(C(=O)NC(=O)NC1=O)CCC</t>
  </si>
  <si>
    <t>(E)-2-pentenal (or trans-2-Pentenal)</t>
  </si>
  <si>
    <t>1576-87-0</t>
  </si>
  <si>
    <t>1576870</t>
  </si>
  <si>
    <t>DTXSID80858788</t>
  </si>
  <si>
    <t>CCC=CC=O</t>
  </si>
  <si>
    <t>Anisol (or Methoxybenzene || Anizol || Methyl phenyl ether || Phenyl methyl ether)</t>
  </si>
  <si>
    <t>100-66-3</t>
  </si>
  <si>
    <t>100663</t>
  </si>
  <si>
    <t>19620</t>
  </si>
  <si>
    <t>DTXSID4041608</t>
  </si>
  <si>
    <t>COC1=CC=CC=C1</t>
  </si>
  <si>
    <t>1-(3-Methoxyphenyl)ethanol</t>
  </si>
  <si>
    <t>23308-82-9</t>
  </si>
  <si>
    <t>23308829</t>
  </si>
  <si>
    <t>CC(C1=CC(=CC=C1)OC)O</t>
  </si>
  <si>
    <t>Ethyl isovalerate (or Isovaleric acid, ethyl ester || Ethyl 3-methylbutanoate Ethyl 3-methylbutyrate || 3-Methylbutanoic acid ethyl ester || 3-methyl butyric acid ethyl ester)</t>
  </si>
  <si>
    <t>108-64-5</t>
  </si>
  <si>
    <t>108645</t>
  </si>
  <si>
    <t>25247</t>
  </si>
  <si>
    <t>DTXSID3047057</t>
  </si>
  <si>
    <t>CCOC(=O)CC(C)C</t>
  </si>
  <si>
    <t>3,4,5,6-Tetrahydrophthalic anhydride (or Tetrahydrophthalic anhydride || 1,3-Isobenzofurandione, 4,5,6,7-tetrahydro- || 1-Cyclohexene-1,2-dicarboxylic anhydride)</t>
  </si>
  <si>
    <t>2426-02-0</t>
  </si>
  <si>
    <t>2426020</t>
  </si>
  <si>
    <t>17157447</t>
  </si>
  <si>
    <t>DTXSID9075298</t>
  </si>
  <si>
    <t>C1CCC2=C(C1)C(=O)OC2=O</t>
  </si>
  <si>
    <t>N,N-Dimethylbenzylamine (or Benzyldimethylamine || Dimethylbenzylamine || N-Benzyldimethylamine || N,N-Dimethyl-N-benzylamine)</t>
  </si>
  <si>
    <t>103-83-3</t>
  </si>
  <si>
    <t>103833</t>
  </si>
  <si>
    <t>21717</t>
  </si>
  <si>
    <t>DTXSID8021854</t>
  </si>
  <si>
    <t>C9H13N</t>
  </si>
  <si>
    <t>CN(C)CC1=CC=CC=C1</t>
  </si>
  <si>
    <t>Dibasic ester (or Dibenzylaminosuccinic acid || Dimethyl butanedioate)</t>
  </si>
  <si>
    <t>95481-62-2</t>
  </si>
  <si>
    <t>95481622</t>
  </si>
  <si>
    <t>C21H36O12</t>
  </si>
  <si>
    <t>COC(=O)CCCCC(=O)OC.COC(=O)CCCC(=O)OC.COC(=O)CCC(=O)OC</t>
  </si>
  <si>
    <t>Diethylenetriamine</t>
  </si>
  <si>
    <t>111-40-0</t>
  </si>
  <si>
    <t>111400</t>
  </si>
  <si>
    <t>27490</t>
  </si>
  <si>
    <t>DTXSID2025050</t>
  </si>
  <si>
    <t>C4H13N3</t>
  </si>
  <si>
    <t>C(CNCCN)N</t>
  </si>
  <si>
    <t>6-Undecanone (or Amyl ketone || Diamyl ketone || Dipentyl ketone || Pentyl ketone || Undecan-6-one)</t>
  </si>
  <si>
    <t>927-49-1</t>
  </si>
  <si>
    <t>927491</t>
  </si>
  <si>
    <t>73999</t>
  </si>
  <si>
    <t>DTXSID5061295</t>
  </si>
  <si>
    <t>CCCCCC(=O)CCCCC</t>
  </si>
  <si>
    <t>3-Methoxy-1-Butanol (or 3-Methoxybutanol || Methoxybutanol || 3-methoxybutan-1-ol)</t>
  </si>
  <si>
    <t>2517-43-3</t>
  </si>
  <si>
    <t>2517433</t>
  </si>
  <si>
    <t>103705</t>
  </si>
  <si>
    <t>DTXSID0044812</t>
  </si>
  <si>
    <t>CC(CCO)OC</t>
  </si>
  <si>
    <t>1-Chloro-4-Methyl-Benzene (or p-Chlorotoluene || p-Tolyl chloride || 1-Chloro-4-methylbenzene || 4-Chloro-1-methylbenzene || 4-Chlorotoluene || para-Chlorotoluene || 1-Methyl-4-chlorobenzene || 4-Tolyl chloride || 4-Methylphenyl chloride)</t>
  </si>
  <si>
    <t>106-43-4</t>
  </si>
  <si>
    <t>106434</t>
  </si>
  <si>
    <t>23598</t>
  </si>
  <si>
    <t>DTXSID8024814</t>
  </si>
  <si>
    <t>CC1=CC=C(C=C1)Cl</t>
  </si>
  <si>
    <t>2-Acetyl-1-phenylhydrazine (or β-Acetylphenylhydrazine || Acetylphenylhydrazine || APH || Hydracetin || N-Acetyl-N'-Phenylhydrazine || N'-Phenylacethydrazide || Pyrodin || Pyrodine || 1-Acetyl-2-phenylhydrazine || 2-Phenylacetohydrazide)</t>
  </si>
  <si>
    <t>114-83-0</t>
  </si>
  <si>
    <t>114830</t>
  </si>
  <si>
    <t>28977</t>
  </si>
  <si>
    <t>DTXSID1020015</t>
  </si>
  <si>
    <t>C8H10N2O</t>
  </si>
  <si>
    <t>CC(=O)NNC1=CC=CC=C1</t>
  </si>
  <si>
    <t>1,2-Pentanediol</t>
  </si>
  <si>
    <t>5343-92-0</t>
  </si>
  <si>
    <t>5343920</t>
  </si>
  <si>
    <t>1714154</t>
  </si>
  <si>
    <t>DTXSID10863522</t>
  </si>
  <si>
    <t>CCCC(CO)O</t>
  </si>
  <si>
    <t>Benzyl alcohol, α-methyl-, acetate (or α-Methylbenzyl acetate||α-Phenylethyl acetate||sec-Phenylethyl acetate||Styralyl acetate||1-Phenylethyl acetate||Phenylmethylcarbinyl acetate||Styrallyl acetate||1-Acetoxy-1-phenylethane||Styrylallyl acetat)</t>
  </si>
  <si>
    <t>93-92-5</t>
  </si>
  <si>
    <t>93925</t>
  </si>
  <si>
    <t>15172</t>
  </si>
  <si>
    <t>DTXSID6041636</t>
  </si>
  <si>
    <t>CC(C1=CC=CC=C1)OC(=O)C</t>
  </si>
  <si>
    <t>Isopropyl 2-cyanoacrylate</t>
  </si>
  <si>
    <t>10586-17-1</t>
  </si>
  <si>
    <t>10586171</t>
  </si>
  <si>
    <t>172585</t>
  </si>
  <si>
    <t>DTXSID6065133</t>
  </si>
  <si>
    <t>C7H9NO2</t>
  </si>
  <si>
    <t>CC(C)OC(=O)C(=C)C#N</t>
  </si>
  <si>
    <t>Ethyltriethylene glycol (or Ethoxytriglycol || Ethyltriglycol || Triethylene glycol monoethyl ether || Triglycol monoethyl ether)</t>
  </si>
  <si>
    <t>112-50-5</t>
  </si>
  <si>
    <t>112505</t>
  </si>
  <si>
    <t>gycol ether.  Checked against TRI glycol ethers list (same as CAA HAP list other than ethylene glycol monbutyl ether which is no longer a HAP)</t>
  </si>
  <si>
    <t>28480</t>
  </si>
  <si>
    <t>DTXSID3024368</t>
  </si>
  <si>
    <t>C8H18O4</t>
  </si>
  <si>
    <t>CCOCCOCCOCCO</t>
  </si>
  <si>
    <t>Sodium mercaptobenzothiazole</t>
  </si>
  <si>
    <t>2492-26-4</t>
  </si>
  <si>
    <t>2492264</t>
  </si>
  <si>
    <t>103218</t>
  </si>
  <si>
    <t>DTXSID1026035</t>
  </si>
  <si>
    <t>C7H4NNaS2</t>
  </si>
  <si>
    <t>C1=CC=C2C(=C1)N=C(S2)[S-].[Na+]</t>
  </si>
  <si>
    <t>Neodecanoic acid</t>
  </si>
  <si>
    <t>26896-20-8</t>
  </si>
  <si>
    <t>26896208</t>
  </si>
  <si>
    <t>242701</t>
  </si>
  <si>
    <t>DTXSID7027916</t>
  </si>
  <si>
    <t>CC(C)(C)CCCCCC(=O)O</t>
  </si>
  <si>
    <t>N,N-Dimethyl-p-toluidine (or N,N-Dimethyl-p-tolylamine || N,N-Dimethyl-4-toluidine || N,N,4-Trimethylaniline || Dimetil-p-toluidina)</t>
  </si>
  <si>
    <t>99-97-8</t>
  </si>
  <si>
    <t>99978</t>
  </si>
  <si>
    <t>19067</t>
  </si>
  <si>
    <t>DTXSID0021832</t>
  </si>
  <si>
    <t>CC1=CC=C(C=C1)N(C)C</t>
  </si>
  <si>
    <t>p-Methyl-N,N-diethylaniline (or N,N-Diethyl-p-toluidine || N,N-Diethyl-4-methylaniline || 4-(Diethylamino)toluene || 4-Methyl-N,N-diethylbenzenamine)</t>
  </si>
  <si>
    <t>613-48-9</t>
  </si>
  <si>
    <t>613489</t>
  </si>
  <si>
    <t>60244</t>
  </si>
  <si>
    <t>DTXSID2060622</t>
  </si>
  <si>
    <t>C11H17N</t>
  </si>
  <si>
    <t>CCN(CC)C1=CC=C(C=C1)C</t>
  </si>
  <si>
    <t>Mecrylate (or 2-Propenoic acid, 2-cyano-, methyl ester || Acrylic acid, 2-cyano-, methyl ester || α-Cyanoacrylic acid, methyl ester || Adhere || Coapt. || Cyanolit)</t>
  </si>
  <si>
    <t>137-05-3</t>
  </si>
  <si>
    <t>137053</t>
  </si>
  <si>
    <t>36822</t>
  </si>
  <si>
    <t>DTXSID4025589</t>
  </si>
  <si>
    <t>C5H5NO2</t>
  </si>
  <si>
    <t>COC(=O)C(=C)C#N</t>
  </si>
  <si>
    <t>1-Dodecanol (or Dodecyl alcohol || n-Dodecan-1-ol || n-Dodecanol || n-Dodecyl alcohol || Dodecanol || 1-Hydroxydodecane || Hydroxydodecane)</t>
  </si>
  <si>
    <t>111-53-8</t>
  </si>
  <si>
    <t>111538</t>
  </si>
  <si>
    <t>C12H26O</t>
  </si>
  <si>
    <t>CCCCCCCCCCCCO</t>
  </si>
  <si>
    <t>Isobutyltrimethoxysilane</t>
  </si>
  <si>
    <t>18395-30-7</t>
  </si>
  <si>
    <t>18395307</t>
  </si>
  <si>
    <t>211722</t>
  </si>
  <si>
    <t>DTXSID1066366</t>
  </si>
  <si>
    <t>C7H18O3Si</t>
  </si>
  <si>
    <t>CC(C)C[Si](OC)(OC)OC</t>
  </si>
  <si>
    <t>Butanoic acid, 3-methylbutyl ester (or Butyric acid, isopentyl ester || Isoamyl butanoate || Isoamyl butylate || Isoamyl butyrate || Isopentyl butyrate || 3-Methylbutyl butyrate || Isopentyl butanoate || Isoamyl-n-butyrate)</t>
  </si>
  <si>
    <t>106-27-4</t>
  </si>
  <si>
    <t>106274</t>
  </si>
  <si>
    <t>23440</t>
  </si>
  <si>
    <t>DTXSID3042059</t>
  </si>
  <si>
    <t>CCCC(=O)OCCC(C)C</t>
  </si>
  <si>
    <t>2-Hydroxypropyl methacrylate</t>
  </si>
  <si>
    <t>27813-02-1</t>
  </si>
  <si>
    <t>27813021</t>
  </si>
  <si>
    <t>246983</t>
  </si>
  <si>
    <t>DTXSID5027936</t>
  </si>
  <si>
    <t>C7H12O3</t>
  </si>
  <si>
    <t>CC(COC(=O)C(=C)C)O</t>
  </si>
  <si>
    <t>Silane, trimethoxy[3-(oxiranylmethoxy)propyl]- (or Glycidyloxypropyltrimethoxysilane)</t>
  </si>
  <si>
    <t>2530-83-8</t>
  </si>
  <si>
    <t>2530838</t>
  </si>
  <si>
    <t>103929</t>
  </si>
  <si>
    <t>DTXSID5027489</t>
  </si>
  <si>
    <t>C9H20O5Si</t>
  </si>
  <si>
    <t>CO[Si](CCCOCC1CO1)(OC)OC</t>
  </si>
  <si>
    <t>Formamide (or Carbamaldehyde; Methanamide || Amid kyseliny mravenci || Formimidic acid)</t>
  </si>
  <si>
    <t>75-12-7</t>
  </si>
  <si>
    <t>75127</t>
  </si>
  <si>
    <t>5330</t>
  </si>
  <si>
    <t>DTXSID8025337</t>
  </si>
  <si>
    <t>CH3NO</t>
  </si>
  <si>
    <t>C(=O)N</t>
  </si>
  <si>
    <t>2-ethoxyethyl 2-cyanoacrylate (or ethoxyethyl cyanoacrylate)</t>
  </si>
  <si>
    <t>21982-43-4</t>
  </si>
  <si>
    <t>21982434</t>
  </si>
  <si>
    <t>220814</t>
  </si>
  <si>
    <t>DTXSID5066744</t>
  </si>
  <si>
    <t>C8H11NO3</t>
  </si>
  <si>
    <t>CCOCCOC(=O)C(=C)C#N</t>
  </si>
  <si>
    <t>D-Erythrulose (or D-Glycero-tetrulose)</t>
  </si>
  <si>
    <t>496-55-9</t>
  </si>
  <si>
    <t>496559</t>
  </si>
  <si>
    <t>DTXSID80420085</t>
  </si>
  <si>
    <t>C4H8O4</t>
  </si>
  <si>
    <t>C(C(C(=O)CO)O)O</t>
  </si>
  <si>
    <t>1-Octen-3-ol (or Amyl vinyl carbinol || Oct-1-en-3-ol || Vinyl amyl carbinol || 3-Hydroxy-1-octene)</t>
  </si>
  <si>
    <t>3391-86-4</t>
  </si>
  <si>
    <t>3391864</t>
  </si>
  <si>
    <t>115329</t>
  </si>
  <si>
    <t>DTXSID3035214</t>
  </si>
  <si>
    <t>CCCCCC(C=C)O</t>
  </si>
  <si>
    <t>Estragole (or Tarragon; Anisole, p-allyl- || Chavicol, O-methyl- || p-Allylanisole || p-Methoxyallylbenzene || Chavicol methyl ether || Esdragol)</t>
  </si>
  <si>
    <t>140-67-0</t>
  </si>
  <si>
    <t>140670</t>
  </si>
  <si>
    <t>37838</t>
  </si>
  <si>
    <t>DTXSID0020575</t>
  </si>
  <si>
    <t>C10H12O</t>
  </si>
  <si>
    <t>COC1=CC=C(C=C1)CC=C</t>
  </si>
  <si>
    <t>1-Ethyl-2-pyrrolidinone (or 1-Ethyl-2-pyrrolidone || N-Ethyl-2-pyrrolidone || 2-Pyrrolidinone, 1-ethyl- || N-Ethylpyrrolidinone)</t>
  </si>
  <si>
    <t>2687-91-4</t>
  </si>
  <si>
    <t>2687914</t>
  </si>
  <si>
    <t>106229</t>
  </si>
  <si>
    <t>DTXSID3044413</t>
  </si>
  <si>
    <t>C6H11NO</t>
  </si>
  <si>
    <t>CCN1CCCC1=O</t>
  </si>
  <si>
    <t>2,2,4,4,6,8,8-Heptamethylnonane</t>
  </si>
  <si>
    <t> 4390-04-9</t>
  </si>
  <si>
    <t> 4390049</t>
  </si>
  <si>
    <t>CC(CC(C)(C)C)CC(C)(C)CC(C)(C)C</t>
  </si>
  <si>
    <t>1-Propanethiol, 3-(trimethoxysilyl)- (or (γ-Mercaptopropyl)trimethoxysilane || (3-Mercaptopropyl)trimethoxysilane || 3-(Sulfanylpropyl)trimethoxysilane || 3-(Trimethoxysilyl)propyl mercaptan)</t>
  </si>
  <si>
    <t>4420-74-0</t>
  </si>
  <si>
    <t>4420740</t>
  </si>
  <si>
    <t>124479</t>
  </si>
  <si>
    <t>DTXSID2044428</t>
  </si>
  <si>
    <t>C6H16O3SSi</t>
  </si>
  <si>
    <t>CO[Si](CCCS)(OC)OC</t>
  </si>
  <si>
    <t>2-Heptanone, 4,6-dimethyl- (or 4,6-Dimethyl-2-heptanone || 4,6-dimethylheptan-2-one)</t>
  </si>
  <si>
    <t>19549-80-5</t>
  </si>
  <si>
    <t>19549805</t>
  </si>
  <si>
    <t>215152</t>
  </si>
  <si>
    <t>DTXSID2052784</t>
  </si>
  <si>
    <t>CC(C)CC(C)CC(=O)C</t>
  </si>
  <si>
    <t>Trimethoxymethane (or Methane,trimethoxy- || Methoxymethylal || Methylester kyseliny orthomravenci)</t>
  </si>
  <si>
    <t>149-73-5</t>
  </si>
  <si>
    <t>149735</t>
  </si>
  <si>
    <t>39933</t>
  </si>
  <si>
    <t>DTXSID7027122</t>
  </si>
  <si>
    <t>COC(OC)OC</t>
  </si>
  <si>
    <t>1-Propanol, 2-butoxy- (or 2-Butoxy-1-propanol || beta Propylene glycol butyl ether)</t>
  </si>
  <si>
    <t>15821-83-7</t>
  </si>
  <si>
    <t>15821837</t>
  </si>
  <si>
    <t>DTXSID6041399</t>
  </si>
  <si>
    <t>CCCCOC(C)CO</t>
  </si>
  <si>
    <t>Tangerine Oil</t>
  </si>
  <si>
    <t>8016-85-1</t>
  </si>
  <si>
    <t>8016851</t>
  </si>
  <si>
    <t>158915</t>
  </si>
  <si>
    <t>DTXSID00894628</t>
  </si>
  <si>
    <t>Soy Dimethyl Ethyl Ammonium Ethosulfate</t>
  </si>
  <si>
    <t>68308-67-8</t>
  </si>
  <si>
    <t>68308678</t>
  </si>
  <si>
    <t>43864</t>
  </si>
  <si>
    <t>415976</t>
  </si>
  <si>
    <t>DTXSID7028437</t>
  </si>
  <si>
    <t>Pentyl Propanoate</t>
  </si>
  <si>
    <t>624-54-4</t>
  </si>
  <si>
    <t>624544</t>
  </si>
  <si>
    <t>43868</t>
  </si>
  <si>
    <t>63222</t>
  </si>
  <si>
    <t>DTXSID4041606</t>
  </si>
  <si>
    <t>CCCCCOC(=O)CC</t>
  </si>
  <si>
    <t>3-(4-Methoxyphenyl)-2-Methylpropanal</t>
  </si>
  <si>
    <t>5462-06-6</t>
  </si>
  <si>
    <t>5462066</t>
  </si>
  <si>
    <t>43871</t>
  </si>
  <si>
    <t>DTXSID6044567</t>
  </si>
  <si>
    <t>CC(CC1=CC=C(C=C1)OC)C=O</t>
  </si>
  <si>
    <t>Oil Of Lemon Eucalyptus</t>
  </si>
  <si>
    <t>129828-24-6</t>
  </si>
  <si>
    <t>129828246</t>
  </si>
  <si>
    <t>43873</t>
  </si>
  <si>
    <t>1734848</t>
  </si>
  <si>
    <t>DTXSID10108662</t>
  </si>
  <si>
    <t>N-Propoxypropanol</t>
  </si>
  <si>
    <t>30136-13-1</t>
  </si>
  <si>
    <t>30136131</t>
  </si>
  <si>
    <t>43874</t>
  </si>
  <si>
    <t>DTXSID8042347</t>
  </si>
  <si>
    <t>CCCOCCCO</t>
  </si>
  <si>
    <t>N-Octyl Acetate</t>
  </si>
  <si>
    <t>112-14-1</t>
  </si>
  <si>
    <t>112141</t>
  </si>
  <si>
    <t>43875</t>
  </si>
  <si>
    <t>28159</t>
  </si>
  <si>
    <t>DTXSID8044202</t>
  </si>
  <si>
    <t>CCCCCCCCOC(=O)C</t>
  </si>
  <si>
    <t>Pyridine-3-Carboxamide</t>
  </si>
  <si>
    <t>98-92-0</t>
  </si>
  <si>
    <t>98920</t>
  </si>
  <si>
    <t>43876</t>
  </si>
  <si>
    <t>18382</t>
  </si>
  <si>
    <t>DTXSID2020929</t>
  </si>
  <si>
    <t>C6H6N2O</t>
  </si>
  <si>
    <t>C1=CC(=CN=C1)C(=O)N</t>
  </si>
  <si>
    <t>N-Butyl Glycidyl Ether</t>
  </si>
  <si>
    <t>2426-08-6</t>
  </si>
  <si>
    <t>2426086</t>
  </si>
  <si>
    <t>43879</t>
  </si>
  <si>
    <t>DTXSID9024691</t>
  </si>
  <si>
    <t>CCCCOCC1CO1</t>
  </si>
  <si>
    <t>Tripropylene Glycol N-Butyl Ether</t>
  </si>
  <si>
    <t>55934-93-5</t>
  </si>
  <si>
    <t>55934935</t>
  </si>
  <si>
    <t>43881</t>
  </si>
  <si>
    <t>305623</t>
  </si>
  <si>
    <t>DTXSID8042503</t>
  </si>
  <si>
    <t>C13H28O4</t>
  </si>
  <si>
    <t>OCC(COCCOC(CCCOCC)C)C</t>
  </si>
  <si>
    <t>N,N-Dimethyl-O-Toluidine</t>
  </si>
  <si>
    <t>609-72-3</t>
  </si>
  <si>
    <t>609723</t>
  </si>
  <si>
    <t>43882</t>
  </si>
  <si>
    <t>59519</t>
  </si>
  <si>
    <t>DTXSID8052279</t>
  </si>
  <si>
    <t>CC1=CC=CC=C1N(C)C</t>
  </si>
  <si>
    <t>Mentha Piperita</t>
  </si>
  <si>
    <t>8006-90-4</t>
  </si>
  <si>
    <t>8006904</t>
  </si>
  <si>
    <t>43888</t>
  </si>
  <si>
    <t>157768</t>
  </si>
  <si>
    <t>DTXSID6021113</t>
  </si>
  <si>
    <t>3,7-Dimethylocta-1,6-Dien-3-Ol</t>
  </si>
  <si>
    <t>78-70-6</t>
  </si>
  <si>
    <t>78706</t>
  </si>
  <si>
    <t>43891</t>
  </si>
  <si>
    <t>7245</t>
  </si>
  <si>
    <t>DTXSID7025502</t>
  </si>
  <si>
    <t>CC(=CCCC(C)(C=C)O)C</t>
  </si>
  <si>
    <t>Tripropylene Glycol</t>
  </si>
  <si>
    <t>24800-44-0</t>
  </si>
  <si>
    <t>24800440</t>
  </si>
  <si>
    <t>43894</t>
  </si>
  <si>
    <t>227033</t>
  </si>
  <si>
    <t>DTXSID7027837</t>
  </si>
  <si>
    <t>C9H20O4</t>
  </si>
  <si>
    <t>CC(CO)OCC(C)OCC(C)O</t>
  </si>
  <si>
    <t>Ethylene Glycol Monohexyl Ether</t>
  </si>
  <si>
    <t>112-25-4</t>
  </si>
  <si>
    <t>112254</t>
  </si>
  <si>
    <t>43895</t>
  </si>
  <si>
    <t>28266</t>
  </si>
  <si>
    <t>DTXSID1026908</t>
  </si>
  <si>
    <t>C8H18O2</t>
  </si>
  <si>
    <t>CCCCCCOCCO</t>
  </si>
  <si>
    <t>Grapefruit Oil</t>
  </si>
  <si>
    <t>8016-20-4</t>
  </si>
  <si>
    <t>8016204</t>
  </si>
  <si>
    <t>43896</t>
  </si>
  <si>
    <t>158709</t>
  </si>
  <si>
    <t>DTXSID60892226</t>
  </si>
  <si>
    <t>Hydroxyethyl Methacrylate</t>
  </si>
  <si>
    <t>868-77-9</t>
  </si>
  <si>
    <t>868779</t>
  </si>
  <si>
    <t>43899</t>
  </si>
  <si>
    <t>72504</t>
  </si>
  <si>
    <t>DTXSID7022128</t>
  </si>
  <si>
    <t>C6H10O3</t>
  </si>
  <si>
    <t>CC(=C)C(=O)OCCO</t>
  </si>
  <si>
    <t>Homosalate</t>
  </si>
  <si>
    <t>118-56-9</t>
  </si>
  <si>
    <t>118569</t>
  </si>
  <si>
    <t>43901</t>
  </si>
  <si>
    <t>30262</t>
  </si>
  <si>
    <t>DTXSID1026241</t>
  </si>
  <si>
    <t>C16H22O3</t>
  </si>
  <si>
    <t>CC1CC(CC(C1)(C)C)OC(=O)C2=CC=CC=C2O</t>
  </si>
  <si>
    <t>Gluconic Acid</t>
  </si>
  <si>
    <t>526-95-4</t>
  </si>
  <si>
    <t>526954</t>
  </si>
  <si>
    <t>43902</t>
  </si>
  <si>
    <t>50203</t>
  </si>
  <si>
    <t>DTXSID8027169</t>
  </si>
  <si>
    <t>C6H12O7</t>
  </si>
  <si>
    <t>C(C(C(C(C(C(=O)O)O)O)O)O)O</t>
  </si>
  <si>
    <t>Triethylene Glycol Monomethyl Ether</t>
  </si>
  <si>
    <t>112-35-6</t>
  </si>
  <si>
    <t>112356</t>
  </si>
  <si>
    <t>43906</t>
  </si>
  <si>
    <t>28357</t>
  </si>
  <si>
    <t>DTXSID5026912</t>
  </si>
  <si>
    <t>C7H16O4</t>
  </si>
  <si>
    <t>COCCOCCOCCO</t>
  </si>
  <si>
    <t>Ethyltriacetoxysilane</t>
  </si>
  <si>
    <t>17689-77-9</t>
  </si>
  <si>
    <t>17689779</t>
  </si>
  <si>
    <t>43907</t>
  </si>
  <si>
    <t>209189</t>
  </si>
  <si>
    <t>DTXSID3027792</t>
  </si>
  <si>
    <t>C8H14O6Si</t>
  </si>
  <si>
    <t>CC[Si](OC(=O)C)(OC(=O)C)OC(=O)C</t>
  </si>
  <si>
    <t>Ethylenediamine</t>
  </si>
  <si>
    <t>107-15-3</t>
  </si>
  <si>
    <t>107153</t>
  </si>
  <si>
    <t>43908</t>
  </si>
  <si>
    <t>24208</t>
  </si>
  <si>
    <t>DTXSID5021881</t>
  </si>
  <si>
    <t>C(CN)N</t>
  </si>
  <si>
    <t>Ethylene Glycol Ester</t>
  </si>
  <si>
    <t>43909</t>
  </si>
  <si>
    <t>2-Ethylphenol -duplicate</t>
  </si>
  <si>
    <t>Ethyl Methacrylate</t>
  </si>
  <si>
    <t>97-63-2</t>
  </si>
  <si>
    <t>97632</t>
  </si>
  <si>
    <t>43911</t>
  </si>
  <si>
    <t>17459</t>
  </si>
  <si>
    <t>DTXSID1025308</t>
  </si>
  <si>
    <t>CCOC(=O)C(=C)C</t>
  </si>
  <si>
    <t>Ethoxylated Propoxylated Alcohols, C8-10</t>
  </si>
  <si>
    <t>68603-25-8</t>
  </si>
  <si>
    <t>68603258</t>
  </si>
  <si>
    <t>43913</t>
  </si>
  <si>
    <t>461046</t>
  </si>
  <si>
    <t>DTXSID5052880</t>
  </si>
  <si>
    <t>C.C.CCOCCCCCCCCO</t>
  </si>
  <si>
    <t>Di-T-Butyl Sulfide</t>
  </si>
  <si>
    <t>107-47-1</t>
  </si>
  <si>
    <t>107471</t>
  </si>
  <si>
    <t>43917</t>
  </si>
  <si>
    <t>24414</t>
  </si>
  <si>
    <t>DTXSID5021887</t>
  </si>
  <si>
    <t>C8H18S</t>
  </si>
  <si>
    <t>CC(C)(C)SC(C)(C)C</t>
  </si>
  <si>
    <t>Dipropylene Glycol Phenyl Ether</t>
  </si>
  <si>
    <t>51730-94-0</t>
  </si>
  <si>
    <t>51730940</t>
  </si>
  <si>
    <t>43919</t>
  </si>
  <si>
    <t>1731456</t>
  </si>
  <si>
    <t>DTXSID10108384</t>
  </si>
  <si>
    <t>C12H18O3</t>
  </si>
  <si>
    <t>CC(COC1=CC=CC=C1)OCCCO</t>
  </si>
  <si>
    <t>Dioctyl Ether</t>
  </si>
  <si>
    <t>629-82-3</t>
  </si>
  <si>
    <t>629823</t>
  </si>
  <si>
    <t>43921</t>
  </si>
  <si>
    <t>64949</t>
  </si>
  <si>
    <t>DTXSID20862324</t>
  </si>
  <si>
    <t>C16H34O</t>
  </si>
  <si>
    <t>CCCCCCCCOCCCCCCCC</t>
  </si>
  <si>
    <t>Dihydromyrcenol</t>
  </si>
  <si>
    <t>18479-58-8</t>
  </si>
  <si>
    <t>18479588</t>
  </si>
  <si>
    <t>43923</t>
  </si>
  <si>
    <t>212217</t>
  </si>
  <si>
    <t>DTXSID8029317</t>
  </si>
  <si>
    <t>CC(CCCC(C)(C)O)C=C</t>
  </si>
  <si>
    <t>Dihydroabietyl Alcohol</t>
  </si>
  <si>
    <t>26266-77-3</t>
  </si>
  <si>
    <t>26266773</t>
  </si>
  <si>
    <t>43924</t>
  </si>
  <si>
    <t>238105</t>
  </si>
  <si>
    <t>DTXSID6051936</t>
  </si>
  <si>
    <t>CC(C)C1CCC2C(=C1)CCC3C2(CCCC3(C)CO)C</t>
  </si>
  <si>
    <t>Diethylenediamine</t>
  </si>
  <si>
    <t>110-85-0</t>
  </si>
  <si>
    <t>110850</t>
  </si>
  <si>
    <t>43926</t>
  </si>
  <si>
    <t>27029</t>
  </si>
  <si>
    <t>DTXSID1021164</t>
  </si>
  <si>
    <t>C4H10N2</t>
  </si>
  <si>
    <t>C1CNCCN1</t>
  </si>
  <si>
    <t>Diethylene Glycol Propyl Ether</t>
  </si>
  <si>
    <t>6881-94-3</t>
  </si>
  <si>
    <t>6881943</t>
  </si>
  <si>
    <t>43927</t>
  </si>
  <si>
    <t>145813</t>
  </si>
  <si>
    <t>DTXSID1027639</t>
  </si>
  <si>
    <t>CCCOCCOCCO</t>
  </si>
  <si>
    <t>Diethylene Glycol Monomethacrylate</t>
  </si>
  <si>
    <t>2351-43-1</t>
  </si>
  <si>
    <t>2351431</t>
  </si>
  <si>
    <t>43928</t>
  </si>
  <si>
    <t>DTXSID10619480</t>
  </si>
  <si>
    <t>CC(=C)C(=O)OCCOCCO</t>
  </si>
  <si>
    <t>Diethylene Glycol 2-Ethylhexyl Ether</t>
  </si>
  <si>
    <t>1559-36-0</t>
  </si>
  <si>
    <t>1559360</t>
  </si>
  <si>
    <t>43929</t>
  </si>
  <si>
    <t>88500</t>
  </si>
  <si>
    <t>DTXSID50862690</t>
  </si>
  <si>
    <t>C12H26O3</t>
  </si>
  <si>
    <t>CCCCC(CC)COCCOCCO</t>
  </si>
  <si>
    <t>Triethylene Glycol Mono-2-Ethylhexyl Ether</t>
  </si>
  <si>
    <t>1559-37-1</t>
  </si>
  <si>
    <t>1559371</t>
  </si>
  <si>
    <t>43930</t>
  </si>
  <si>
    <t>88518</t>
  </si>
  <si>
    <t>DTXSID10862691</t>
  </si>
  <si>
    <t>C14H30O4</t>
  </si>
  <si>
    <t>CCCCC(CC)COCCOCCOCCO</t>
  </si>
  <si>
    <t>Diethylene Glycol Diethyl Ether</t>
  </si>
  <si>
    <t>112-36-7</t>
  </si>
  <si>
    <t>112367</t>
  </si>
  <si>
    <t>43932</t>
  </si>
  <si>
    <t>28365</t>
  </si>
  <si>
    <t>DTXSID3025047</t>
  </si>
  <si>
    <t>CCOCCOCCOCC</t>
  </si>
  <si>
    <t>Citronellal</t>
  </si>
  <si>
    <t>106-23-0</t>
  </si>
  <si>
    <t>106230</t>
  </si>
  <si>
    <t>43934</t>
  </si>
  <si>
    <t>23408</t>
  </si>
  <si>
    <t>DTXSID3041790</t>
  </si>
  <si>
    <t>CC(CCC=C(C)C)CC=O</t>
  </si>
  <si>
    <t>C10-16 Alkenes</t>
  </si>
  <si>
    <t>68991-52-6</t>
  </si>
  <si>
    <t>68991526</t>
  </si>
  <si>
    <t>43937</t>
  </si>
  <si>
    <t>509885</t>
  </si>
  <si>
    <t>DTXSID4028961</t>
  </si>
  <si>
    <t>CCCC=CCC=CCC</t>
  </si>
  <si>
    <t>C10-13 Isoalkanes</t>
  </si>
  <si>
    <t>64742-48-9</t>
  </si>
  <si>
    <t>64742489</t>
  </si>
  <si>
    <t>43938</t>
  </si>
  <si>
    <t>341750</t>
  </si>
  <si>
    <t>DTXSID3028213</t>
  </si>
  <si>
    <t>Butylethanolamine</t>
  </si>
  <si>
    <t>111-75-1</t>
  </si>
  <si>
    <t>111751</t>
  </si>
  <si>
    <t>43939</t>
  </si>
  <si>
    <t>27839</t>
  </si>
  <si>
    <t>DTXSID9059410</t>
  </si>
  <si>
    <t>CCCCNCCO</t>
  </si>
  <si>
    <t>Bis(Isopropyl)Amine</t>
  </si>
  <si>
    <t>108-18-9</t>
  </si>
  <si>
    <t>108189</t>
  </si>
  <si>
    <t>43940</t>
  </si>
  <si>
    <t>24919</t>
  </si>
  <si>
    <t>DTXSID9025085</t>
  </si>
  <si>
    <t>CC(C)NC(C)C</t>
  </si>
  <si>
    <t>Benzenesulfonic Acid,Mono-C9-17-Branch Alkyl Derivs,Isopropylamine Salts</t>
  </si>
  <si>
    <t>68649-00-3</t>
  </si>
  <si>
    <t>68649003</t>
  </si>
  <si>
    <t>43943</t>
  </si>
  <si>
    <t>471284</t>
  </si>
  <si>
    <t>DTXSID20100697</t>
  </si>
  <si>
    <t>C6H6O3S.C3H9N</t>
  </si>
  <si>
    <t>Amino, Tris(Methylene Phosphonic Acid)</t>
  </si>
  <si>
    <t>6419-19-8</t>
  </si>
  <si>
    <t>6419198</t>
  </si>
  <si>
    <t>43945</t>
  </si>
  <si>
    <t>142323</t>
  </si>
  <si>
    <t>DTXSID2027624</t>
  </si>
  <si>
    <t>C3H12NO9P3</t>
  </si>
  <si>
    <t>C(N(CP(=O)(O)O)CP(=O)(O)O)P(=O)(O)O</t>
  </si>
  <si>
    <t>Amino Methyl Propanediol</t>
  </si>
  <si>
    <t>115-69-5</t>
  </si>
  <si>
    <t>115695</t>
  </si>
  <si>
    <t>43946</t>
  </si>
  <si>
    <t>29199</t>
  </si>
  <si>
    <t>DTXSID7059430</t>
  </si>
  <si>
    <t>CC(CO)(CO)N</t>
  </si>
  <si>
    <t>Alkyl (C16-C18) Methyl Esters</t>
  </si>
  <si>
    <t>43948</t>
  </si>
  <si>
    <t>Alcohols C14-C18</t>
  </si>
  <si>
    <t>67762-30-5</t>
  </si>
  <si>
    <t>67762305</t>
  </si>
  <si>
    <t>43949</t>
  </si>
  <si>
    <t>362947</t>
  </si>
  <si>
    <t>DTXSID5028324</t>
  </si>
  <si>
    <t>Acetic Acid, Alkyl (C9 To C11) Esters Mixture</t>
  </si>
  <si>
    <t>108419-34-7</t>
  </si>
  <si>
    <t>108419347</t>
  </si>
  <si>
    <t>43952</t>
  </si>
  <si>
    <t>615344</t>
  </si>
  <si>
    <t>DTXSID5029849</t>
  </si>
  <si>
    <t>N-(2-Hydroxyethyl)Acetamide</t>
  </si>
  <si>
    <t>142-26-7</t>
  </si>
  <si>
    <t>142267</t>
  </si>
  <si>
    <t>43953</t>
  </si>
  <si>
    <t>38729</t>
  </si>
  <si>
    <t>DTXSID6044804</t>
  </si>
  <si>
    <t>C4H9NO2</t>
  </si>
  <si>
    <t>CC(=O)NCCO</t>
  </si>
  <si>
    <t>Toximul 3406f</t>
  </si>
  <si>
    <t>000000-18-2</t>
  </si>
  <si>
    <t>43954</t>
  </si>
  <si>
    <t>3-Aminopropyltrimethoxysilane</t>
  </si>
  <si>
    <t>13822-56-5</t>
  </si>
  <si>
    <t>13822565</t>
  </si>
  <si>
    <t>43956</t>
  </si>
  <si>
    <t>191643</t>
  </si>
  <si>
    <t>DTXSID0038833</t>
  </si>
  <si>
    <t>C6H17NO3Si</t>
  </si>
  <si>
    <t>CO[Si](CCCN)(OC)OC</t>
  </si>
  <si>
    <t>3-Aminopropyl-Triethoxysilane</t>
  </si>
  <si>
    <t>919-30-2</t>
  </si>
  <si>
    <t>919302</t>
  </si>
  <si>
    <t>43957</t>
  </si>
  <si>
    <t>73528</t>
  </si>
  <si>
    <t>DTXSID2027333</t>
  </si>
  <si>
    <t>C9H23NO3Si</t>
  </si>
  <si>
    <t>CCO[Si](CCCN)(OCC)OCC</t>
  </si>
  <si>
    <t>2-Pyrrolidone-5-Carboxylic Acid, Sodium Salt</t>
  </si>
  <si>
    <t>54571-67-4</t>
  </si>
  <si>
    <t>54571674</t>
  </si>
  <si>
    <t>43959</t>
  </si>
  <si>
    <t>302141</t>
  </si>
  <si>
    <t>DTXSID20885432</t>
  </si>
  <si>
    <t>C5H7NO3.Na</t>
  </si>
  <si>
    <t>C1CC(=O)NC1C(=O)[O-].[Na+]</t>
  </si>
  <si>
    <t>2-Propoxy-1-Propanol</t>
  </si>
  <si>
    <t>10215-30-2</t>
  </si>
  <si>
    <t>10215302</t>
  </si>
  <si>
    <t>43960</t>
  </si>
  <si>
    <t>DTXSID70907178</t>
  </si>
  <si>
    <t>2-Propenyl Isothiocyanate</t>
  </si>
  <si>
    <t>57-06-7</t>
  </si>
  <si>
    <t>57067</t>
  </si>
  <si>
    <t>43961</t>
  </si>
  <si>
    <t>2402</t>
  </si>
  <si>
    <t>DTXSID3020047</t>
  </si>
  <si>
    <t>C4H5NS</t>
  </si>
  <si>
    <t>C=CCN=C=S</t>
  </si>
  <si>
    <t>Benzylcarbinyl propionate -duplicate</t>
  </si>
  <si>
    <t>2-Methyl-4-Isothiazolin-3-one</t>
  </si>
  <si>
    <t>2682-20-4</t>
  </si>
  <si>
    <t>2682204</t>
  </si>
  <si>
    <t>43965</t>
  </si>
  <si>
    <t>106138</t>
  </si>
  <si>
    <t>DTXSID2034259</t>
  </si>
  <si>
    <t>C4H5NOS</t>
  </si>
  <si>
    <t>CN1C(=O)C=CS1</t>
  </si>
  <si>
    <t>Tetramethylthiuram Disulfide</t>
  </si>
  <si>
    <t>137-26-8</t>
  </si>
  <si>
    <t>137268</t>
  </si>
  <si>
    <t>43966</t>
  </si>
  <si>
    <t>36913</t>
  </si>
  <si>
    <t>DTXSID5021332</t>
  </si>
  <si>
    <t>C6H12N2S4</t>
  </si>
  <si>
    <t>CN(C)C(=S)SSC(=S)N(C)C</t>
  </si>
  <si>
    <t>2-Methyl-1,3-Propanediol</t>
  </si>
  <si>
    <t>2163-42-0</t>
  </si>
  <si>
    <t>2163420</t>
  </si>
  <si>
    <t>43967</t>
  </si>
  <si>
    <t>97964</t>
  </si>
  <si>
    <t>DTXSID3029231</t>
  </si>
  <si>
    <t>CC(CO)CO</t>
  </si>
  <si>
    <t>2-Methacrylic Acid</t>
  </si>
  <si>
    <t>79-41-4</t>
  </si>
  <si>
    <t>79414</t>
  </si>
  <si>
    <t>43968</t>
  </si>
  <si>
    <t>7831</t>
  </si>
  <si>
    <t>DTXSID3025542</t>
  </si>
  <si>
    <t>CC(=C)C(=O)O</t>
  </si>
  <si>
    <t>2-Ethylhexyl Dihydrogen Phosphate</t>
  </si>
  <si>
    <t>1070-03-7</t>
  </si>
  <si>
    <t>1070037</t>
  </si>
  <si>
    <t>43971</t>
  </si>
  <si>
    <t>77263</t>
  </si>
  <si>
    <t>DTXSID8035184</t>
  </si>
  <si>
    <t>C8H19O4P</t>
  </si>
  <si>
    <t>CCCCC(CC)COP(=O)(O)O</t>
  </si>
  <si>
    <t>2-Amino-1-Butanol</t>
  </si>
  <si>
    <t>96-20-8</t>
  </si>
  <si>
    <t>96208</t>
  </si>
  <si>
    <t>43972</t>
  </si>
  <si>
    <t>16691</t>
  </si>
  <si>
    <t>DTXSID60859935</t>
  </si>
  <si>
    <t>CCC(CO)N</t>
  </si>
  <si>
    <t>2,4,6-Trimethylphenol</t>
  </si>
  <si>
    <t>527-60-6</t>
  </si>
  <si>
    <t>527606</t>
  </si>
  <si>
    <t>43974</t>
  </si>
  <si>
    <t>50278</t>
  </si>
  <si>
    <t>DTXSID7022049</t>
  </si>
  <si>
    <t>CC1=CC(=C(C(=C1)C)O)C</t>
  </si>
  <si>
    <t>2,2-Dimethyl Octanoic Acid</t>
  </si>
  <si>
    <t>29662-90-6</t>
  </si>
  <si>
    <t>29662906</t>
  </si>
  <si>
    <t>43975</t>
  </si>
  <si>
    <t>DTXSID0058356</t>
  </si>
  <si>
    <t>CCCCCCC(C)(C)C(=O)O</t>
  </si>
  <si>
    <t>2- Pyrrolidone</t>
  </si>
  <si>
    <t>616-45-5</t>
  </si>
  <si>
    <t>616455</t>
  </si>
  <si>
    <t>43976</t>
  </si>
  <si>
    <t>61077</t>
  </si>
  <si>
    <t>DTXSID8027246</t>
  </si>
  <si>
    <t>C4H7NO</t>
  </si>
  <si>
    <t>C1CC(=O)NC1</t>
  </si>
  <si>
    <t>1-Propene-2-Methyl, Sulfurized</t>
  </si>
  <si>
    <t>68511-50-2</t>
  </si>
  <si>
    <t>68511502</t>
  </si>
  <si>
    <t>43978</t>
  </si>
  <si>
    <t>443457</t>
  </si>
  <si>
    <t>DTXSID4028620</t>
  </si>
  <si>
    <t>1,3-Propandiol</t>
  </si>
  <si>
    <t>504-63-2</t>
  </si>
  <si>
    <t>504632</t>
  </si>
  <si>
    <t>43987</t>
  </si>
  <si>
    <t>48751</t>
  </si>
  <si>
    <t>DTXSID8041246</t>
  </si>
  <si>
    <t>C(CO)CO</t>
  </si>
  <si>
    <t>1,2-Benzisothiazolin-3-one</t>
  </si>
  <si>
    <t>2634-33-5</t>
  </si>
  <si>
    <t>2634335</t>
  </si>
  <si>
    <t>43989</t>
  </si>
  <si>
    <t>DTXSID5032523</t>
  </si>
  <si>
    <t>C7H5NOS</t>
  </si>
  <si>
    <t>C1=CC=C2C(=C1)C(=O)NS2</t>
  </si>
  <si>
    <t>Corrosion Inhibitor</t>
  </si>
  <si>
    <t>43990</t>
  </si>
  <si>
    <t>Tetrahydrofurfuryl Methacrylate</t>
  </si>
  <si>
    <t>2455-24-5</t>
  </si>
  <si>
    <t>2455245</t>
  </si>
  <si>
    <t>43991</t>
  </si>
  <si>
    <t>102509</t>
  </si>
  <si>
    <t>DTXSID0022191</t>
  </si>
  <si>
    <t>C9H14O3</t>
  </si>
  <si>
    <t>CC(=C)C(=O)OCC1CCCO1</t>
  </si>
  <si>
    <t>1,3-Butylene Glycol</t>
  </si>
  <si>
    <t>107-88-0</t>
  </si>
  <si>
    <t>107880</t>
  </si>
  <si>
    <t>44202</t>
  </si>
  <si>
    <t>24695</t>
  </si>
  <si>
    <t>DTXSID8026773</t>
  </si>
  <si>
    <t>CC(CCO)O</t>
  </si>
  <si>
    <t>BROMOPROPANE</t>
  </si>
  <si>
    <t>26446-77-5</t>
  </si>
  <si>
    <t>26446775</t>
  </si>
  <si>
    <t>44203</t>
  </si>
  <si>
    <t>C3H7Br</t>
  </si>
  <si>
    <t>CCCBr</t>
  </si>
  <si>
    <t>2-(Methylamino)-2-methyl-1-propanol</t>
  </si>
  <si>
    <t>27646-80-6</t>
  </si>
  <si>
    <t>27646806</t>
  </si>
  <si>
    <t>44205</t>
  </si>
  <si>
    <t>DTXSID20329684</t>
  </si>
  <si>
    <t>C5H13NO</t>
  </si>
  <si>
    <t>CC(C)(CO)NC</t>
  </si>
  <si>
    <t>Dipropylene Glycol Monopropyl Ether</t>
  </si>
  <si>
    <t>29911-27-1</t>
  </si>
  <si>
    <t>29911271</t>
  </si>
  <si>
    <t>44206</t>
  </si>
  <si>
    <t>255034</t>
  </si>
  <si>
    <t>DTXSID3033276</t>
  </si>
  <si>
    <t>C9H20O3</t>
  </si>
  <si>
    <t>CCCOCC(C)OCC(C)O</t>
  </si>
  <si>
    <t>2-Ethylhexyl Benzoate</t>
  </si>
  <si>
    <t>5444-75-7</t>
  </si>
  <si>
    <t>5444757</t>
  </si>
  <si>
    <t>44208</t>
  </si>
  <si>
    <t>132670</t>
  </si>
  <si>
    <t>DTXSID4041654</t>
  </si>
  <si>
    <t>C15H22O2</t>
  </si>
  <si>
    <t>CCCCC(CC)COC(=O)C1=CC=CC=C1</t>
  </si>
  <si>
    <t>2-n-Octyl-4-isothiazolin-3-one</t>
  </si>
  <si>
    <t>26530-20-1</t>
  </si>
  <si>
    <t>26530201</t>
  </si>
  <si>
    <t>44209</t>
  </si>
  <si>
    <t>239871</t>
  </si>
  <si>
    <t>DTXSID1025805</t>
  </si>
  <si>
    <t>C11H19NOS</t>
  </si>
  <si>
    <t>CCCCCCCCN1C(=O)C=CS1</t>
  </si>
  <si>
    <t>2-Octyl-1-Dodecanol</t>
  </si>
  <si>
    <t>5333-42-6</t>
  </si>
  <si>
    <t>5333426</t>
  </si>
  <si>
    <t>44210</t>
  </si>
  <si>
    <t>131052</t>
  </si>
  <si>
    <t>DTXSID3036288</t>
  </si>
  <si>
    <t>CCCCCCCCCCC(CCCCCCCC)CO</t>
  </si>
  <si>
    <t>1-phenoxy-2-Propanol</t>
  </si>
  <si>
    <t>770-35-4</t>
  </si>
  <si>
    <t>770354</t>
  </si>
  <si>
    <t>44211</t>
  </si>
  <si>
    <t>70078</t>
  </si>
  <si>
    <t>DTXSID9027312</t>
  </si>
  <si>
    <t>CC(COC1=CC=CC=C1)O</t>
  </si>
  <si>
    <t>4,4-Dimethyloxazolidine</t>
  </si>
  <si>
    <t>51200-87-4</t>
  </si>
  <si>
    <t>51200874</t>
  </si>
  <si>
    <t>44212</t>
  </si>
  <si>
    <t>290957</t>
  </si>
  <si>
    <t>DTXSID0032314</t>
  </si>
  <si>
    <t>C5H11NO</t>
  </si>
  <si>
    <t>CC1(COCN1)C</t>
  </si>
  <si>
    <t>Oxo-tridecyl Acetate</t>
  </si>
  <si>
    <t>108419-35-8</t>
  </si>
  <si>
    <t>108419358</t>
  </si>
  <si>
    <t>44218</t>
  </si>
  <si>
    <t>615351</t>
  </si>
  <si>
    <t>DTXSID4029850</t>
  </si>
  <si>
    <t>CCC(C)CC(CC)C(CC)CCOC(=O)C</t>
  </si>
  <si>
    <t>Dimethylhexanedioate -duplicate</t>
  </si>
  <si>
    <t>44220</t>
  </si>
  <si>
    <t>Dipropylene Glycol Methyl Ether Acetate</t>
  </si>
  <si>
    <t>88917-22-0</t>
  </si>
  <si>
    <t>88917220</t>
  </si>
  <si>
    <t>44223</t>
  </si>
  <si>
    <t>600999</t>
  </si>
  <si>
    <t>DTXSID4029062</t>
  </si>
  <si>
    <t>C9H18O4</t>
  </si>
  <si>
    <t>CC(COC(C)COC(=O)C)OC</t>
  </si>
  <si>
    <t>Distillate(petroleum), hydrotreated light</t>
  </si>
  <si>
    <t>64742-47-8</t>
  </si>
  <si>
    <t>64742478</t>
  </si>
  <si>
    <t>44225</t>
  </si>
  <si>
    <t>341743</t>
  </si>
  <si>
    <t>DTXSID8028212</t>
  </si>
  <si>
    <t>Distillates, Petroleum, Solvent-Refined</t>
  </si>
  <si>
    <t>64741-89-5</t>
  </si>
  <si>
    <t>64741895</t>
  </si>
  <si>
    <t>44226</t>
  </si>
  <si>
    <t>341214</t>
  </si>
  <si>
    <t>DTXSID4028173</t>
  </si>
  <si>
    <t>Ethyl Lactate</t>
  </si>
  <si>
    <t>97-64-3</t>
  </si>
  <si>
    <t>97643</t>
  </si>
  <si>
    <t>44227</t>
  </si>
  <si>
    <t>17467</t>
  </si>
  <si>
    <t>DTXSID6029127</t>
  </si>
  <si>
    <t>CCOC(=O)C(C)O</t>
  </si>
  <si>
    <t>Ethyl orthoformate</t>
  </si>
  <si>
    <t>122-51-0</t>
  </si>
  <si>
    <t>122510</t>
  </si>
  <si>
    <t>44228</t>
  </si>
  <si>
    <t>32326</t>
  </si>
  <si>
    <t>DTXSID8041957</t>
  </si>
  <si>
    <t>CCOC(OCC)OCC</t>
  </si>
  <si>
    <t>Heavy straight-run naphtha</t>
  </si>
  <si>
    <t>64741-41-9</t>
  </si>
  <si>
    <t>64741419</t>
  </si>
  <si>
    <t>44231</t>
  </si>
  <si>
    <t>340737</t>
  </si>
  <si>
    <t>DTXSID4028127</t>
  </si>
  <si>
    <t>Hexahydro-1,3,5-tris(2-hydroxyethyl)-s-triazine</t>
  </si>
  <si>
    <t>4719-04-4</t>
  </si>
  <si>
    <t>4719044</t>
  </si>
  <si>
    <t>44232</t>
  </si>
  <si>
    <t>DTXSID7025394</t>
  </si>
  <si>
    <t>C9H21N3O3</t>
  </si>
  <si>
    <t>C1N(CN(CN1CCO)CCO)CCO</t>
  </si>
  <si>
    <t>Hydrotreated Heavy Naphtha</t>
  </si>
  <si>
    <t>44233</t>
  </si>
  <si>
    <t>Hydrotreated heavy naphthenic distillate</t>
  </si>
  <si>
    <t>64742-52-5</t>
  </si>
  <si>
    <t>64742525</t>
  </si>
  <si>
    <t>44234</t>
  </si>
  <si>
    <t>341792</t>
  </si>
  <si>
    <t>DTXSID3028217</t>
  </si>
  <si>
    <t>Hydrotreated light naphthenic distillate</t>
  </si>
  <si>
    <t>64742-53-6</t>
  </si>
  <si>
    <t>64742536</t>
  </si>
  <si>
    <t>44235</t>
  </si>
  <si>
    <t>341800</t>
  </si>
  <si>
    <t>DTXSID8028218</t>
  </si>
  <si>
    <t>Nitroethane</t>
  </si>
  <si>
    <t>79-24-3</t>
  </si>
  <si>
    <t>79243</t>
  </si>
  <si>
    <t>44250</t>
  </si>
  <si>
    <t>7708</t>
  </si>
  <si>
    <t>DTXSID8020969</t>
  </si>
  <si>
    <t>C2H5NO2</t>
  </si>
  <si>
    <t>CC[N+](=O)[O-]</t>
  </si>
  <si>
    <t>Oleyl Alcohol</t>
  </si>
  <si>
    <t>143-28-2</t>
  </si>
  <si>
    <t>143282</t>
  </si>
  <si>
    <t>44252</t>
  </si>
  <si>
    <t>39289</t>
  </si>
  <si>
    <t>DTXSID0022010</t>
  </si>
  <si>
    <t>C18H36O</t>
  </si>
  <si>
    <t>CCCCCCCCC=CCCCCCCCCO</t>
  </si>
  <si>
    <t>Straight-run middle distillate</t>
  </si>
  <si>
    <t>64741-44-2</t>
  </si>
  <si>
    <t>64741442</t>
  </si>
  <si>
    <t>44259</t>
  </si>
  <si>
    <t>340760</t>
  </si>
  <si>
    <t>DTXSID3028130</t>
  </si>
  <si>
    <t>Thiocyanic acid (2-benzoathiazolythio)methyl ester</t>
  </si>
  <si>
    <t>21564-17-0</t>
  </si>
  <si>
    <t>21564170</t>
  </si>
  <si>
    <t>44262</t>
  </si>
  <si>
    <t>DTXSID6032647</t>
  </si>
  <si>
    <t>C9H6N2S3</t>
  </si>
  <si>
    <t>C1=CC=C2C(=C1)N=C(S2)SCSC#N</t>
  </si>
  <si>
    <t>Triethoxyoctylsilane</t>
  </si>
  <si>
    <t>2943-75-1</t>
  </si>
  <si>
    <t>2943751</t>
  </si>
  <si>
    <t>44264</t>
  </si>
  <si>
    <t>109181</t>
  </si>
  <si>
    <t>DTXSID2029246</t>
  </si>
  <si>
    <t>C14H32O3Si</t>
  </si>
  <si>
    <t>CCCCCCCC[Si](OCC)(OCC)OCC</t>
  </si>
  <si>
    <t>Tripropylene glycol methyl ether</t>
  </si>
  <si>
    <t>25498-49-1</t>
  </si>
  <si>
    <t>25498491</t>
  </si>
  <si>
    <t>44266</t>
  </si>
  <si>
    <t>233023</t>
  </si>
  <si>
    <t>DTXSID2029329</t>
  </si>
  <si>
    <t>CC(CO)OCC(C)OCC(C)OC</t>
  </si>
  <si>
    <t>Troysan 174</t>
  </si>
  <si>
    <t>44267</t>
  </si>
  <si>
    <t>2-[(HYDROXYMETHYL) AMINO] ETHANOL. ... 98.9%, CAS# 65184-12-5 INERT INGREDIENTS:. .. 1.1%, using MW for CAS 65184-12-5</t>
  </si>
  <si>
    <t>N,N-Dimethylaniline</t>
  </si>
  <si>
    <t>121-69-7</t>
  </si>
  <si>
    <t>121697</t>
  </si>
  <si>
    <t>50268</t>
  </si>
  <si>
    <t>31880</t>
  </si>
  <si>
    <t>DTXSID2020507</t>
  </si>
  <si>
    <t>C8H11N</t>
  </si>
  <si>
    <t>CN(C)C1=CC=CC=C1</t>
  </si>
  <si>
    <t>Tributyl phosphate</t>
  </si>
  <si>
    <t>126-73-8</t>
  </si>
  <si>
    <t>126738</t>
  </si>
  <si>
    <t>50275</t>
  </si>
  <si>
    <t>33977</t>
  </si>
  <si>
    <t>DTXSID3021986</t>
  </si>
  <si>
    <t>C12H27O4P</t>
  </si>
  <si>
    <t>CCCCOP(=O)(OCCCC)OCCCC</t>
  </si>
  <si>
    <t>1,1,1,3,3-pentafluorobutane (or hfc-365mfc)</t>
  </si>
  <si>
    <t>406-58-6</t>
  </si>
  <si>
    <t>406586</t>
  </si>
  <si>
    <t>99408</t>
  </si>
  <si>
    <t>708818</t>
  </si>
  <si>
    <t>DTXSID5073901</t>
  </si>
  <si>
    <t>C4H5F5</t>
  </si>
  <si>
    <t>CC(CC(F)(F)F)(F)F</t>
  </si>
  <si>
    <t>3,3-dichloro-1,1,1,2,2-pentafluoropropane (or HCFC-225ca)</t>
  </si>
  <si>
    <t>422-56-0</t>
  </si>
  <si>
    <t>422560</t>
  </si>
  <si>
    <t>99410</t>
  </si>
  <si>
    <t>DTXSID1042027</t>
  </si>
  <si>
    <t>C3HCl2F5</t>
  </si>
  <si>
    <t>C(C(C(F)(F)F)(F)F)(Cl)Cl</t>
  </si>
  <si>
    <t>1,1,1,2-Tetrafluoroethane (or HFC-134a)</t>
  </si>
  <si>
    <t>811-97-2</t>
  </si>
  <si>
    <t>811972</t>
  </si>
  <si>
    <t>99418</t>
  </si>
  <si>
    <t>70623</t>
  </si>
  <si>
    <t>DTXSID1021324</t>
  </si>
  <si>
    <t>C2H2F4</t>
  </si>
  <si>
    <t>C(C(F)(F)F)F</t>
  </si>
  <si>
    <t>1,1,1,2,3,4,4,5,5,5-decafluoropentane (or HFC 43-10mee)</t>
  </si>
  <si>
    <t>138495-42-8</t>
  </si>
  <si>
    <t>138495428</t>
  </si>
  <si>
    <t>99423</t>
  </si>
  <si>
    <t>629832</t>
  </si>
  <si>
    <t>DTXSID30869884</t>
  </si>
  <si>
    <t>C5H2F10</t>
  </si>
  <si>
    <t>C(C(C(F)(F)F)F)(C(C(F)(F)F)(F)F)F</t>
  </si>
  <si>
    <t>1,1,1,2,2,3,3,4,4-nonafluoro-4-methoxy-butane (or C4F9OCH3 or HFE-7100)</t>
  </si>
  <si>
    <t>163702-07-6</t>
  </si>
  <si>
    <t>163702076</t>
  </si>
  <si>
    <t>99426</t>
  </si>
  <si>
    <t>640433</t>
  </si>
  <si>
    <t>DTXSID4073120</t>
  </si>
  <si>
    <t>C5H3F9O</t>
  </si>
  <si>
    <t>COC(C(C(C(F)(F)F)(F)F)(F)F)(F)F</t>
  </si>
  <si>
    <t>2-(fl2methoxymethyl)-1,1,1,2,3,3,3-fl7propan</t>
  </si>
  <si>
    <t>99427</t>
  </si>
  <si>
    <t>Butyl Propionate</t>
  </si>
  <si>
    <t>590-01-2</t>
  </si>
  <si>
    <t>590012</t>
  </si>
  <si>
    <t>99457</t>
  </si>
  <si>
    <t>56564</t>
  </si>
  <si>
    <t>DTXSID5027223</t>
  </si>
  <si>
    <t>CCCCOC(=O)CC</t>
  </si>
  <si>
    <t>Methyltriacetoxysilane</t>
  </si>
  <si>
    <t>4253-34-3</t>
  </si>
  <si>
    <t>4253343</t>
  </si>
  <si>
    <t>99458</t>
  </si>
  <si>
    <t>123034</t>
  </si>
  <si>
    <t>DTXSID0027565</t>
  </si>
  <si>
    <t>C7H12O6Si</t>
  </si>
  <si>
    <t>CC(=O)O[Si](C)(OC(=O)C)OC(=O)C</t>
  </si>
  <si>
    <t>Heavy Paraffinic Distillate Solvent Extract</t>
  </si>
  <si>
    <t>64742-04-7</t>
  </si>
  <si>
    <t>64742047</t>
  </si>
  <si>
    <t>99466</t>
  </si>
  <si>
    <t>341321</t>
  </si>
  <si>
    <t>DTXSID3028184</t>
  </si>
  <si>
    <t>Fatty Acids</t>
  </si>
  <si>
    <t>67254-79-9</t>
  </si>
  <si>
    <t>67254799</t>
  </si>
  <si>
    <t>99472</t>
  </si>
  <si>
    <t>357897</t>
  </si>
  <si>
    <t>DTXSID3095692</t>
  </si>
  <si>
    <t>Fuels, diesel, no. 2</t>
  </si>
  <si>
    <t>68476-34-6</t>
  </si>
  <si>
    <t>68476346</t>
  </si>
  <si>
    <t>99475</t>
  </si>
  <si>
    <t>439216</t>
  </si>
  <si>
    <t>DTXSID5028530</t>
  </si>
  <si>
    <t>Methoxysilane</t>
  </si>
  <si>
    <t>1760–24–3</t>
  </si>
  <si>
    <t>1760243</t>
  </si>
  <si>
    <t>99481</t>
  </si>
  <si>
    <t>CO[Si](CCCNCCN)(OC)OC</t>
  </si>
  <si>
    <t>Branched C10 Alkanes</t>
  </si>
  <si>
    <t>BR-C10</t>
  </si>
  <si>
    <t>Branched C11 alkanes</t>
  </si>
  <si>
    <t>BR-C11</t>
  </si>
  <si>
    <t>Branched C12 Alkanes</t>
  </si>
  <si>
    <t>BR-C12</t>
  </si>
  <si>
    <t>Branched C17 Alkanes</t>
  </si>
  <si>
    <t>BR-C17</t>
  </si>
  <si>
    <t>C5 branched alkanes</t>
  </si>
  <si>
    <t>BR-C5</t>
  </si>
  <si>
    <t>Branched C6 Alkanes</t>
  </si>
  <si>
    <t>BR-C6</t>
  </si>
  <si>
    <t>Branched C7 Alkanes</t>
  </si>
  <si>
    <t>BR-C7</t>
  </si>
  <si>
    <t>Branched C8 Alkanes</t>
  </si>
  <si>
    <t>BR-C8</t>
  </si>
  <si>
    <t>Branched C9 Alkanes</t>
  </si>
  <si>
    <t>BR-C9</t>
  </si>
  <si>
    <t>C10 Monosubstituted Benzenes</t>
  </si>
  <si>
    <t>C10-BEN1</t>
  </si>
  <si>
    <t>C10 trialkylbenzenes</t>
  </si>
  <si>
    <t>C10-BEN3</t>
  </si>
  <si>
    <t>C11 Monosubstituted Benzenes</t>
  </si>
  <si>
    <t>C11-BEN1</t>
  </si>
  <si>
    <t>C11 Tetrasubstituted Benzenes</t>
  </si>
  <si>
    <t>C11-BEN4</t>
  </si>
  <si>
    <t>C11 Tetralin or Indane</t>
  </si>
  <si>
    <t>C11-TET</t>
  </si>
  <si>
    <t>C12 Monosubstituted Benzenes</t>
  </si>
  <si>
    <t>C12-BEN1</t>
  </si>
  <si>
    <t>C12 Trisubstituted Benzenes</t>
  </si>
  <si>
    <t>C12-BEN3</t>
  </si>
  <si>
    <t>C12 naphthalenes</t>
  </si>
  <si>
    <t>C12-NAPH</t>
  </si>
  <si>
    <t>C13 Monosubstituted Benzenes</t>
  </si>
  <si>
    <t>C13-BEN1</t>
  </si>
  <si>
    <t>C13 Disubstituted Benzenes</t>
  </si>
  <si>
    <t>C13-BEN2</t>
  </si>
  <si>
    <t>C13 Trisubstituted Benzenes</t>
  </si>
  <si>
    <t>C13-BEN3</t>
  </si>
  <si>
    <t>C13 naphthalenes</t>
  </si>
  <si>
    <t>C13-NAPH</t>
  </si>
  <si>
    <t>C14 monosubstituted benzenes</t>
  </si>
  <si>
    <t>C14-BEN1</t>
  </si>
  <si>
    <t>C14 disubstituted benzenes</t>
  </si>
  <si>
    <t>C14-BEN2</t>
  </si>
  <si>
    <t>C14 trisubstituted benzenes</t>
  </si>
  <si>
    <t>C14-BEN3</t>
  </si>
  <si>
    <t>C14 naphthalenes</t>
  </si>
  <si>
    <t>C14-NAPH</t>
  </si>
  <si>
    <t>C15 monosubstituted benzenes</t>
  </si>
  <si>
    <t>C15-BEN1</t>
  </si>
  <si>
    <t>C15 disubstituted benzenes</t>
  </si>
  <si>
    <t>C15-BEN2</t>
  </si>
  <si>
    <t>C15 trisubstituted benzenes</t>
  </si>
  <si>
    <t>C15-BEN3</t>
  </si>
  <si>
    <t>C15 naphthalenes</t>
  </si>
  <si>
    <t>C15-NAPH</t>
  </si>
  <si>
    <t>C16 naphthalenes</t>
  </si>
  <si>
    <t>C16-NAPH</t>
  </si>
  <si>
    <t>C10 Cycloalkanes</t>
  </si>
  <si>
    <t>CYC-C10</t>
  </si>
  <si>
    <t>C11 cycloalkanes</t>
  </si>
  <si>
    <t>CYC-C11</t>
  </si>
  <si>
    <t>C12 cycloalkanes</t>
  </si>
  <si>
    <t>CYC-C12</t>
  </si>
  <si>
    <t>C13 Cycloalkanes</t>
  </si>
  <si>
    <t>CYC-C13</t>
  </si>
  <si>
    <t>C14 Cycloalkanes</t>
  </si>
  <si>
    <t>CYC-C14</t>
  </si>
  <si>
    <t>C15 Cycloalkanes</t>
  </si>
  <si>
    <t>CYC-C15</t>
  </si>
  <si>
    <t>C16 Cycloalkanes</t>
  </si>
  <si>
    <t>CYC-C16</t>
  </si>
  <si>
    <t>C17 cycloalkanes</t>
  </si>
  <si>
    <t>CYC-C17</t>
  </si>
  <si>
    <t>C6 Cycloalkanes</t>
  </si>
  <si>
    <t>CYC-C6</t>
  </si>
  <si>
    <t>IVOCP6, C* = 1e6 ug m-3</t>
  </si>
  <si>
    <t>IVOCP6</t>
  </si>
  <si>
    <t>Intermediate Volatility Organic Compounds of Saturation Concentration (C*) 1,000,000 ug m-3. MW based on assignment to representative alkane, C13</t>
  </si>
  <si>
    <t>IVOCP5, C* = 1e5 ug m-3</t>
  </si>
  <si>
    <t>IVOCP5</t>
  </si>
  <si>
    <t>Intermediate Volatility Organic Compounds of Saturation Concentration (C*) 100,000 ug m-3. MW based on assignment to representative alkane,C15.5</t>
  </si>
  <si>
    <t>IVOCP4, C* = 1e4 ug m-3</t>
  </si>
  <si>
    <t>IVOCP4</t>
  </si>
  <si>
    <t>Intermediate Volatility Organic Compounds of Saturation Concentration (C*) 10,000 ug m-3. MW based on assignment to representative alkane,C18</t>
  </si>
  <si>
    <t>IVOCP3, C* = 1e3 ug m-3</t>
  </si>
  <si>
    <t>IVOCP3</t>
  </si>
  <si>
    <t>Intermediate Volatility Organic Compounds of Saturation Concentration (C*) 1,000 ug m-3.  MW based on assignment to representative alkane,C21</t>
  </si>
  <si>
    <t>SVOCP2, C* = 1e2 ug m-3</t>
  </si>
  <si>
    <t>SVOCP2</t>
  </si>
  <si>
    <t>Semivolatile Organic Compounds of Saturation Concentration (C*) 100 ug m-3. MW based on assignment to representative alkane,C24</t>
  </si>
  <si>
    <t>SVOCP1, C* = 1e1 ug m-3</t>
  </si>
  <si>
    <t>SVOCP1</t>
  </si>
  <si>
    <t>Semivolatile Organic Compounds of Saturation Concentration (C*) 10 ug m-3. MW based on assignment to representative alkane,C27.5</t>
  </si>
  <si>
    <t>SVOCP0, C* = 1e0 ug m-3</t>
  </si>
  <si>
    <t>SVOCP0</t>
  </si>
  <si>
    <t>Semivolatile Organic Compounds of Saturation Concentration (C*) 1 ug m-3. MW based on assignment to representative alkane,C31</t>
  </si>
  <si>
    <t>SVOCN1, C* = 1e-1 ug m-3</t>
  </si>
  <si>
    <t>SVOCN1</t>
  </si>
  <si>
    <t>Semivolatile Organic Compounds of Saturation Concentration (C*) 0.1 ug m-3. MW based on assignment to representative alkane,C34.5</t>
  </si>
  <si>
    <t>Aromatic IVOCP6, C* = 1e6 ug m-3</t>
  </si>
  <si>
    <t>IVOCP6ARO</t>
  </si>
  <si>
    <t>Intermediate Volatility Aromatic Organic Compounds of Saturation Concentration (C*) 1,000,000 ug m-3, C15.5. MW is an average of single-ring aromatic and PAH species with C* = 10^6 ug m-3 detected in mobile source vehicle NMOG emissions.</t>
  </si>
  <si>
    <t>Aromatic IVOCP5, C* = 1e5 ug m-3</t>
  </si>
  <si>
    <t>IVOCP5ARO</t>
  </si>
  <si>
    <t>Intermediate Volatility Aromatic Organic Compounds of Saturation Concentration (C*) 100,000 ug m-3, C13. MW is an average of single-ring aromatic and PAH species with C* = 10^5 ug m-3 detected in mobile source vehicle NMOG emissions</t>
  </si>
  <si>
    <t>POCP2, C* = 1e2 ug m-3</t>
  </si>
  <si>
    <t>POCP2</t>
  </si>
  <si>
    <t>Primary Organic Carbon Mass of Saturation Concentration (C*) 100 ug m-3 measured in the particle phase</t>
  </si>
  <si>
    <t>POCP1, C* = 1e1 ug m-3</t>
  </si>
  <si>
    <t>POCP1</t>
  </si>
  <si>
    <t>Primary Organic Carbon Mass of Saturation Concentration (C*) 10 ug m-3 measured in the particle phase</t>
  </si>
  <si>
    <t>POCP0, C* = 1e0 ug m-3</t>
  </si>
  <si>
    <t>POC0</t>
  </si>
  <si>
    <t>Primary Organic Carbon Mass of Saturation Concentration (C*) 1 ug m-3 measured in the particle phase</t>
  </si>
  <si>
    <t>POCN1, C* = 1e-1 ug m-3</t>
  </si>
  <si>
    <t>POCN1</t>
  </si>
  <si>
    <t>Primary Organic Carbon Mass of Saturation Concentration (C*) 0.1 ug m-3 measured in the particle phase</t>
  </si>
  <si>
    <t>POCN2, C* = 1e-2 ug m-3</t>
  </si>
  <si>
    <t>POCN2</t>
  </si>
  <si>
    <t>Primary Organic Carbon Mass of Saturation Concentration (C*) 0.01 ug m-3 measured in the particle phase</t>
  </si>
  <si>
    <t>PNCOMP2, C* = 1e2 ug m-3</t>
  </si>
  <si>
    <t>PNCOMP2</t>
  </si>
  <si>
    <t>Primary Organic Non-Carbon Mass of Saturation Concentration (C*) 100 ug m-3 measured in the particle phase</t>
  </si>
  <si>
    <t>PNCOMP1, C* = 1e1 ug m-3</t>
  </si>
  <si>
    <t>PNCOMP1</t>
  </si>
  <si>
    <t>Primary Organic Non-Carbon Mass of Saturation Concentration (C*) 10 ug m-3 measured in the particle phase</t>
  </si>
  <si>
    <t>PNCOMP0, C* = 1e0 ug m-3</t>
  </si>
  <si>
    <t>PNCOM0</t>
  </si>
  <si>
    <t>Primary Organic Non-Carbon Mass of Saturation Concentration (C*) 1 ug m-3 measured in the particle phase</t>
  </si>
  <si>
    <t>PNCOMN1, C* = 1e-1 ug m-3</t>
  </si>
  <si>
    <t>PNCOMN1</t>
  </si>
  <si>
    <t>Primary Organic Non-Carbon Mass of Saturation Concentration (C*) 0.1 ug m-3 measured in the particle phase</t>
  </si>
  <si>
    <t>PNCOMN2, C* = 1e-2 ug m-3</t>
  </si>
  <si>
    <t>PNCOMN2</t>
  </si>
  <si>
    <t>Primary Organic Non-Carbon Mass of Saturation Concentration (C*) 0.01 ug m-3 measured in the particle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</si>
</sst>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00"/>
  </numFmts>
  <fonts count="24">
    <font>
      <sz val="11"/>
      <color theme="1"/>
      <name val="Calibri"/>
      <family val="2"/>
      <scheme val="minor"/>
    </font>
    <font>
      <sz val="11"/>
      <color theme="1"/>
      <name val="Calibri"/>
      <family val="2"/>
      <scheme val="minor"/>
    </font>
    <font>
      <sz val="10"/>
      <color indexed="8"/>
      <name val="Arial"/>
      <family val="2"/>
    </font>
    <font>
      <b/>
      <sz val="11"/>
      <color rgb="FFFF0000"/>
      <name val="Calibri"/>
      <family val="2"/>
      <scheme val="minor"/>
    </font>
    <font>
      <b/>
      <sz val="11"/>
      <color theme="1"/>
      <name val="Calibri"/>
      <family val="2"/>
      <scheme val="minor"/>
    </font>
    <font>
      <u/>
      <sz val="11"/>
      <color theme="1"/>
      <name val="Calibri"/>
      <family val="2"/>
      <scheme val="minor"/>
    </font>
    <font>
      <b/>
      <sz val="11"/>
      <color rgb="FFFA7D00"/>
      <name val="Calibri"/>
      <family val="2"/>
      <scheme val="minor"/>
    </font>
    <font>
      <b/>
      <sz val="10"/>
      <color indexed="23"/>
      <name val="Arial"/>
      <family val="2"/>
    </font>
    <font>
      <sz val="10"/>
      <name val="Arial"/>
      <family val="2"/>
    </font>
    <font>
      <sz val="11"/>
      <color indexed="8"/>
      <name val="Calibri"/>
      <family val="2"/>
    </font>
    <font>
      <sz val="9"/>
      <color rgb="FF2F5496"/>
      <name val="Calibri"/>
      <family val="2"/>
      <scheme val="minor"/>
    </font>
    <font>
      <sz val="10"/>
      <color theme="1"/>
      <name val="Times New Roman"/>
      <family val="1"/>
    </font>
    <font>
      <b/>
      <sz val="11"/>
      <color rgb="FF000000"/>
      <name val="Calibri"/>
      <family val="2"/>
    </font>
    <font>
      <sz val="11"/>
      <color rgb="FF000000"/>
      <name val="Calibri"/>
      <family val="2"/>
    </font>
    <font>
      <sz val="11"/>
      <color rgb="FF000000"/>
      <name val="Calibri"/>
      <family val="2"/>
      <scheme val="minor"/>
    </font>
    <font>
      <sz val="9.5"/>
      <color rgb="FF222222"/>
      <name val="Arial"/>
      <family val="2"/>
    </font>
    <font>
      <b/>
      <sz val="9.5"/>
      <color rgb="FF000000"/>
      <name val="Trebuchet MS"/>
      <family val="2"/>
    </font>
    <font>
      <b/>
      <sz val="9.5"/>
      <color rgb="FF222222"/>
      <name val="Trebuchet MS"/>
      <family val="2"/>
    </font>
    <font>
      <u/>
      <sz val="11"/>
      <color theme="10"/>
      <name val="Calibri"/>
      <family val="2"/>
      <scheme val="minor"/>
    </font>
    <font>
      <sz val="8"/>
      <color rgb="FF000000"/>
      <name val="Calibri"/>
      <family val="2"/>
    </font>
    <font>
      <b/>
      <sz val="8"/>
      <color rgb="FF000000"/>
      <name val="Calibri"/>
      <family val="2"/>
    </font>
    <font>
      <sz val="9"/>
      <color theme="1"/>
      <name val="Calibri"/>
      <family val="2"/>
      <scheme val="minor"/>
    </font>
    <font>
      <u/>
      <sz val="11"/>
      <color indexed="12"/>
      <name val="Calibri"/>
      <family val="2"/>
    </font>
    <font>
      <i/>
      <sz val="11"/>
      <color theme="1"/>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indexed="22"/>
        <bgColor indexed="0"/>
      </patternFill>
    </fill>
    <fill>
      <patternFill patternType="solid">
        <fgColor rgb="FFF2F2F2"/>
      </patternFill>
    </fill>
    <fill>
      <patternFill patternType="solid">
        <fgColor rgb="FFFFFF00"/>
        <bgColor indexed="0"/>
      </patternFill>
    </fill>
    <fill>
      <patternFill patternType="solid">
        <fgColor rgb="FFFFFFFF"/>
        <bgColor indexed="64"/>
      </patternFill>
    </fill>
    <fill>
      <patternFill patternType="solid">
        <fgColor rgb="FFC0C0C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D0D7E5"/>
      </left>
      <right style="medium">
        <color rgb="FFD0D7E5"/>
      </right>
      <top style="medium">
        <color rgb="FFD0D7E5"/>
      </top>
      <bottom style="medium">
        <color rgb="FFD0D7E5"/>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D0D7E5"/>
      </right>
      <top style="medium">
        <color rgb="FFD0D7E5"/>
      </top>
      <bottom style="medium">
        <color rgb="FFD0D7E5"/>
      </bottom>
      <diagonal/>
    </border>
    <border>
      <left style="medium">
        <color rgb="FFD0D7E5"/>
      </left>
      <right style="thin">
        <color rgb="FF000000"/>
      </right>
      <top style="medium">
        <color rgb="FFD0D7E5"/>
      </top>
      <bottom style="medium">
        <color rgb="FFD0D7E5"/>
      </bottom>
      <diagonal/>
    </border>
    <border>
      <left style="thin">
        <color rgb="FF000000"/>
      </left>
      <right style="medium">
        <color rgb="FFD0D7E5"/>
      </right>
      <top style="medium">
        <color rgb="FFD0D7E5"/>
      </top>
      <bottom style="thin">
        <color rgb="FF000000"/>
      </bottom>
      <diagonal/>
    </border>
    <border>
      <left style="medium">
        <color rgb="FFD0D7E5"/>
      </left>
      <right style="medium">
        <color rgb="FFD0D7E5"/>
      </right>
      <top style="medium">
        <color rgb="FFD0D7E5"/>
      </top>
      <bottom style="thin">
        <color rgb="FF000000"/>
      </bottom>
      <diagonal/>
    </border>
    <border>
      <left style="medium">
        <color rgb="FFD0D7E5"/>
      </left>
      <right style="thin">
        <color rgb="FF000000"/>
      </right>
      <top style="medium">
        <color rgb="FFD0D7E5"/>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D0D7E5"/>
      </left>
      <right style="medium">
        <color rgb="FFD0D7E5"/>
      </right>
      <top style="medium">
        <color rgb="FFD0D7E5"/>
      </top>
      <bottom/>
      <diagonal/>
    </border>
    <border>
      <left style="medium">
        <color rgb="FFD0D7E5"/>
      </left>
      <right style="medium">
        <color rgb="FFD0D7E5"/>
      </right>
      <top/>
      <bottom style="medium">
        <color rgb="FFD0D7E5"/>
      </bottom>
      <diagonal/>
    </border>
    <border>
      <left style="thin">
        <color rgb="FF000000"/>
      </left>
      <right style="medium">
        <color rgb="FFD0D7E5"/>
      </right>
      <top style="medium">
        <color rgb="FFD0D7E5"/>
      </top>
      <bottom/>
      <diagonal/>
    </border>
    <border>
      <left style="medium">
        <color rgb="FFD0D7E5"/>
      </left>
      <right style="thin">
        <color rgb="FF000000"/>
      </right>
      <top style="medium">
        <color rgb="FFD0D7E5"/>
      </top>
      <bottom/>
      <diagonal/>
    </border>
    <border>
      <left style="thin">
        <color rgb="FF000000"/>
      </left>
      <right style="medium">
        <color rgb="FFD0D7E5"/>
      </right>
      <top/>
      <bottom style="medium">
        <color rgb="FFD0D7E5"/>
      </bottom>
      <diagonal/>
    </border>
    <border>
      <left style="medium">
        <color rgb="FFD0D7E5"/>
      </left>
      <right style="thin">
        <color rgb="FF000000"/>
      </right>
      <top/>
      <bottom style="medium">
        <color rgb="FFD0D7E5"/>
      </bottom>
      <diagonal/>
    </border>
    <border>
      <left style="thin">
        <color rgb="FF000000"/>
      </left>
      <right style="medium">
        <color rgb="FFD0D7E5"/>
      </right>
      <top/>
      <bottom style="thin">
        <color rgb="FF000000"/>
      </bottom>
      <diagonal/>
    </border>
    <border>
      <left style="medium">
        <color rgb="FFD0D7E5"/>
      </left>
      <right style="medium">
        <color rgb="FFD0D7E5"/>
      </right>
      <top/>
      <bottom style="thin">
        <color rgb="FF000000"/>
      </bottom>
      <diagonal/>
    </border>
    <border>
      <left style="medium">
        <color rgb="FFD0D7E5"/>
      </left>
      <right style="thin">
        <color rgb="FF000000"/>
      </right>
      <top/>
      <bottom style="thin">
        <color rgb="FF000000"/>
      </bottom>
      <diagonal/>
    </border>
    <border>
      <left style="thin">
        <color rgb="FF000000"/>
      </left>
      <right style="medium">
        <color rgb="FFD0D7E5"/>
      </right>
      <top style="medium">
        <color rgb="FF000000"/>
      </top>
      <bottom/>
      <diagonal/>
    </border>
    <border>
      <left style="medium">
        <color rgb="FFD0D7E5"/>
      </left>
      <right style="medium">
        <color rgb="FFD0D7E5"/>
      </right>
      <top style="medium">
        <color rgb="FF000000"/>
      </top>
      <bottom/>
      <diagonal/>
    </border>
    <border>
      <left/>
      <right/>
      <top/>
      <bottom style="thin">
        <color rgb="FF000000"/>
      </bottom>
      <diagonal/>
    </border>
  </borders>
  <cellStyleXfs count="10">
    <xf numFmtId="0" fontId="0" fillId="0" borderId="0"/>
    <xf numFmtId="9" fontId="1" fillId="0" borderId="0" applyFont="0" applyFill="0" applyBorder="0" applyAlignment="0" applyProtection="0"/>
    <xf numFmtId="0" fontId="2" fillId="0" borderId="0"/>
    <xf numFmtId="0" fontId="6" fillId="7" borderId="3" applyNumberFormat="0" applyAlignment="0" applyProtection="0"/>
    <xf numFmtId="0" fontId="8" fillId="0" borderId="0"/>
    <xf numFmtId="0" fontId="2" fillId="0" borderId="0"/>
    <xf numFmtId="0" fontId="18" fillId="0" borderId="0" applyNumberFormat="0" applyFill="0" applyBorder="0" applyAlignment="0" applyProtection="0"/>
    <xf numFmtId="0" fontId="2" fillId="0" borderId="0"/>
    <xf numFmtId="0" fontId="2" fillId="0" borderId="0"/>
    <xf numFmtId="0" fontId="2" fillId="0" borderId="0"/>
  </cellStyleXfs>
  <cellXfs count="173">
    <xf numFmtId="0" fontId="0" fillId="0" borderId="0" xfId="0"/>
    <xf numFmtId="10" fontId="0" fillId="0" borderId="0" xfId="0" applyNumberFormat="1"/>
    <xf numFmtId="0" fontId="0" fillId="0" borderId="0" xfId="0" applyFill="1"/>
    <xf numFmtId="0" fontId="0" fillId="2" borderId="0" xfId="0" applyFill="1"/>
    <xf numFmtId="0" fontId="0" fillId="3" borderId="0" xfId="0" applyFill="1"/>
    <xf numFmtId="0" fontId="0" fillId="4" borderId="0" xfId="0" applyFill="1"/>
    <xf numFmtId="10" fontId="0" fillId="0" borderId="0" xfId="0" applyNumberFormat="1" applyFill="1"/>
    <xf numFmtId="10" fontId="0" fillId="0" borderId="0" xfId="1" applyNumberFormat="1" applyFont="1"/>
    <xf numFmtId="0" fontId="0" fillId="0" borderId="0" xfId="0" applyAlignment="1"/>
    <xf numFmtId="9" fontId="0" fillId="0" borderId="0" xfId="0" applyNumberFormat="1"/>
    <xf numFmtId="2" fontId="0" fillId="0" borderId="0" xfId="0" applyNumberFormat="1"/>
    <xf numFmtId="2" fontId="0" fillId="0" borderId="0" xfId="0" applyNumberFormat="1" applyFill="1"/>
    <xf numFmtId="11" fontId="0" fillId="0" borderId="0" xfId="1" applyNumberFormat="1" applyFont="1"/>
    <xf numFmtId="0" fontId="0" fillId="0" borderId="0" xfId="0"/>
    <xf numFmtId="0" fontId="2" fillId="6" borderId="1" xfId="2" applyFont="1" applyFill="1" applyBorder="1" applyAlignment="1">
      <alignment horizontal="center"/>
    </xf>
    <xf numFmtId="0" fontId="2" fillId="0" borderId="2" xfId="2" applyFont="1" applyFill="1" applyBorder="1" applyAlignment="1"/>
    <xf numFmtId="0" fontId="2" fillId="0" borderId="2" xfId="2" applyFont="1" applyFill="1" applyBorder="1" applyAlignment="1">
      <alignment horizontal="right"/>
    </xf>
    <xf numFmtId="0" fontId="3" fillId="5" borderId="0" xfId="0" quotePrefix="1" applyFont="1" applyFill="1" applyAlignment="1">
      <alignment horizontal="left"/>
    </xf>
    <xf numFmtId="2" fontId="0" fillId="0" borderId="0" xfId="1" applyNumberFormat="1" applyFont="1"/>
    <xf numFmtId="0" fontId="4" fillId="0" borderId="0" xfId="0" applyFont="1"/>
    <xf numFmtId="164" fontId="0" fillId="0" borderId="0" xfId="1" applyNumberFormat="1" applyFont="1"/>
    <xf numFmtId="2" fontId="5" fillId="0" borderId="0" xfId="1" applyNumberFormat="1" applyFont="1"/>
    <xf numFmtId="2" fontId="5" fillId="0" borderId="0" xfId="0" applyNumberFormat="1" applyFont="1" applyFill="1"/>
    <xf numFmtId="0" fontId="5" fillId="0" borderId="0" xfId="0" applyFont="1"/>
    <xf numFmtId="0" fontId="0" fillId="0" borderId="0" xfId="0" applyNumberFormat="1"/>
    <xf numFmtId="0" fontId="0" fillId="0" borderId="4" xfId="0" applyBorder="1"/>
    <xf numFmtId="0" fontId="0" fillId="0" borderId="5" xfId="0" applyBorder="1"/>
    <xf numFmtId="0" fontId="0" fillId="0" borderId="6" xfId="0" applyNumberFormat="1" applyBorder="1"/>
    <xf numFmtId="0" fontId="0" fillId="0" borderId="7" xfId="0" applyBorder="1"/>
    <xf numFmtId="0" fontId="0" fillId="0" borderId="8" xfId="0" applyBorder="1"/>
    <xf numFmtId="0" fontId="0" fillId="0" borderId="9" xfId="0" applyNumberFormat="1" applyBorder="1"/>
    <xf numFmtId="0" fontId="6" fillId="7" borderId="8" xfId="3" applyNumberFormat="1" applyBorder="1"/>
    <xf numFmtId="0" fontId="6" fillId="7" borderId="9" xfId="3" applyBorder="1"/>
    <xf numFmtId="9" fontId="0" fillId="0" borderId="7" xfId="0" applyNumberFormat="1" applyBorder="1"/>
    <xf numFmtId="11" fontId="0" fillId="0" borderId="8" xfId="0" applyNumberFormat="1" applyFill="1" applyBorder="1"/>
    <xf numFmtId="9" fontId="0" fillId="0" borderId="10" xfId="0" applyNumberFormat="1" applyBorder="1"/>
    <xf numFmtId="11" fontId="5" fillId="0" borderId="11" xfId="0" applyNumberFormat="1" applyFont="1" applyFill="1" applyBorder="1"/>
    <xf numFmtId="0" fontId="6" fillId="7" borderId="11" xfId="3" applyNumberFormat="1" applyBorder="1"/>
    <xf numFmtId="0" fontId="6" fillId="7" borderId="12" xfId="3" applyBorder="1"/>
    <xf numFmtId="0" fontId="0" fillId="0" borderId="0" xfId="0" quotePrefix="1" applyAlignment="1">
      <alignment horizontal="left"/>
    </xf>
    <xf numFmtId="0" fontId="7" fillId="0" borderId="0" xfId="0" applyNumberFormat="1" applyFont="1" applyFill="1" applyBorder="1" applyAlignment="1">
      <alignment horizontal="left"/>
    </xf>
    <xf numFmtId="0" fontId="7" fillId="0" borderId="0" xfId="4" applyFont="1" applyFill="1" applyBorder="1" applyAlignment="1"/>
    <xf numFmtId="165" fontId="0" fillId="0" borderId="0" xfId="0" applyNumberFormat="1"/>
    <xf numFmtId="0" fontId="2" fillId="0" borderId="2" xfId="2" quotePrefix="1" applyFont="1" applyFill="1" applyBorder="1" applyAlignment="1">
      <alignment horizontal="left"/>
    </xf>
    <xf numFmtId="2" fontId="0" fillId="5" borderId="0" xfId="1" applyNumberFormat="1" applyFont="1" applyFill="1"/>
    <xf numFmtId="2" fontId="0" fillId="5" borderId="0" xfId="0" applyNumberFormat="1" applyFill="1"/>
    <xf numFmtId="0" fontId="0" fillId="5" borderId="0" xfId="0" applyFill="1"/>
    <xf numFmtId="0" fontId="9" fillId="6" borderId="1" xfId="2" applyFont="1" applyFill="1" applyBorder="1" applyAlignment="1">
      <alignment horizontal="center"/>
    </xf>
    <xf numFmtId="0" fontId="9" fillId="0" borderId="2" xfId="2" applyFont="1" applyFill="1" applyBorder="1" applyAlignment="1">
      <alignment wrapText="1"/>
    </xf>
    <xf numFmtId="0" fontId="9" fillId="0" borderId="2" xfId="2" applyFont="1" applyFill="1" applyBorder="1" applyAlignment="1">
      <alignment horizontal="right" wrapText="1"/>
    </xf>
    <xf numFmtId="14" fontId="9" fillId="0" borderId="2" xfId="2" applyNumberFormat="1" applyFont="1" applyFill="1" applyBorder="1" applyAlignment="1">
      <alignment horizontal="right" wrapText="1"/>
    </xf>
    <xf numFmtId="9" fontId="0" fillId="0" borderId="0" xfId="0" applyNumberFormat="1" applyBorder="1"/>
    <xf numFmtId="11" fontId="5" fillId="0" borderId="0" xfId="0" applyNumberFormat="1" applyFont="1" applyFill="1" applyBorder="1"/>
    <xf numFmtId="0" fontId="6" fillId="7" borderId="0" xfId="3" applyNumberFormat="1" applyBorder="1"/>
    <xf numFmtId="0" fontId="6" fillId="7" borderId="0" xfId="3" applyBorder="1"/>
    <xf numFmtId="11" fontId="5" fillId="0" borderId="13" xfId="0" applyNumberFormat="1" applyFont="1" applyFill="1" applyBorder="1"/>
    <xf numFmtId="9" fontId="0" fillId="5" borderId="10" xfId="0" applyNumberFormat="1" applyFill="1" applyBorder="1"/>
    <xf numFmtId="0" fontId="0" fillId="5" borderId="8" xfId="0" applyFill="1" applyBorder="1" applyAlignment="1">
      <alignment horizontal="center"/>
    </xf>
    <xf numFmtId="11" fontId="0" fillId="5" borderId="8" xfId="0" applyNumberFormat="1" applyFill="1" applyBorder="1"/>
    <xf numFmtId="11" fontId="5" fillId="5" borderId="0" xfId="0" applyNumberFormat="1" applyFont="1" applyFill="1" applyBorder="1"/>
    <xf numFmtId="0" fontId="0" fillId="5" borderId="0" xfId="0" applyFill="1" applyAlignment="1">
      <alignment horizontal="center"/>
    </xf>
    <xf numFmtId="164" fontId="0" fillId="5" borderId="0" xfId="1" applyNumberFormat="1" applyFont="1" applyFill="1"/>
    <xf numFmtId="165" fontId="0" fillId="5" borderId="0" xfId="0" applyNumberFormat="1" applyFill="1"/>
    <xf numFmtId="0" fontId="9" fillId="0" borderId="2" xfId="5" applyFont="1" applyFill="1" applyBorder="1" applyAlignment="1">
      <alignment horizontal="right" wrapText="1"/>
    </xf>
    <xf numFmtId="0" fontId="9" fillId="0" borderId="2" xfId="5" applyFont="1" applyFill="1" applyBorder="1" applyAlignment="1">
      <alignment wrapText="1"/>
    </xf>
    <xf numFmtId="0" fontId="2" fillId="0" borderId="0" xfId="5"/>
    <xf numFmtId="0" fontId="0" fillId="0" borderId="0" xfId="0" pivotButton="1"/>
    <xf numFmtId="0" fontId="0" fillId="5" borderId="0" xfId="0" applyFill="1" applyAlignment="1">
      <alignment wrapText="1"/>
    </xf>
    <xf numFmtId="0" fontId="9" fillId="6" borderId="1" xfId="5" applyFont="1" applyFill="1" applyBorder="1" applyAlignment="1">
      <alignment horizontal="center" wrapText="1"/>
    </xf>
    <xf numFmtId="0" fontId="0" fillId="0" borderId="0" xfId="0" applyAlignment="1">
      <alignment wrapText="1"/>
    </xf>
    <xf numFmtId="0" fontId="9" fillId="8" borderId="1" xfId="5" applyFont="1" applyFill="1" applyBorder="1" applyAlignment="1">
      <alignment horizontal="center" wrapText="1"/>
    </xf>
    <xf numFmtId="0" fontId="9" fillId="5" borderId="2" xfId="5" applyFont="1" applyFill="1" applyBorder="1" applyAlignment="1">
      <alignment horizontal="right" wrapText="1"/>
    </xf>
    <xf numFmtId="166" fontId="0" fillId="0" borderId="0" xfId="0" applyNumberFormat="1"/>
    <xf numFmtId="0" fontId="4"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8" fillId="0" borderId="0" xfId="6" applyAlignment="1">
      <alignment vertical="center"/>
    </xf>
    <xf numFmtId="0" fontId="0" fillId="0" borderId="0" xfId="0" applyAlignment="1">
      <alignment horizontal="left" vertical="center" indent="1"/>
    </xf>
    <xf numFmtId="0" fontId="12" fillId="10" borderId="14" xfId="0" applyFont="1" applyFill="1" applyBorder="1" applyAlignment="1">
      <alignment horizontal="center" vertical="center" wrapText="1"/>
    </xf>
    <xf numFmtId="0" fontId="13" fillId="9" borderId="15" xfId="0" applyFont="1" applyFill="1" applyBorder="1" applyAlignment="1">
      <alignment vertical="center" wrapText="1"/>
    </xf>
    <xf numFmtId="0" fontId="11" fillId="9" borderId="15" xfId="0" applyFont="1" applyFill="1" applyBorder="1" applyAlignment="1">
      <alignment vertical="top" wrapText="1"/>
    </xf>
    <xf numFmtId="0" fontId="13" fillId="9" borderId="15" xfId="0" applyFont="1" applyFill="1" applyBorder="1" applyAlignment="1">
      <alignment horizontal="right" vertical="center" wrapText="1"/>
    </xf>
    <xf numFmtId="0" fontId="12" fillId="10" borderId="16"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3" fillId="9" borderId="19" xfId="0" applyFont="1" applyFill="1" applyBorder="1" applyAlignment="1">
      <alignment vertical="center" wrapText="1"/>
    </xf>
    <xf numFmtId="0" fontId="13" fillId="9" borderId="20" xfId="0" applyFont="1" applyFill="1" applyBorder="1" applyAlignment="1">
      <alignment horizontal="right" vertical="center" wrapText="1"/>
    </xf>
    <xf numFmtId="11" fontId="13" fillId="9" borderId="20" xfId="0" applyNumberFormat="1" applyFont="1" applyFill="1" applyBorder="1" applyAlignment="1">
      <alignment horizontal="right" vertical="center" wrapText="1"/>
    </xf>
    <xf numFmtId="0" fontId="13" fillId="9" borderId="21" xfId="0" applyFont="1" applyFill="1" applyBorder="1" applyAlignment="1">
      <alignment vertical="center" wrapText="1"/>
    </xf>
    <xf numFmtId="0" fontId="13" fillId="9" borderId="22" xfId="0" applyFont="1" applyFill="1" applyBorder="1" applyAlignment="1">
      <alignment vertical="center" wrapText="1"/>
    </xf>
    <xf numFmtId="0" fontId="11" fillId="9" borderId="22" xfId="0" applyFont="1" applyFill="1" applyBorder="1" applyAlignment="1">
      <alignment vertical="top" wrapText="1"/>
    </xf>
    <xf numFmtId="0" fontId="13" fillId="9" borderId="22" xfId="0" applyFont="1" applyFill="1" applyBorder="1" applyAlignment="1">
      <alignment horizontal="right" vertical="center" wrapText="1"/>
    </xf>
    <xf numFmtId="11" fontId="13" fillId="9" borderId="23" xfId="0" applyNumberFormat="1" applyFont="1" applyFill="1" applyBorder="1" applyAlignment="1">
      <alignment horizontal="righ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24" xfId="0" applyFont="1" applyBorder="1" applyAlignment="1">
      <alignment horizontal="right" vertical="center"/>
    </xf>
    <xf numFmtId="0" fontId="13" fillId="0" borderId="25" xfId="0" applyFont="1" applyBorder="1" applyAlignment="1">
      <alignment vertical="center"/>
    </xf>
    <xf numFmtId="0" fontId="13" fillId="0" borderId="26" xfId="0" applyFont="1" applyBorder="1" applyAlignment="1">
      <alignment horizontal="right" vertical="center"/>
    </xf>
    <xf numFmtId="0" fontId="13" fillId="0" borderId="27" xfId="0" applyFont="1" applyBorder="1" applyAlignment="1">
      <alignment vertical="center"/>
    </xf>
    <xf numFmtId="0" fontId="12" fillId="10" borderId="28" xfId="0" applyFont="1" applyFill="1" applyBorder="1" applyAlignment="1">
      <alignment horizontal="center" vertical="center" wrapText="1"/>
    </xf>
    <xf numFmtId="0" fontId="12" fillId="10" borderId="29" xfId="0" applyFont="1" applyFill="1" applyBorder="1" applyAlignment="1">
      <alignment horizontal="center" vertical="center" wrapText="1"/>
    </xf>
    <xf numFmtId="0" fontId="13" fillId="9" borderId="20" xfId="0" applyFont="1" applyFill="1" applyBorder="1" applyAlignment="1">
      <alignment vertical="center" wrapText="1"/>
    </xf>
    <xf numFmtId="0" fontId="13" fillId="9" borderId="23" xfId="0" applyFont="1" applyFill="1" applyBorder="1" applyAlignment="1">
      <alignment vertical="center" wrapText="1"/>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19" fillId="9" borderId="36" xfId="0" applyFont="1" applyFill="1" applyBorder="1" applyAlignment="1">
      <alignment vertical="center" wrapText="1"/>
    </xf>
    <xf numFmtId="0" fontId="19" fillId="9" borderId="38" xfId="0" applyFont="1" applyFill="1" applyBorder="1" applyAlignment="1">
      <alignment vertical="center" wrapText="1"/>
    </xf>
    <xf numFmtId="0" fontId="19" fillId="9" borderId="41" xfId="0" applyFont="1" applyFill="1" applyBorder="1" applyAlignment="1">
      <alignment vertical="center" wrapText="1"/>
    </xf>
    <xf numFmtId="0" fontId="0" fillId="5" borderId="0" xfId="0" applyFill="1" applyAlignment="1">
      <alignment horizontal="center" wrapText="1"/>
    </xf>
    <xf numFmtId="0" fontId="21" fillId="0" borderId="0" xfId="0" applyFont="1" applyAlignment="1">
      <alignment wrapText="1"/>
    </xf>
    <xf numFmtId="0" fontId="9" fillId="2" borderId="2" xfId="5" applyFont="1" applyFill="1" applyBorder="1" applyAlignment="1">
      <alignment wrapText="1"/>
    </xf>
    <xf numFmtId="9" fontId="0" fillId="2" borderId="7" xfId="0" applyNumberFormat="1" applyFill="1" applyBorder="1"/>
    <xf numFmtId="9" fontId="0" fillId="2" borderId="10" xfId="0" applyNumberFormat="1" applyFill="1" applyBorder="1"/>
    <xf numFmtId="0" fontId="0" fillId="0" borderId="7" xfId="0" applyBorder="1" applyAlignment="1">
      <alignment wrapText="1"/>
    </xf>
    <xf numFmtId="0" fontId="0" fillId="0" borderId="6" xfId="0" applyBorder="1"/>
    <xf numFmtId="0" fontId="0" fillId="0" borderId="9" xfId="0" applyBorder="1"/>
    <xf numFmtId="11" fontId="0" fillId="0" borderId="8" xfId="0" applyNumberFormat="1" applyBorder="1"/>
    <xf numFmtId="2" fontId="5" fillId="0" borderId="0" xfId="0" applyNumberFormat="1" applyFont="1"/>
    <xf numFmtId="11" fontId="5" fillId="0" borderId="11" xfId="0" applyNumberFormat="1" applyFont="1" applyBorder="1"/>
    <xf numFmtId="0" fontId="7" fillId="0" borderId="0" xfId="0" applyFont="1" applyAlignment="1">
      <alignment horizontal="left"/>
    </xf>
    <xf numFmtId="0" fontId="7" fillId="0" borderId="0" xfId="4" applyFont="1"/>
    <xf numFmtId="0" fontId="9" fillId="6" borderId="1" xfId="7" applyFont="1" applyFill="1" applyBorder="1" applyAlignment="1">
      <alignment horizontal="center"/>
    </xf>
    <xf numFmtId="0" fontId="9" fillId="0" borderId="2" xfId="7" applyFont="1" applyFill="1" applyBorder="1" applyAlignment="1">
      <alignment wrapText="1"/>
    </xf>
    <xf numFmtId="0" fontId="2" fillId="0" borderId="0" xfId="7"/>
    <xf numFmtId="0" fontId="9" fillId="0" borderId="2" xfId="7" applyFont="1" applyFill="1" applyBorder="1" applyAlignment="1">
      <alignment horizontal="right" wrapText="1"/>
    </xf>
    <xf numFmtId="0" fontId="2" fillId="2" borderId="0" xfId="7" applyFill="1"/>
    <xf numFmtId="0" fontId="9" fillId="2" borderId="2" xfId="7" applyFont="1" applyFill="1" applyBorder="1" applyAlignment="1">
      <alignment wrapText="1"/>
    </xf>
    <xf numFmtId="14" fontId="9" fillId="2" borderId="2" xfId="7" applyNumberFormat="1" applyFont="1" applyFill="1" applyBorder="1" applyAlignment="1">
      <alignment horizontal="right" wrapText="1"/>
    </xf>
    <xf numFmtId="0" fontId="9" fillId="2" borderId="2" xfId="7" applyFont="1" applyFill="1" applyBorder="1" applyAlignment="1">
      <alignment horizontal="right" wrapText="1"/>
    </xf>
    <xf numFmtId="0" fontId="18" fillId="0" borderId="0" xfId="6" applyFill="1"/>
    <xf numFmtId="0" fontId="22" fillId="2" borderId="2" xfId="7" applyFont="1" applyFill="1" applyBorder="1" applyAlignment="1">
      <alignment wrapText="1"/>
    </xf>
    <xf numFmtId="0" fontId="9" fillId="6" borderId="1" xfId="8" applyFont="1" applyFill="1" applyBorder="1" applyAlignment="1">
      <alignment horizontal="center"/>
    </xf>
    <xf numFmtId="0" fontId="9" fillId="0" borderId="2" xfId="8" applyFont="1" applyFill="1" applyBorder="1" applyAlignment="1">
      <alignment wrapText="1"/>
    </xf>
    <xf numFmtId="0" fontId="22" fillId="0" borderId="2" xfId="8" applyFont="1" applyFill="1" applyBorder="1" applyAlignment="1">
      <alignment wrapText="1"/>
    </xf>
    <xf numFmtId="0" fontId="2" fillId="6" borderId="1" xfId="9" applyFont="1" applyFill="1" applyBorder="1" applyAlignment="1">
      <alignment horizontal="center"/>
    </xf>
    <xf numFmtId="0" fontId="2" fillId="0" borderId="2" xfId="9" applyFont="1" applyFill="1" applyBorder="1" applyAlignment="1">
      <alignment wrapText="1"/>
    </xf>
    <xf numFmtId="0" fontId="23" fillId="0" borderId="0" xfId="0" applyFont="1"/>
    <xf numFmtId="0" fontId="2" fillId="0" borderId="1" xfId="9" applyFont="1" applyFill="1"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0" xfId="0" applyAlignment="1">
      <alignment horizontal="center"/>
    </xf>
    <xf numFmtId="0" fontId="3" fillId="5" borderId="0" xfId="0" quotePrefix="1" applyFont="1" applyFill="1" applyAlignment="1">
      <alignment horizontal="center" wrapText="1"/>
    </xf>
    <xf numFmtId="0" fontId="3" fillId="5" borderId="0" xfId="0" quotePrefix="1" applyFont="1" applyFill="1" applyAlignment="1">
      <alignment horizontal="left" wrapText="1"/>
    </xf>
    <xf numFmtId="0" fontId="0" fillId="0" borderId="5" xfId="0" applyBorder="1" applyAlignment="1">
      <alignment horizontal="center"/>
    </xf>
    <xf numFmtId="0" fontId="0" fillId="0" borderId="8" xfId="0" applyBorder="1" applyAlignment="1">
      <alignment horizontal="center"/>
    </xf>
    <xf numFmtId="0" fontId="19" fillId="9" borderId="33" xfId="0" applyFont="1" applyFill="1" applyBorder="1" applyAlignment="1">
      <alignment vertical="center" wrapText="1"/>
    </xf>
    <xf numFmtId="0" fontId="19" fillId="9" borderId="40" xfId="0" applyFont="1" applyFill="1" applyBorder="1" applyAlignment="1">
      <alignment vertical="center" wrapText="1"/>
    </xf>
    <xf numFmtId="0" fontId="19" fillId="9" borderId="33" xfId="0" applyFont="1" applyFill="1" applyBorder="1" applyAlignment="1">
      <alignment horizontal="right" vertical="center" wrapText="1"/>
    </xf>
    <xf numFmtId="0" fontId="19" fillId="9" borderId="40" xfId="0" applyFont="1" applyFill="1" applyBorder="1" applyAlignment="1">
      <alignment horizontal="right" vertical="center" wrapText="1"/>
    </xf>
    <xf numFmtId="14" fontId="19" fillId="9" borderId="33" xfId="0" applyNumberFormat="1" applyFont="1" applyFill="1" applyBorder="1" applyAlignment="1">
      <alignment horizontal="right" vertical="center" wrapText="1"/>
    </xf>
    <xf numFmtId="14" fontId="19" fillId="9" borderId="34" xfId="0" applyNumberFormat="1" applyFont="1" applyFill="1" applyBorder="1" applyAlignment="1">
      <alignment horizontal="right" vertical="center" wrapText="1"/>
    </xf>
    <xf numFmtId="0" fontId="19" fillId="9" borderId="34" xfId="0" applyFont="1" applyFill="1" applyBorder="1" applyAlignment="1">
      <alignment vertical="center" wrapText="1"/>
    </xf>
    <xf numFmtId="0" fontId="19" fillId="9" borderId="34" xfId="0" applyFont="1" applyFill="1" applyBorder="1" applyAlignment="1">
      <alignment horizontal="right" vertical="center" wrapText="1"/>
    </xf>
    <xf numFmtId="0" fontId="19" fillId="9" borderId="35" xfId="0" applyFont="1" applyFill="1" applyBorder="1" applyAlignment="1">
      <alignment vertical="center" wrapText="1"/>
    </xf>
    <xf numFmtId="0" fontId="19" fillId="9" borderId="37" xfId="0" applyFont="1" applyFill="1" applyBorder="1" applyAlignment="1">
      <alignment vertical="center" wrapText="1"/>
    </xf>
    <xf numFmtId="0" fontId="11" fillId="9" borderId="33" xfId="0" applyFont="1" applyFill="1" applyBorder="1" applyAlignment="1">
      <alignment vertical="top" wrapText="1"/>
    </xf>
    <xf numFmtId="0" fontId="11" fillId="9" borderId="34" xfId="0" applyFont="1" applyFill="1" applyBorder="1" applyAlignment="1">
      <alignment vertical="top" wrapText="1"/>
    </xf>
    <xf numFmtId="0" fontId="11" fillId="9" borderId="40" xfId="0" applyFont="1" applyFill="1" applyBorder="1" applyAlignment="1">
      <alignment vertical="top" wrapText="1"/>
    </xf>
    <xf numFmtId="14" fontId="19" fillId="9" borderId="40" xfId="0" applyNumberFormat="1" applyFont="1" applyFill="1" applyBorder="1" applyAlignment="1">
      <alignment horizontal="right" vertical="center" wrapText="1"/>
    </xf>
    <xf numFmtId="0" fontId="19" fillId="9" borderId="39" xfId="0" applyFont="1" applyFill="1" applyBorder="1" applyAlignment="1">
      <alignment vertical="center" wrapText="1"/>
    </xf>
    <xf numFmtId="0" fontId="19" fillId="9" borderId="43" xfId="0" applyFont="1" applyFill="1" applyBorder="1" applyAlignment="1">
      <alignment horizontal="right" vertical="center" wrapText="1"/>
    </xf>
    <xf numFmtId="0" fontId="19" fillId="9" borderId="43" xfId="0" applyFont="1" applyFill="1" applyBorder="1" applyAlignment="1">
      <alignment vertical="center" wrapText="1"/>
    </xf>
    <xf numFmtId="0" fontId="12" fillId="10" borderId="30"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9" fillId="9" borderId="42" xfId="0" applyFont="1" applyFill="1" applyBorder="1" applyAlignment="1">
      <alignment vertical="center" wrapText="1"/>
    </xf>
    <xf numFmtId="0" fontId="11" fillId="9" borderId="43" xfId="0" applyFont="1" applyFill="1" applyBorder="1" applyAlignment="1">
      <alignment vertical="top" wrapText="1"/>
    </xf>
    <xf numFmtId="14" fontId="19" fillId="9" borderId="43" xfId="0" applyNumberFormat="1" applyFont="1" applyFill="1" applyBorder="1" applyAlignment="1">
      <alignment horizontal="right" vertical="center" wrapText="1"/>
    </xf>
    <xf numFmtId="0" fontId="19" fillId="0" borderId="0" xfId="0" applyFont="1" applyAlignment="1">
      <alignment vertical="center"/>
    </xf>
    <xf numFmtId="0" fontId="19" fillId="0" borderId="44" xfId="0" applyFont="1" applyBorder="1" applyAlignment="1">
      <alignment vertical="center"/>
    </xf>
    <xf numFmtId="0" fontId="11" fillId="0" borderId="0" xfId="0" applyFont="1" applyAlignment="1"/>
  </cellXfs>
  <cellStyles count="10">
    <cellStyle name="Calculation" xfId="3" builtinId="22"/>
    <cellStyle name="Hyperlink" xfId="6" builtinId="8"/>
    <cellStyle name="Normal" xfId="0" builtinId="0"/>
    <cellStyle name="Normal_Book1" xfId="4" xr:uid="{00000000-0005-0000-0000-000002000000}"/>
    <cellStyle name="Normal_meta data Flare profile DJ cond" xfId="7" xr:uid="{BD6B21FD-804B-46EE-88B6-2FBDF64A547A}"/>
    <cellStyle name="Normal_REFERENCES" xfId="8" xr:uid="{C075439C-15DC-44F2-8E3D-502AD4D974F5}"/>
    <cellStyle name="Normal_Sheet1" xfId="2" xr:uid="{00000000-0005-0000-0000-000003000000}"/>
    <cellStyle name="Normal_Sheet7" xfId="9" xr:uid="{D19F36C3-1020-487F-87BD-BC91FD6573CD}"/>
    <cellStyle name="Normal_SPECIES_PROPERTIES" xfId="5" xr:uid="{FC369896-CE7C-4669-A9B0-BE48754587F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'Flare profile DJ condensate'!$A$8</c:f>
              <c:strCache>
                <c:ptCount val="1"/>
                <c:pt idx="0">
                  <c:v>Acetylene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condensate'!$G$8:$J$8</c:f>
              <c:numCache>
                <c:formatCode>0.00%</c:formatCode>
                <c:ptCount val="4"/>
                <c:pt idx="0">
                  <c:v>4.6800000000000001E-2</c:v>
                </c:pt>
                <c:pt idx="1">
                  <c:v>3.5799999999999998E-2</c:v>
                </c:pt>
                <c:pt idx="2">
                  <c:v>3.4500000000000003E-2</c:v>
                </c:pt>
                <c:pt idx="3">
                  <c:v>1.8100000000000002E-2</c:v>
                </c:pt>
              </c:numCache>
            </c:numRef>
          </c:yVal>
          <c:smooth val="1"/>
          <c:extLst>
            <c:ext xmlns:c16="http://schemas.microsoft.com/office/drawing/2014/chart" uri="{C3380CC4-5D6E-409C-BE32-E72D297353CC}">
              <c16:uniqueId val="{00000000-57A6-48C0-B83B-869A80BF882B}"/>
            </c:ext>
          </c:extLst>
        </c:ser>
        <c:ser>
          <c:idx val="1"/>
          <c:order val="1"/>
          <c:tx>
            <c:strRef>
              <c:f>'Flare profile DJ condensate'!$A$9</c:f>
              <c:strCache>
                <c:ptCount val="1"/>
                <c:pt idx="0">
                  <c:v>Ethylene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condensate'!$G$9:$J$9</c:f>
              <c:numCache>
                <c:formatCode>0.00%</c:formatCode>
                <c:ptCount val="4"/>
                <c:pt idx="0">
                  <c:v>2.3E-2</c:v>
                </c:pt>
                <c:pt idx="1">
                  <c:v>1.6199999999999999E-2</c:v>
                </c:pt>
                <c:pt idx="2">
                  <c:v>1.43E-2</c:v>
                </c:pt>
                <c:pt idx="3">
                  <c:v>7.7000000000000002E-3</c:v>
                </c:pt>
              </c:numCache>
            </c:numRef>
          </c:yVal>
          <c:smooth val="1"/>
          <c:extLst>
            <c:ext xmlns:c16="http://schemas.microsoft.com/office/drawing/2014/chart" uri="{C3380CC4-5D6E-409C-BE32-E72D297353CC}">
              <c16:uniqueId val="{00000001-57A6-48C0-B83B-869A80BF882B}"/>
            </c:ext>
          </c:extLst>
        </c:ser>
        <c:ser>
          <c:idx val="2"/>
          <c:order val="2"/>
          <c:tx>
            <c:strRef>
              <c:f>'Flare profile DJ condensate'!$A$10</c:f>
              <c:strCache>
                <c:ptCount val="1"/>
                <c:pt idx="0">
                  <c:v>Propylene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condensate'!$G$10:$J$10</c:f>
              <c:numCache>
                <c:formatCode>0.00%</c:formatCode>
                <c:ptCount val="4"/>
                <c:pt idx="0">
                  <c:v>0.748</c:v>
                </c:pt>
                <c:pt idx="1">
                  <c:v>0.78349999999999997</c:v>
                </c:pt>
                <c:pt idx="2">
                  <c:v>0.79500000000000004</c:v>
                </c:pt>
                <c:pt idx="3">
                  <c:v>0.83079999999999998</c:v>
                </c:pt>
              </c:numCache>
            </c:numRef>
          </c:yVal>
          <c:smooth val="1"/>
          <c:extLst>
            <c:ext xmlns:c16="http://schemas.microsoft.com/office/drawing/2014/chart" uri="{C3380CC4-5D6E-409C-BE32-E72D297353CC}">
              <c16:uniqueId val="{00000002-57A6-48C0-B83B-869A80BF882B}"/>
            </c:ext>
          </c:extLst>
        </c:ser>
        <c:ser>
          <c:idx val="3"/>
          <c:order val="3"/>
          <c:tx>
            <c:strRef>
              <c:f>'Flare profile DJ condensate'!$A$11</c:f>
              <c:strCache>
                <c:ptCount val="1"/>
                <c:pt idx="0">
                  <c:v>Butene isomers</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condensate'!$G$11:$J$11</c:f>
              <c:numCache>
                <c:formatCode>0.00%</c:formatCode>
                <c:ptCount val="4"/>
                <c:pt idx="0">
                  <c:v>2.0000000000000001E-4</c:v>
                </c:pt>
                <c:pt idx="1">
                  <c:v>1E-4</c:v>
                </c:pt>
                <c:pt idx="2">
                  <c:v>1.2999999999999999E-3</c:v>
                </c:pt>
                <c:pt idx="3">
                  <c:v>4.0000000000000001E-3</c:v>
                </c:pt>
              </c:numCache>
            </c:numRef>
          </c:yVal>
          <c:smooth val="1"/>
          <c:extLst>
            <c:ext xmlns:c16="http://schemas.microsoft.com/office/drawing/2014/chart" uri="{C3380CC4-5D6E-409C-BE32-E72D297353CC}">
              <c16:uniqueId val="{00000003-57A6-48C0-B83B-869A80BF882B}"/>
            </c:ext>
          </c:extLst>
        </c:ser>
        <c:ser>
          <c:idx val="4"/>
          <c:order val="4"/>
          <c:tx>
            <c:strRef>
              <c:f>'Flare profile DJ condensate'!$A$12</c:f>
              <c:strCache>
                <c:ptCount val="1"/>
                <c:pt idx="0">
                  <c:v>Formaldehyde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condensate'!$G$12:$J$12</c:f>
              <c:numCache>
                <c:formatCode>0.00%</c:formatCode>
                <c:ptCount val="4"/>
                <c:pt idx="0">
                  <c:v>3.4599999999999999E-2</c:v>
                </c:pt>
                <c:pt idx="1">
                  <c:v>2.3699999999999999E-2</c:v>
                </c:pt>
                <c:pt idx="2">
                  <c:v>1.9599999999999999E-2</c:v>
                </c:pt>
                <c:pt idx="3">
                  <c:v>1.0500000000000001E-2</c:v>
                </c:pt>
              </c:numCache>
            </c:numRef>
          </c:yVal>
          <c:smooth val="1"/>
          <c:extLst>
            <c:ext xmlns:c16="http://schemas.microsoft.com/office/drawing/2014/chart" uri="{C3380CC4-5D6E-409C-BE32-E72D297353CC}">
              <c16:uniqueId val="{00000004-57A6-48C0-B83B-869A80BF882B}"/>
            </c:ext>
          </c:extLst>
        </c:ser>
        <c:ser>
          <c:idx val="5"/>
          <c:order val="5"/>
          <c:tx>
            <c:strRef>
              <c:f>'Flare profile DJ condensate'!$A$13</c:f>
              <c:strCache>
                <c:ptCount val="1"/>
                <c:pt idx="0">
                  <c:v>Acetaldehyde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condensate'!$G$13:$J$13</c:f>
              <c:numCache>
                <c:formatCode>0.00%</c:formatCode>
                <c:ptCount val="4"/>
                <c:pt idx="0">
                  <c:v>2.3E-2</c:v>
                </c:pt>
                <c:pt idx="1">
                  <c:v>1.4999999999999999E-2</c:v>
                </c:pt>
                <c:pt idx="2">
                  <c:v>1.1599999999999999E-2</c:v>
                </c:pt>
                <c:pt idx="3">
                  <c:v>5.7000000000000002E-3</c:v>
                </c:pt>
              </c:numCache>
            </c:numRef>
          </c:yVal>
          <c:smooth val="1"/>
          <c:extLst>
            <c:ext xmlns:c16="http://schemas.microsoft.com/office/drawing/2014/chart" uri="{C3380CC4-5D6E-409C-BE32-E72D297353CC}">
              <c16:uniqueId val="{00000005-57A6-48C0-B83B-869A80BF882B}"/>
            </c:ext>
          </c:extLst>
        </c:ser>
        <c:ser>
          <c:idx val="6"/>
          <c:order val="6"/>
          <c:tx>
            <c:strRef>
              <c:f>'Flare profile DJ condensate'!$A$14</c:f>
              <c:strCache>
                <c:ptCount val="1"/>
                <c:pt idx="0">
                  <c:v>Propanal</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condensate'!$G$14:$J$14</c:f>
              <c:numCache>
                <c:formatCode>0.00%</c:formatCode>
                <c:ptCount val="4"/>
                <c:pt idx="0">
                  <c:v>6.9999999999999999E-4</c:v>
                </c:pt>
                <c:pt idx="1">
                  <c:v>5.0000000000000001E-4</c:v>
                </c:pt>
                <c:pt idx="2">
                  <c:v>5.0000000000000001E-4</c:v>
                </c:pt>
                <c:pt idx="3">
                  <c:v>2.9999999999999997E-4</c:v>
                </c:pt>
              </c:numCache>
            </c:numRef>
          </c:yVal>
          <c:smooth val="1"/>
          <c:extLst>
            <c:ext xmlns:c16="http://schemas.microsoft.com/office/drawing/2014/chart" uri="{C3380CC4-5D6E-409C-BE32-E72D297353CC}">
              <c16:uniqueId val="{00000006-57A6-48C0-B83B-869A80BF882B}"/>
            </c:ext>
          </c:extLst>
        </c:ser>
        <c:ser>
          <c:idx val="7"/>
          <c:order val="7"/>
          <c:tx>
            <c:strRef>
              <c:f>'Flare profile DJ condensate'!$A$15</c:f>
              <c:strCache>
                <c:ptCount val="1"/>
                <c:pt idx="0">
                  <c:v>Acrolein</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condensate'!$G$15:$J$15</c:f>
              <c:numCache>
                <c:formatCode>0.00%</c:formatCode>
                <c:ptCount val="4"/>
                <c:pt idx="0">
                  <c:v>1.3899999999999999E-2</c:v>
                </c:pt>
                <c:pt idx="1">
                  <c:v>1.11E-2</c:v>
                </c:pt>
                <c:pt idx="2">
                  <c:v>7.9000000000000008E-3</c:v>
                </c:pt>
                <c:pt idx="3">
                  <c:v>3.2000000000000002E-3</c:v>
                </c:pt>
              </c:numCache>
            </c:numRef>
          </c:yVal>
          <c:smooth val="1"/>
          <c:extLst>
            <c:ext xmlns:c16="http://schemas.microsoft.com/office/drawing/2014/chart" uri="{C3380CC4-5D6E-409C-BE32-E72D297353CC}">
              <c16:uniqueId val="{00000007-57A6-48C0-B83B-869A80BF882B}"/>
            </c:ext>
          </c:extLst>
        </c:ser>
        <c:ser>
          <c:idx val="8"/>
          <c:order val="8"/>
          <c:tx>
            <c:strRef>
              <c:f>'Flare profile DJ condensate'!$A$16</c:f>
              <c:strCache>
                <c:ptCount val="1"/>
                <c:pt idx="0">
                  <c:v>Methanol</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condensate'!$G$16:$J$16</c:f>
              <c:numCache>
                <c:formatCode>0.00%</c:formatCode>
                <c:ptCount val="4"/>
                <c:pt idx="0">
                  <c:v>1.5E-3</c:v>
                </c:pt>
                <c:pt idx="1">
                  <c:v>1.1000000000000001E-3</c:v>
                </c:pt>
                <c:pt idx="2">
                  <c:v>1.1999999999999999E-3</c:v>
                </c:pt>
                <c:pt idx="3">
                  <c:v>1E-3</c:v>
                </c:pt>
              </c:numCache>
            </c:numRef>
          </c:yVal>
          <c:smooth val="1"/>
          <c:extLst>
            <c:ext xmlns:c16="http://schemas.microsoft.com/office/drawing/2014/chart" uri="{C3380CC4-5D6E-409C-BE32-E72D297353CC}">
              <c16:uniqueId val="{00000008-57A6-48C0-B83B-869A80BF882B}"/>
            </c:ext>
          </c:extLst>
        </c:ser>
        <c:ser>
          <c:idx val="9"/>
          <c:order val="9"/>
          <c:tx>
            <c:strRef>
              <c:f>'Flare profile DJ condensate'!$A$17</c:f>
              <c:strCache>
                <c:ptCount val="1"/>
                <c:pt idx="0">
                  <c:v>Acetone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condensate'!$G$17:$J$17</c:f>
              <c:numCache>
                <c:formatCode>0.00%</c:formatCode>
                <c:ptCount val="4"/>
                <c:pt idx="0">
                  <c:v>8.9999999999999998E-4</c:v>
                </c:pt>
                <c:pt idx="1">
                  <c:v>6.9999999999999999E-4</c:v>
                </c:pt>
                <c:pt idx="2">
                  <c:v>5.9999999999999995E-4</c:v>
                </c:pt>
                <c:pt idx="3">
                  <c:v>4.0000000000000002E-4</c:v>
                </c:pt>
              </c:numCache>
            </c:numRef>
          </c:yVal>
          <c:smooth val="1"/>
          <c:extLst>
            <c:ext xmlns:c16="http://schemas.microsoft.com/office/drawing/2014/chart" uri="{C3380CC4-5D6E-409C-BE32-E72D297353CC}">
              <c16:uniqueId val="{00000009-57A6-48C0-B83B-869A80BF882B}"/>
            </c:ext>
          </c:extLst>
        </c:ser>
        <c:ser>
          <c:idx val="10"/>
          <c:order val="10"/>
          <c:tx>
            <c:strRef>
              <c:f>'Flare profile DJ condensate'!$A$18</c:f>
              <c:strCache>
                <c:ptCount val="1"/>
                <c:pt idx="0">
                  <c:v>Propylene-­‐Oxide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condensate'!$G$18:$J$18</c:f>
              <c:numCache>
                <c:formatCode>0.00%</c:formatCode>
                <c:ptCount val="4"/>
                <c:pt idx="0">
                  <c:v>1.1000000000000001E-3</c:v>
                </c:pt>
                <c:pt idx="1">
                  <c:v>8.0000000000000004E-4</c:v>
                </c:pt>
                <c:pt idx="2">
                  <c:v>4.0000000000000002E-4</c:v>
                </c:pt>
                <c:pt idx="3">
                  <c:v>2.0000000000000001E-4</c:v>
                </c:pt>
              </c:numCache>
            </c:numRef>
          </c:yVal>
          <c:smooth val="1"/>
          <c:extLst>
            <c:ext xmlns:c16="http://schemas.microsoft.com/office/drawing/2014/chart" uri="{C3380CC4-5D6E-409C-BE32-E72D297353CC}">
              <c16:uniqueId val="{0000000A-57A6-48C0-B83B-869A80BF882B}"/>
            </c:ext>
          </c:extLst>
        </c:ser>
        <c:ser>
          <c:idx val="11"/>
          <c:order val="11"/>
          <c:tx>
            <c:strRef>
              <c:f>'Flare profile DJ condensate'!$A$19</c:f>
              <c:strCache>
                <c:ptCount val="1"/>
                <c:pt idx="0">
                  <c:v>Methane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condensate'!$G$19:$J$19</c:f>
              <c:numCache>
                <c:formatCode>0.00%</c:formatCode>
                <c:ptCount val="4"/>
                <c:pt idx="0">
                  <c:v>9.8599999999999993E-2</c:v>
                </c:pt>
                <c:pt idx="1">
                  <c:v>0.1033</c:v>
                </c:pt>
                <c:pt idx="2">
                  <c:v>0.1048</c:v>
                </c:pt>
                <c:pt idx="3">
                  <c:v>0.1095</c:v>
                </c:pt>
              </c:numCache>
            </c:numRef>
          </c:yVal>
          <c:smooth val="1"/>
          <c:extLst>
            <c:ext xmlns:c16="http://schemas.microsoft.com/office/drawing/2014/chart" uri="{C3380CC4-5D6E-409C-BE32-E72D297353CC}">
              <c16:uniqueId val="{0000000B-57A6-48C0-B83B-869A80BF882B}"/>
            </c:ext>
          </c:extLst>
        </c:ser>
        <c:ser>
          <c:idx val="12"/>
          <c:order val="12"/>
          <c:tx>
            <c:strRef>
              <c:f>'Flare profile DJ condensate'!$A$20</c:f>
              <c:strCache>
                <c:ptCount val="1"/>
                <c:pt idx="0">
                  <c:v>Ethane</c:v>
                </c:pt>
              </c:strCache>
            </c:strRef>
          </c:tx>
          <c:xVal>
            <c:numRef>
              <c:f>'Flare profile DJ condensate'!$G$6:$J$6</c:f>
              <c:numCache>
                <c:formatCode>General</c:formatCode>
                <c:ptCount val="4"/>
                <c:pt idx="0">
                  <c:v>0.99</c:v>
                </c:pt>
                <c:pt idx="1">
                  <c:v>0.96499999999999997</c:v>
                </c:pt>
                <c:pt idx="2">
                  <c:v>0.875</c:v>
                </c:pt>
                <c:pt idx="3">
                  <c:v>0.7</c:v>
                </c:pt>
              </c:numCache>
            </c:numRef>
          </c:xVal>
          <c:yVal>
            <c:numRef>
              <c:f>'Flare profile DJ condensate'!$G$20:$J$20</c:f>
              <c:numCache>
                <c:formatCode>0.00%</c:formatCode>
                <c:ptCount val="4"/>
                <c:pt idx="0">
                  <c:v>7.7000000000000002E-3</c:v>
                </c:pt>
                <c:pt idx="1">
                  <c:v>8.0999999999999996E-3</c:v>
                </c:pt>
                <c:pt idx="2">
                  <c:v>8.2000000000000007E-3</c:v>
                </c:pt>
                <c:pt idx="3">
                  <c:v>8.5000000000000006E-3</c:v>
                </c:pt>
              </c:numCache>
            </c:numRef>
          </c:yVal>
          <c:smooth val="1"/>
          <c:extLst>
            <c:ext xmlns:c16="http://schemas.microsoft.com/office/drawing/2014/chart" uri="{C3380CC4-5D6E-409C-BE32-E72D297353CC}">
              <c16:uniqueId val="{0000000C-57A6-48C0-B83B-869A80BF882B}"/>
            </c:ext>
          </c:extLst>
        </c:ser>
        <c:dLbls>
          <c:showLegendKey val="0"/>
          <c:showVal val="0"/>
          <c:showCatName val="0"/>
          <c:showSerName val="0"/>
          <c:showPercent val="0"/>
          <c:showBubbleSize val="0"/>
        </c:dLbls>
        <c:axId val="97133696"/>
        <c:axId val="97135616"/>
      </c:scatterChart>
      <c:valAx>
        <c:axId val="97133696"/>
        <c:scaling>
          <c:orientation val="minMax"/>
          <c:max val="1"/>
          <c:min val="0.70000000000000007"/>
        </c:scaling>
        <c:delete val="0"/>
        <c:axPos val="b"/>
        <c:majorGridlines/>
        <c:title>
          <c:tx>
            <c:strRef>
              <c:f>'Flare profile DJ condensate'!$G$5</c:f>
              <c:strCache>
                <c:ptCount val="1"/>
                <c:pt idx="0">
                  <c:v>Representative DRE for analysis</c:v>
                </c:pt>
              </c:strCache>
            </c:strRef>
          </c:tx>
          <c:overlay val="0"/>
        </c:title>
        <c:numFmt formatCode="0%" sourceLinked="0"/>
        <c:majorTickMark val="none"/>
        <c:minorTickMark val="none"/>
        <c:tickLblPos val="low"/>
        <c:crossAx val="97135616"/>
        <c:crosses val="autoZero"/>
        <c:crossBetween val="midCat"/>
      </c:valAx>
      <c:valAx>
        <c:axId val="97135616"/>
        <c:scaling>
          <c:logBase val="10"/>
          <c:orientation val="minMax"/>
        </c:scaling>
        <c:delete val="0"/>
        <c:axPos val="l"/>
        <c:majorGridlines/>
        <c:title>
          <c:tx>
            <c:strRef>
              <c:f>'Flare profile DJ condensate'!$G$7</c:f>
              <c:strCache>
                <c:ptCount val="1"/>
                <c:pt idx="0">
                  <c:v>Percent of TOG</c:v>
                </c:pt>
              </c:strCache>
            </c:strRef>
          </c:tx>
          <c:overlay val="0"/>
          <c:txPr>
            <a:bodyPr rot="-5400000" vert="horz"/>
            <a:lstStyle/>
            <a:p>
              <a:pPr>
                <a:defRPr/>
              </a:pPr>
              <a:endParaRPr lang="en-US"/>
            </a:p>
          </c:txPr>
        </c:title>
        <c:numFmt formatCode="0.00%" sourceLinked="1"/>
        <c:majorTickMark val="out"/>
        <c:minorTickMark val="none"/>
        <c:tickLblPos val="nextTo"/>
        <c:crossAx val="971336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'ORIG- Ramboll-Flare profile'!$A$8</c:f>
              <c:strCache>
                <c:ptCount val="1"/>
                <c:pt idx="0">
                  <c:v>Acetylene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profile'!$G$8:$J$8</c:f>
              <c:numCache>
                <c:formatCode>0.00%</c:formatCode>
                <c:ptCount val="4"/>
                <c:pt idx="0">
                  <c:v>4.6800000000000001E-2</c:v>
                </c:pt>
                <c:pt idx="1">
                  <c:v>3.5799999999999998E-2</c:v>
                </c:pt>
                <c:pt idx="2">
                  <c:v>3.4500000000000003E-2</c:v>
                </c:pt>
                <c:pt idx="3">
                  <c:v>1.8100000000000002E-2</c:v>
                </c:pt>
              </c:numCache>
            </c:numRef>
          </c:yVal>
          <c:smooth val="1"/>
          <c:extLst>
            <c:ext xmlns:c16="http://schemas.microsoft.com/office/drawing/2014/chart" uri="{C3380CC4-5D6E-409C-BE32-E72D297353CC}">
              <c16:uniqueId val="{00000000-46F2-44FA-9676-A5E8BD76CC45}"/>
            </c:ext>
          </c:extLst>
        </c:ser>
        <c:ser>
          <c:idx val="1"/>
          <c:order val="1"/>
          <c:tx>
            <c:strRef>
              <c:f>'ORIG- Ramboll-Flare profile'!$A$9</c:f>
              <c:strCache>
                <c:ptCount val="1"/>
                <c:pt idx="0">
                  <c:v>Ethylene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profile'!$G$9:$J$9</c:f>
              <c:numCache>
                <c:formatCode>0.00%</c:formatCode>
                <c:ptCount val="4"/>
                <c:pt idx="0">
                  <c:v>2.3E-2</c:v>
                </c:pt>
                <c:pt idx="1">
                  <c:v>1.6199999999999999E-2</c:v>
                </c:pt>
                <c:pt idx="2">
                  <c:v>1.43E-2</c:v>
                </c:pt>
                <c:pt idx="3">
                  <c:v>7.7000000000000002E-3</c:v>
                </c:pt>
              </c:numCache>
            </c:numRef>
          </c:yVal>
          <c:smooth val="1"/>
          <c:extLst>
            <c:ext xmlns:c16="http://schemas.microsoft.com/office/drawing/2014/chart" uri="{C3380CC4-5D6E-409C-BE32-E72D297353CC}">
              <c16:uniqueId val="{00000001-46F2-44FA-9676-A5E8BD76CC45}"/>
            </c:ext>
          </c:extLst>
        </c:ser>
        <c:ser>
          <c:idx val="2"/>
          <c:order val="2"/>
          <c:tx>
            <c:strRef>
              <c:f>'ORIG- Ramboll-Flare profile'!$A$10</c:f>
              <c:strCache>
                <c:ptCount val="1"/>
                <c:pt idx="0">
                  <c:v>Propylene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profile'!$G$10:$J$10</c:f>
              <c:numCache>
                <c:formatCode>0.00%</c:formatCode>
                <c:ptCount val="4"/>
                <c:pt idx="0">
                  <c:v>0.748</c:v>
                </c:pt>
                <c:pt idx="1">
                  <c:v>0.78349999999999997</c:v>
                </c:pt>
                <c:pt idx="2">
                  <c:v>0.79500000000000004</c:v>
                </c:pt>
                <c:pt idx="3">
                  <c:v>0.83079999999999998</c:v>
                </c:pt>
              </c:numCache>
            </c:numRef>
          </c:yVal>
          <c:smooth val="1"/>
          <c:extLst>
            <c:ext xmlns:c16="http://schemas.microsoft.com/office/drawing/2014/chart" uri="{C3380CC4-5D6E-409C-BE32-E72D297353CC}">
              <c16:uniqueId val="{00000002-46F2-44FA-9676-A5E8BD76CC45}"/>
            </c:ext>
          </c:extLst>
        </c:ser>
        <c:ser>
          <c:idx val="3"/>
          <c:order val="3"/>
          <c:tx>
            <c:strRef>
              <c:f>'ORIG- Ramboll-Flare profile'!$A$11</c:f>
              <c:strCache>
                <c:ptCount val="1"/>
                <c:pt idx="0">
                  <c:v>Butene isomers</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profile'!$G$11:$J$11</c:f>
              <c:numCache>
                <c:formatCode>0.00%</c:formatCode>
                <c:ptCount val="4"/>
                <c:pt idx="0">
                  <c:v>2.0000000000000001E-4</c:v>
                </c:pt>
                <c:pt idx="1">
                  <c:v>1E-4</c:v>
                </c:pt>
                <c:pt idx="2">
                  <c:v>1.2999999999999999E-3</c:v>
                </c:pt>
                <c:pt idx="3">
                  <c:v>4.0000000000000001E-3</c:v>
                </c:pt>
              </c:numCache>
            </c:numRef>
          </c:yVal>
          <c:smooth val="1"/>
          <c:extLst>
            <c:ext xmlns:c16="http://schemas.microsoft.com/office/drawing/2014/chart" uri="{C3380CC4-5D6E-409C-BE32-E72D297353CC}">
              <c16:uniqueId val="{00000003-46F2-44FA-9676-A5E8BD76CC45}"/>
            </c:ext>
          </c:extLst>
        </c:ser>
        <c:ser>
          <c:idx val="4"/>
          <c:order val="4"/>
          <c:tx>
            <c:strRef>
              <c:f>'ORIG- Ramboll-Flare profile'!$A$12</c:f>
              <c:strCache>
                <c:ptCount val="1"/>
                <c:pt idx="0">
                  <c:v>Formaldehyde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profile'!$G$12:$J$12</c:f>
              <c:numCache>
                <c:formatCode>0.00%</c:formatCode>
                <c:ptCount val="4"/>
                <c:pt idx="0">
                  <c:v>3.4599999999999999E-2</c:v>
                </c:pt>
                <c:pt idx="1">
                  <c:v>2.3699999999999999E-2</c:v>
                </c:pt>
                <c:pt idx="2">
                  <c:v>1.9599999999999999E-2</c:v>
                </c:pt>
                <c:pt idx="3">
                  <c:v>1.0500000000000001E-2</c:v>
                </c:pt>
              </c:numCache>
            </c:numRef>
          </c:yVal>
          <c:smooth val="1"/>
          <c:extLst>
            <c:ext xmlns:c16="http://schemas.microsoft.com/office/drawing/2014/chart" uri="{C3380CC4-5D6E-409C-BE32-E72D297353CC}">
              <c16:uniqueId val="{00000004-46F2-44FA-9676-A5E8BD76CC45}"/>
            </c:ext>
          </c:extLst>
        </c:ser>
        <c:ser>
          <c:idx val="5"/>
          <c:order val="5"/>
          <c:tx>
            <c:strRef>
              <c:f>'ORIG- Ramboll-Flare profile'!$A$13</c:f>
              <c:strCache>
                <c:ptCount val="1"/>
                <c:pt idx="0">
                  <c:v>Acetaldehyde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profile'!$G$13:$J$13</c:f>
              <c:numCache>
                <c:formatCode>0.00%</c:formatCode>
                <c:ptCount val="4"/>
                <c:pt idx="0">
                  <c:v>2.3E-2</c:v>
                </c:pt>
                <c:pt idx="1">
                  <c:v>1.4999999999999999E-2</c:v>
                </c:pt>
                <c:pt idx="2">
                  <c:v>1.1599999999999999E-2</c:v>
                </c:pt>
                <c:pt idx="3">
                  <c:v>5.7000000000000002E-3</c:v>
                </c:pt>
              </c:numCache>
            </c:numRef>
          </c:yVal>
          <c:smooth val="1"/>
          <c:extLst>
            <c:ext xmlns:c16="http://schemas.microsoft.com/office/drawing/2014/chart" uri="{C3380CC4-5D6E-409C-BE32-E72D297353CC}">
              <c16:uniqueId val="{00000005-46F2-44FA-9676-A5E8BD76CC45}"/>
            </c:ext>
          </c:extLst>
        </c:ser>
        <c:ser>
          <c:idx val="6"/>
          <c:order val="6"/>
          <c:tx>
            <c:strRef>
              <c:f>'ORIG- Ramboll-Flare profile'!$A$14</c:f>
              <c:strCache>
                <c:ptCount val="1"/>
                <c:pt idx="0">
                  <c:v>Propanal</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profile'!$G$14:$J$14</c:f>
              <c:numCache>
                <c:formatCode>0.00%</c:formatCode>
                <c:ptCount val="4"/>
                <c:pt idx="0">
                  <c:v>6.9999999999999999E-4</c:v>
                </c:pt>
                <c:pt idx="1">
                  <c:v>5.0000000000000001E-4</c:v>
                </c:pt>
                <c:pt idx="2">
                  <c:v>5.0000000000000001E-4</c:v>
                </c:pt>
                <c:pt idx="3">
                  <c:v>2.9999999999999997E-4</c:v>
                </c:pt>
              </c:numCache>
            </c:numRef>
          </c:yVal>
          <c:smooth val="1"/>
          <c:extLst>
            <c:ext xmlns:c16="http://schemas.microsoft.com/office/drawing/2014/chart" uri="{C3380CC4-5D6E-409C-BE32-E72D297353CC}">
              <c16:uniqueId val="{00000006-46F2-44FA-9676-A5E8BD76CC45}"/>
            </c:ext>
          </c:extLst>
        </c:ser>
        <c:ser>
          <c:idx val="7"/>
          <c:order val="7"/>
          <c:tx>
            <c:strRef>
              <c:f>'ORIG- Ramboll-Flare profile'!$A$15</c:f>
              <c:strCache>
                <c:ptCount val="1"/>
                <c:pt idx="0">
                  <c:v>Acrolein</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profile'!$G$15:$J$15</c:f>
              <c:numCache>
                <c:formatCode>0.00%</c:formatCode>
                <c:ptCount val="4"/>
                <c:pt idx="0">
                  <c:v>1.3899999999999999E-2</c:v>
                </c:pt>
                <c:pt idx="1">
                  <c:v>1.11E-2</c:v>
                </c:pt>
                <c:pt idx="2">
                  <c:v>7.9000000000000008E-3</c:v>
                </c:pt>
                <c:pt idx="3">
                  <c:v>3.2000000000000002E-3</c:v>
                </c:pt>
              </c:numCache>
            </c:numRef>
          </c:yVal>
          <c:smooth val="1"/>
          <c:extLst>
            <c:ext xmlns:c16="http://schemas.microsoft.com/office/drawing/2014/chart" uri="{C3380CC4-5D6E-409C-BE32-E72D297353CC}">
              <c16:uniqueId val="{00000007-46F2-44FA-9676-A5E8BD76CC45}"/>
            </c:ext>
          </c:extLst>
        </c:ser>
        <c:ser>
          <c:idx val="8"/>
          <c:order val="8"/>
          <c:tx>
            <c:strRef>
              <c:f>'ORIG- Ramboll-Flare profile'!$A$16</c:f>
              <c:strCache>
                <c:ptCount val="1"/>
                <c:pt idx="0">
                  <c:v>Methanol</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profile'!$G$16:$J$16</c:f>
              <c:numCache>
                <c:formatCode>0.00%</c:formatCode>
                <c:ptCount val="4"/>
                <c:pt idx="0">
                  <c:v>1.5E-3</c:v>
                </c:pt>
                <c:pt idx="1">
                  <c:v>1.1000000000000001E-3</c:v>
                </c:pt>
                <c:pt idx="2">
                  <c:v>1.1999999999999999E-3</c:v>
                </c:pt>
                <c:pt idx="3">
                  <c:v>1E-3</c:v>
                </c:pt>
              </c:numCache>
            </c:numRef>
          </c:yVal>
          <c:smooth val="1"/>
          <c:extLst>
            <c:ext xmlns:c16="http://schemas.microsoft.com/office/drawing/2014/chart" uri="{C3380CC4-5D6E-409C-BE32-E72D297353CC}">
              <c16:uniqueId val="{00000008-46F2-44FA-9676-A5E8BD76CC45}"/>
            </c:ext>
          </c:extLst>
        </c:ser>
        <c:ser>
          <c:idx val="9"/>
          <c:order val="9"/>
          <c:tx>
            <c:strRef>
              <c:f>'ORIG- Ramboll-Flare profile'!$A$17</c:f>
              <c:strCache>
                <c:ptCount val="1"/>
                <c:pt idx="0">
                  <c:v>Acetone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profile'!$G$17:$J$17</c:f>
              <c:numCache>
                <c:formatCode>0.00%</c:formatCode>
                <c:ptCount val="4"/>
                <c:pt idx="0">
                  <c:v>8.9999999999999998E-4</c:v>
                </c:pt>
                <c:pt idx="1">
                  <c:v>6.9999999999999999E-4</c:v>
                </c:pt>
                <c:pt idx="2">
                  <c:v>5.9999999999999995E-4</c:v>
                </c:pt>
                <c:pt idx="3">
                  <c:v>4.0000000000000002E-4</c:v>
                </c:pt>
              </c:numCache>
            </c:numRef>
          </c:yVal>
          <c:smooth val="1"/>
          <c:extLst>
            <c:ext xmlns:c16="http://schemas.microsoft.com/office/drawing/2014/chart" uri="{C3380CC4-5D6E-409C-BE32-E72D297353CC}">
              <c16:uniqueId val="{00000009-46F2-44FA-9676-A5E8BD76CC45}"/>
            </c:ext>
          </c:extLst>
        </c:ser>
        <c:ser>
          <c:idx val="10"/>
          <c:order val="10"/>
          <c:tx>
            <c:strRef>
              <c:f>'ORIG- Ramboll-Flare profile'!$A$18</c:f>
              <c:strCache>
                <c:ptCount val="1"/>
                <c:pt idx="0">
                  <c:v>Propylene-­‐Oxide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profile'!$G$18:$J$18</c:f>
              <c:numCache>
                <c:formatCode>0.00%</c:formatCode>
                <c:ptCount val="4"/>
                <c:pt idx="0">
                  <c:v>1.1000000000000001E-3</c:v>
                </c:pt>
                <c:pt idx="1">
                  <c:v>8.0000000000000004E-4</c:v>
                </c:pt>
                <c:pt idx="2">
                  <c:v>4.0000000000000002E-4</c:v>
                </c:pt>
                <c:pt idx="3">
                  <c:v>2.0000000000000001E-4</c:v>
                </c:pt>
              </c:numCache>
            </c:numRef>
          </c:yVal>
          <c:smooth val="1"/>
          <c:extLst>
            <c:ext xmlns:c16="http://schemas.microsoft.com/office/drawing/2014/chart" uri="{C3380CC4-5D6E-409C-BE32-E72D297353CC}">
              <c16:uniqueId val="{0000000A-46F2-44FA-9676-A5E8BD76CC45}"/>
            </c:ext>
          </c:extLst>
        </c:ser>
        <c:ser>
          <c:idx val="11"/>
          <c:order val="11"/>
          <c:tx>
            <c:strRef>
              <c:f>'ORIG- Ramboll-Flare profile'!$A$19</c:f>
              <c:strCache>
                <c:ptCount val="1"/>
                <c:pt idx="0">
                  <c:v>Methane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profile'!$G$19:$J$19</c:f>
              <c:numCache>
                <c:formatCode>0.00%</c:formatCode>
                <c:ptCount val="4"/>
                <c:pt idx="0">
                  <c:v>9.8599999999999993E-2</c:v>
                </c:pt>
                <c:pt idx="1">
                  <c:v>0.1033</c:v>
                </c:pt>
                <c:pt idx="2">
                  <c:v>0.1048</c:v>
                </c:pt>
                <c:pt idx="3">
                  <c:v>0.1095</c:v>
                </c:pt>
              </c:numCache>
            </c:numRef>
          </c:yVal>
          <c:smooth val="1"/>
          <c:extLst>
            <c:ext xmlns:c16="http://schemas.microsoft.com/office/drawing/2014/chart" uri="{C3380CC4-5D6E-409C-BE32-E72D297353CC}">
              <c16:uniqueId val="{0000000B-46F2-44FA-9676-A5E8BD76CC45}"/>
            </c:ext>
          </c:extLst>
        </c:ser>
        <c:ser>
          <c:idx val="12"/>
          <c:order val="12"/>
          <c:tx>
            <c:strRef>
              <c:f>'ORIG- Ramboll-Flare profile'!$A$20</c:f>
              <c:strCache>
                <c:ptCount val="1"/>
                <c:pt idx="0">
                  <c:v>Ethane</c:v>
                </c:pt>
              </c:strCache>
            </c:strRef>
          </c:tx>
          <c:xVal>
            <c:numRef>
              <c:f>'ORIG- Ramboll-Flare profile'!$G$6:$J$6</c:f>
              <c:numCache>
                <c:formatCode>General</c:formatCode>
                <c:ptCount val="4"/>
                <c:pt idx="0">
                  <c:v>0.99</c:v>
                </c:pt>
                <c:pt idx="1">
                  <c:v>0.96499999999999997</c:v>
                </c:pt>
                <c:pt idx="2">
                  <c:v>0.875</c:v>
                </c:pt>
                <c:pt idx="3">
                  <c:v>0.7</c:v>
                </c:pt>
              </c:numCache>
            </c:numRef>
          </c:xVal>
          <c:yVal>
            <c:numRef>
              <c:f>'ORIG- Ramboll-Flare profile'!$G$20:$J$20</c:f>
              <c:numCache>
                <c:formatCode>0.00%</c:formatCode>
                <c:ptCount val="4"/>
                <c:pt idx="0">
                  <c:v>7.7000000000000002E-3</c:v>
                </c:pt>
                <c:pt idx="1">
                  <c:v>8.0999999999999996E-3</c:v>
                </c:pt>
                <c:pt idx="2">
                  <c:v>8.2000000000000007E-3</c:v>
                </c:pt>
                <c:pt idx="3">
                  <c:v>8.5000000000000006E-3</c:v>
                </c:pt>
              </c:numCache>
            </c:numRef>
          </c:yVal>
          <c:smooth val="1"/>
          <c:extLst>
            <c:ext xmlns:c16="http://schemas.microsoft.com/office/drawing/2014/chart" uri="{C3380CC4-5D6E-409C-BE32-E72D297353CC}">
              <c16:uniqueId val="{0000000C-46F2-44FA-9676-A5E8BD76CC45}"/>
            </c:ext>
          </c:extLst>
        </c:ser>
        <c:dLbls>
          <c:showLegendKey val="0"/>
          <c:showVal val="0"/>
          <c:showCatName val="0"/>
          <c:showSerName val="0"/>
          <c:showPercent val="0"/>
          <c:showBubbleSize val="0"/>
        </c:dLbls>
        <c:axId val="97133696"/>
        <c:axId val="97135616"/>
      </c:scatterChart>
      <c:valAx>
        <c:axId val="97133696"/>
        <c:scaling>
          <c:orientation val="minMax"/>
          <c:max val="1"/>
          <c:min val="0.70000000000000007"/>
        </c:scaling>
        <c:delete val="0"/>
        <c:axPos val="b"/>
        <c:majorGridlines/>
        <c:title>
          <c:tx>
            <c:strRef>
              <c:f>'ORIG- Ramboll-Flare profile'!$G$5</c:f>
              <c:strCache>
                <c:ptCount val="1"/>
                <c:pt idx="0">
                  <c:v>Representative DRE for analysis</c:v>
                </c:pt>
              </c:strCache>
            </c:strRef>
          </c:tx>
          <c:overlay val="0"/>
        </c:title>
        <c:numFmt formatCode="0%" sourceLinked="0"/>
        <c:majorTickMark val="none"/>
        <c:minorTickMark val="none"/>
        <c:tickLblPos val="low"/>
        <c:crossAx val="97135616"/>
        <c:crosses val="autoZero"/>
        <c:crossBetween val="midCat"/>
      </c:valAx>
      <c:valAx>
        <c:axId val="97135616"/>
        <c:scaling>
          <c:logBase val="10"/>
          <c:orientation val="minMax"/>
        </c:scaling>
        <c:delete val="0"/>
        <c:axPos val="l"/>
        <c:majorGridlines/>
        <c:title>
          <c:tx>
            <c:strRef>
              <c:f>'ORIG- Ramboll-Flare profile'!$G$7</c:f>
              <c:strCache>
                <c:ptCount val="1"/>
                <c:pt idx="0">
                  <c:v>Percent of TOG</c:v>
                </c:pt>
              </c:strCache>
            </c:strRef>
          </c:tx>
          <c:overlay val="0"/>
          <c:txPr>
            <a:bodyPr rot="-5400000" vert="horz"/>
            <a:lstStyle/>
            <a:p>
              <a:pPr>
                <a:defRPr/>
              </a:pPr>
              <a:endParaRPr lang="en-US"/>
            </a:p>
          </c:txPr>
        </c:title>
        <c:numFmt formatCode="0.00%" sourceLinked="1"/>
        <c:majorTickMark val="out"/>
        <c:minorTickMark val="none"/>
        <c:tickLblPos val="nextTo"/>
        <c:crossAx val="971336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0</xdr:rowOff>
    </xdr:from>
    <xdr:to>
      <xdr:col>13</xdr:col>
      <xdr:colOff>609599</xdr:colOff>
      <xdr:row>50</xdr:row>
      <xdr:rowOff>0</xdr:rowOff>
    </xdr:to>
    <xdr:graphicFrame macro="">
      <xdr:nvGraphicFramePr>
        <xdr:cNvPr id="2" name="Chart 1">
          <a:extLst>
            <a:ext uri="{FF2B5EF4-FFF2-40B4-BE49-F238E27FC236}">
              <a16:creationId xmlns:a16="http://schemas.microsoft.com/office/drawing/2014/main" id="{BCBE3C7E-6446-424E-8A3D-215F68EA7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26</xdr:row>
      <xdr:rowOff>9525</xdr:rowOff>
    </xdr:from>
    <xdr:to>
      <xdr:col>4</xdr:col>
      <xdr:colOff>600075</xdr:colOff>
      <xdr:row>47</xdr:row>
      <xdr:rowOff>9525</xdr:rowOff>
    </xdr:to>
    <xdr:sp macro="" textlink="">
      <xdr:nvSpPr>
        <xdr:cNvPr id="3" name="TextBox 2">
          <a:extLst>
            <a:ext uri="{FF2B5EF4-FFF2-40B4-BE49-F238E27FC236}">
              <a16:creationId xmlns:a16="http://schemas.microsoft.com/office/drawing/2014/main" id="{D91F83F0-E395-455B-932F-270BF9029916}"/>
            </a:ext>
          </a:extLst>
        </xdr:cNvPr>
        <xdr:cNvSpPr txBox="1"/>
      </xdr:nvSpPr>
      <xdr:spPr>
        <a:xfrm>
          <a:off x="102870" y="4954905"/>
          <a:ext cx="392430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Analyzed data are from the TCEQ flare study performed </a:t>
          </a:r>
          <a:r>
            <a:rPr lang="en-US" sz="1100" baseline="0"/>
            <a:t>by UT Austin and subcontractors.</a:t>
          </a:r>
          <a:endParaRPr lang="en-US" sz="1100"/>
        </a:p>
        <a:p>
          <a:endParaRPr lang="en-US" sz="1100"/>
        </a:p>
        <a:p>
          <a:r>
            <a:rPr lang="en-US" sz="1100"/>
            <a:t>In the chart, notice that species fall mostly in 2 groups (</a:t>
          </a:r>
          <a:r>
            <a:rPr lang="en-US" sz="1100" baseline="0">
              <a:solidFill>
                <a:schemeClr val="dk1"/>
              </a:solidFill>
              <a:effectLst/>
              <a:latin typeface="+mn-lt"/>
              <a:ea typeface="+mn-ea"/>
              <a:cs typeface="+mn-cs"/>
            </a:rPr>
            <a:t>the exception is butene isomers  which vary uiquely):</a:t>
          </a:r>
          <a:endParaRPr lang="en-US" sz="1100"/>
        </a:p>
        <a:p>
          <a:endParaRPr lang="en-US" sz="1100"/>
        </a:p>
        <a:p>
          <a:r>
            <a:rPr lang="en-US" sz="1100"/>
            <a:t>1. Wt percent increases as DRE falls - these are the flared gasses </a:t>
          </a:r>
          <a:r>
            <a:rPr lang="en-US" sz="1100" baseline="0"/>
            <a:t> propylene, methane and ethane</a:t>
          </a:r>
        </a:p>
        <a:p>
          <a:endParaRPr lang="en-US" sz="1100" baseline="0"/>
        </a:p>
        <a:p>
          <a:r>
            <a:rPr lang="en-US" sz="1100" baseline="0"/>
            <a:t>2. Wt percent decreases as DRE falls - these are the combustion products formaldehyde etc.</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aseline="0"/>
            <a:t>Different behavior supports identifying all species except </a:t>
          </a:r>
          <a:r>
            <a:rPr lang="en-US" sz="1100" baseline="0">
              <a:solidFill>
                <a:schemeClr val="dk1"/>
              </a:solidFill>
              <a:effectLst/>
              <a:latin typeface="+mn-lt"/>
              <a:ea typeface="+mn-ea"/>
              <a:cs typeface="+mn-cs"/>
            </a:rPr>
            <a:t>propylene, methane and ethane as  products of incomplete combustion.  The C3+ combustion products can reasonably be attributed to propylene.  The relative amounts  of the remaining C1 and C2 combustion products are fairly constant with DRE (table at top right).</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p>
        <a:p>
          <a:r>
            <a:rPr lang="en-US" sz="1100" baseline="0"/>
            <a:t>Greg Yarwood</a:t>
          </a:r>
        </a:p>
        <a:p>
          <a:r>
            <a:rPr lang="en-US" sz="1100" baseline="0"/>
            <a:t>Ramboll Environ</a:t>
          </a:r>
        </a:p>
        <a:p>
          <a:r>
            <a:rPr lang="en-US" sz="1100" baseline="0"/>
            <a:t>8/2/16</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0</xdr:rowOff>
    </xdr:from>
    <xdr:to>
      <xdr:col>13</xdr:col>
      <xdr:colOff>609599</xdr:colOff>
      <xdr:row>50</xdr:row>
      <xdr:rowOff>0</xdr:rowOff>
    </xdr:to>
    <xdr:graphicFrame macro="">
      <xdr:nvGraphicFramePr>
        <xdr:cNvPr id="2" name="Chart 1">
          <a:extLst>
            <a:ext uri="{FF2B5EF4-FFF2-40B4-BE49-F238E27FC236}">
              <a16:creationId xmlns:a16="http://schemas.microsoft.com/office/drawing/2014/main" id="{6DBAEBCD-F9E8-4516-99A0-18C3BFE18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26</xdr:row>
      <xdr:rowOff>9525</xdr:rowOff>
    </xdr:from>
    <xdr:to>
      <xdr:col>4</xdr:col>
      <xdr:colOff>600075</xdr:colOff>
      <xdr:row>47</xdr:row>
      <xdr:rowOff>9525</xdr:rowOff>
    </xdr:to>
    <xdr:sp macro="" textlink="">
      <xdr:nvSpPr>
        <xdr:cNvPr id="3" name="TextBox 2">
          <a:extLst>
            <a:ext uri="{FF2B5EF4-FFF2-40B4-BE49-F238E27FC236}">
              <a16:creationId xmlns:a16="http://schemas.microsoft.com/office/drawing/2014/main" id="{E3CCF109-9932-452D-9B84-D397E213919B}"/>
            </a:ext>
          </a:extLst>
        </xdr:cNvPr>
        <xdr:cNvSpPr txBox="1"/>
      </xdr:nvSpPr>
      <xdr:spPr>
        <a:xfrm>
          <a:off x="102870" y="4954905"/>
          <a:ext cx="3924300"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Analyzed data are from the TCEQ flare study performed </a:t>
          </a:r>
          <a:r>
            <a:rPr lang="en-US" sz="1100" baseline="0"/>
            <a:t>by UT Austin and subcontractors.</a:t>
          </a:r>
          <a:endParaRPr lang="en-US" sz="1100"/>
        </a:p>
        <a:p>
          <a:endParaRPr lang="en-US" sz="1100"/>
        </a:p>
        <a:p>
          <a:r>
            <a:rPr lang="en-US" sz="1100"/>
            <a:t>In the chart, notice that species fall mostly in 2 groups (</a:t>
          </a:r>
          <a:r>
            <a:rPr lang="en-US" sz="1100" baseline="0">
              <a:solidFill>
                <a:schemeClr val="dk1"/>
              </a:solidFill>
              <a:effectLst/>
              <a:latin typeface="+mn-lt"/>
              <a:ea typeface="+mn-ea"/>
              <a:cs typeface="+mn-cs"/>
            </a:rPr>
            <a:t>the exception is butene isomers  which vary uiquely):</a:t>
          </a:r>
          <a:endParaRPr lang="en-US" sz="1100"/>
        </a:p>
        <a:p>
          <a:endParaRPr lang="en-US" sz="1100"/>
        </a:p>
        <a:p>
          <a:r>
            <a:rPr lang="en-US" sz="1100"/>
            <a:t>1. Wt percent increases as DRE falls - these are the flared gasses </a:t>
          </a:r>
          <a:r>
            <a:rPr lang="en-US" sz="1100" baseline="0"/>
            <a:t> propylene, methane and ethane</a:t>
          </a:r>
        </a:p>
        <a:p>
          <a:endParaRPr lang="en-US" sz="1100" baseline="0"/>
        </a:p>
        <a:p>
          <a:r>
            <a:rPr lang="en-US" sz="1100" baseline="0"/>
            <a:t>2. Wt percent decreases as DRE falls - these are the combustion products formaldehyde etc.</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aseline="0"/>
            <a:t>Different behavior supports identifying all species except </a:t>
          </a:r>
          <a:r>
            <a:rPr lang="en-US" sz="1100" baseline="0">
              <a:solidFill>
                <a:schemeClr val="dk1"/>
              </a:solidFill>
              <a:effectLst/>
              <a:latin typeface="+mn-lt"/>
              <a:ea typeface="+mn-ea"/>
              <a:cs typeface="+mn-cs"/>
            </a:rPr>
            <a:t>propylene, methane and ethane as  products of incomplete combustion.  The C3+ combustion products can reasonably be attributed to propylene.  The relative amounts  of the remaining C1 and C2 combustion products are fairly constant with DRE (table at top right).</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p>
        <a:p>
          <a:r>
            <a:rPr lang="en-US" sz="1100" baseline="0"/>
            <a:t>Greg Yarwood</a:t>
          </a:r>
        </a:p>
        <a:p>
          <a:r>
            <a:rPr lang="en-US" sz="1100" baseline="0"/>
            <a:t>Ramboll Environ</a:t>
          </a:r>
        </a:p>
        <a:p>
          <a:r>
            <a:rPr lang="en-US" sz="1100" baseline="0"/>
            <a:t>8/2/16</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295275</xdr:colOff>
      <xdr:row>41</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952875" cy="754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xdr:row>
      <xdr:rowOff>0</xdr:rowOff>
    </xdr:from>
    <xdr:to>
      <xdr:col>17</xdr:col>
      <xdr:colOff>485775</xdr:colOff>
      <xdr:row>44</xdr:row>
      <xdr:rowOff>152400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381000"/>
          <a:ext cx="5972175" cy="815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NC_2015\WA%204-02\O&amp;G_Dehys\CDPHE_permits\DehyEmissionSummary_28Aug2016_forE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STRUM\OneDrive%20-%20Environmental%20Protection%20Agency%20(EPA)\Synced%20Docs\SPECIATE\flareprofiles_SPECIATE45_FLR99_andmore\RE_analysis_TCEQ2010FlareStudy_7Se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hartAverageProf"/>
      <sheetName val="Final Profile"/>
      <sheetName val="Samples_Unctrld"/>
      <sheetName val="UintaCompare"/>
      <sheetName val="Samples_all"/>
      <sheetName val="ChartAllSamples"/>
      <sheetName val="OtherData"/>
      <sheetName val="CntrldvsUnctrld"/>
      <sheetName val="Samples_Cntrld"/>
      <sheetName val="AllData_Transpose"/>
      <sheetName val="SitesSamples"/>
      <sheetName val="SPECIES_PROPER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v>1</v>
          </cell>
          <cell r="B2" t="str">
            <v/>
          </cell>
          <cell r="C2" t="str">
            <v>C10H14</v>
          </cell>
          <cell r="D2" t="str">
            <v>135-98-8</v>
          </cell>
          <cell r="E2" t="str">
            <v>135988</v>
          </cell>
          <cell r="F2" t="str">
            <v/>
          </cell>
          <cell r="G2" t="str">
            <v>45234</v>
          </cell>
          <cell r="H2" t="b">
            <v>0</v>
          </cell>
          <cell r="I2" t="b">
            <v>0</v>
          </cell>
          <cell r="J2" t="str">
            <v>(1-methylpropyl)benzene (or sec-butylbenzene)</v>
          </cell>
        </row>
        <row r="3">
          <cell r="A3">
            <v>2</v>
          </cell>
          <cell r="B3" t="str">
            <v/>
          </cell>
          <cell r="C3" t="str">
            <v>C11H22</v>
          </cell>
          <cell r="D3" t="str">
            <v>54105-77-0</v>
          </cell>
          <cell r="E3" t="str">
            <v>54105770</v>
          </cell>
          <cell r="F3" t="str">
            <v/>
          </cell>
          <cell r="G3" t="str">
            <v>99052</v>
          </cell>
          <cell r="H3" t="b">
            <v>0</v>
          </cell>
          <cell r="I3" t="b">
            <v>0</v>
          </cell>
          <cell r="J3" t="str">
            <v>(2-methylbutyl)cyclohexane</v>
          </cell>
        </row>
        <row r="4">
          <cell r="A4">
            <v>3</v>
          </cell>
          <cell r="B4" t="str">
            <v/>
          </cell>
          <cell r="C4" t="str">
            <v>C10H14</v>
          </cell>
          <cell r="D4" t="str">
            <v>538-93-2</v>
          </cell>
          <cell r="E4" t="str">
            <v>538932</v>
          </cell>
          <cell r="F4" t="str">
            <v/>
          </cell>
          <cell r="G4" t="str">
            <v>45235</v>
          </cell>
          <cell r="H4" t="b">
            <v>0</v>
          </cell>
          <cell r="I4" t="b">
            <v>0</v>
          </cell>
          <cell r="J4" t="str">
            <v>(2-methylpropyl)benzene (or isobutylbenzene)</v>
          </cell>
        </row>
        <row r="5">
          <cell r="A5">
            <v>4</v>
          </cell>
          <cell r="B5" t="str">
            <v/>
          </cell>
          <cell r="C5" t="str">
            <v>C2H3Cl3</v>
          </cell>
          <cell r="D5" t="str">
            <v>71-55-6</v>
          </cell>
          <cell r="E5" t="str">
            <v>71556</v>
          </cell>
          <cell r="F5" t="str">
            <v/>
          </cell>
          <cell r="G5" t="str">
            <v>43814</v>
          </cell>
          <cell r="H5" t="b">
            <v>0</v>
          </cell>
          <cell r="I5" t="b">
            <v>1</v>
          </cell>
          <cell r="J5" t="str">
            <v>1,1,1-trichloroethane</v>
          </cell>
        </row>
        <row r="6">
          <cell r="A6">
            <v>5</v>
          </cell>
          <cell r="B6" t="str">
            <v/>
          </cell>
          <cell r="C6" t="str">
            <v>C2H2Cl4</v>
          </cell>
          <cell r="D6" t="str">
            <v>79-34-5</v>
          </cell>
          <cell r="E6" t="str">
            <v>79345</v>
          </cell>
          <cell r="F6" t="str">
            <v/>
          </cell>
          <cell r="G6" t="str">
            <v>99277</v>
          </cell>
          <cell r="H6" t="b">
            <v>0</v>
          </cell>
          <cell r="I6" t="b">
            <v>1</v>
          </cell>
          <cell r="J6" t="str">
            <v>1,1,2,2-tetrachloroethane</v>
          </cell>
        </row>
        <row r="7">
          <cell r="A7">
            <v>6</v>
          </cell>
          <cell r="B7" t="str">
            <v/>
          </cell>
          <cell r="C7" t="str">
            <v>C10H20</v>
          </cell>
          <cell r="D7" t="str">
            <v>6783-92-2</v>
          </cell>
          <cell r="E7" t="str">
            <v>6783922</v>
          </cell>
          <cell r="F7" t="str">
            <v/>
          </cell>
          <cell r="G7" t="str">
            <v>99062</v>
          </cell>
          <cell r="H7" t="b">
            <v>0</v>
          </cell>
          <cell r="I7" t="b">
            <v>0</v>
          </cell>
          <cell r="J7" t="str">
            <v>1,1,2,3-tetramethylcyclohexane</v>
          </cell>
        </row>
        <row r="8">
          <cell r="A8">
            <v>7</v>
          </cell>
          <cell r="B8" t="str">
            <v/>
          </cell>
          <cell r="C8" t="str">
            <v>C2H3Cl3</v>
          </cell>
          <cell r="D8" t="str">
            <v>79-00-5</v>
          </cell>
          <cell r="E8" t="str">
            <v>79005</v>
          </cell>
          <cell r="F8" t="str">
            <v/>
          </cell>
          <cell r="G8" t="str">
            <v>43820</v>
          </cell>
          <cell r="H8" t="b">
            <v>0</v>
          </cell>
          <cell r="I8" t="b">
            <v>1</v>
          </cell>
          <cell r="J8" t="str">
            <v>1,1,2-trichloroethane</v>
          </cell>
        </row>
        <row r="9">
          <cell r="A9">
            <v>8</v>
          </cell>
          <cell r="B9" t="str">
            <v/>
          </cell>
          <cell r="C9" t="str">
            <v>C9H18</v>
          </cell>
          <cell r="D9" t="str">
            <v>7094-26-0</v>
          </cell>
          <cell r="E9" t="str">
            <v>7094260</v>
          </cell>
          <cell r="F9" t="str">
            <v/>
          </cell>
          <cell r="G9" t="str">
            <v>91074</v>
          </cell>
          <cell r="H9" t="b">
            <v>0</v>
          </cell>
          <cell r="I9" t="b">
            <v>0</v>
          </cell>
          <cell r="J9" t="str">
            <v>1,1,2-trimethylcyclohexane</v>
          </cell>
        </row>
        <row r="10">
          <cell r="A10">
            <v>9</v>
          </cell>
          <cell r="B10" t="str">
            <v/>
          </cell>
          <cell r="C10" t="str">
            <v>C8H16</v>
          </cell>
          <cell r="D10" t="str">
            <v>4259-00-1</v>
          </cell>
          <cell r="E10" t="str">
            <v>4259001</v>
          </cell>
          <cell r="F10" t="str">
            <v/>
          </cell>
          <cell r="G10" t="str">
            <v>91033</v>
          </cell>
          <cell r="H10" t="b">
            <v>0</v>
          </cell>
          <cell r="I10" t="b">
            <v>0</v>
          </cell>
          <cell r="J10" t="str">
            <v>1,1,2-trimethylcyclopentane</v>
          </cell>
        </row>
        <row r="11">
          <cell r="A11">
            <v>10</v>
          </cell>
          <cell r="B11" t="str">
            <v/>
          </cell>
          <cell r="C11" t="str">
            <v>C10H20</v>
          </cell>
          <cell r="D11" t="str">
            <v>24612-75-7</v>
          </cell>
          <cell r="E11" t="str">
            <v>24612757</v>
          </cell>
          <cell r="F11" t="str">
            <v/>
          </cell>
          <cell r="G11" t="str">
            <v>99043</v>
          </cell>
          <cell r="H11" t="b">
            <v>0</v>
          </cell>
          <cell r="I11" t="b">
            <v>0</v>
          </cell>
          <cell r="J11" t="str">
            <v>1,1,3,4-tetramethylcyclohexane</v>
          </cell>
        </row>
        <row r="12">
          <cell r="A12">
            <v>11</v>
          </cell>
          <cell r="B12" t="str">
            <v/>
          </cell>
          <cell r="C12" t="str">
            <v>C10H20</v>
          </cell>
          <cell r="D12" t="str">
            <v>4306-65-4</v>
          </cell>
          <cell r="E12" t="str">
            <v>4306654</v>
          </cell>
          <cell r="F12" t="str">
            <v/>
          </cell>
          <cell r="G12" t="str">
            <v>99107</v>
          </cell>
          <cell r="H12" t="b">
            <v>0</v>
          </cell>
          <cell r="I12" t="b">
            <v>0</v>
          </cell>
          <cell r="J12" t="str">
            <v>1,1,3,5-tetramethylcyclohexane</v>
          </cell>
        </row>
        <row r="13">
          <cell r="A13">
            <v>12</v>
          </cell>
          <cell r="B13" t="str">
            <v/>
          </cell>
          <cell r="C13" t="str">
            <v>C9H18</v>
          </cell>
          <cell r="D13" t="str">
            <v>3073-66-3</v>
          </cell>
          <cell r="E13" t="str">
            <v>3073663</v>
          </cell>
          <cell r="F13" t="str">
            <v/>
          </cell>
          <cell r="G13" t="str">
            <v>91064</v>
          </cell>
          <cell r="H13" t="b">
            <v>0</v>
          </cell>
          <cell r="I13" t="b">
            <v>0</v>
          </cell>
          <cell r="J13" t="str">
            <v>1,1,3-trimethylcyclohexane</v>
          </cell>
        </row>
        <row r="14">
          <cell r="A14">
            <v>13</v>
          </cell>
          <cell r="B14" t="str">
            <v/>
          </cell>
          <cell r="C14" t="str">
            <v>C8H16</v>
          </cell>
          <cell r="D14" t="str">
            <v>4516-69-2</v>
          </cell>
          <cell r="E14" t="str">
            <v>4516692</v>
          </cell>
          <cell r="F14" t="str">
            <v/>
          </cell>
          <cell r="G14" t="str">
            <v>91030</v>
          </cell>
          <cell r="H14" t="b">
            <v>0</v>
          </cell>
          <cell r="I14" t="b">
            <v>0</v>
          </cell>
          <cell r="J14" t="str">
            <v>1,1,3-trimethylcyclopentane</v>
          </cell>
        </row>
        <row r="15">
          <cell r="A15">
            <v>14</v>
          </cell>
          <cell r="B15" t="str">
            <v/>
          </cell>
          <cell r="C15" t="str">
            <v>C9H18</v>
          </cell>
          <cell r="D15" t="str">
            <v>7094-27-1</v>
          </cell>
          <cell r="E15" t="str">
            <v>7094271</v>
          </cell>
          <cell r="F15" t="str">
            <v/>
          </cell>
          <cell r="G15" t="str">
            <v>91057</v>
          </cell>
          <cell r="H15" t="b">
            <v>0</v>
          </cell>
          <cell r="I15" t="b">
            <v>0</v>
          </cell>
          <cell r="J15" t="str">
            <v>1,1,4-trimethylcyclohexane</v>
          </cell>
        </row>
        <row r="16">
          <cell r="A16">
            <v>15</v>
          </cell>
          <cell r="B16" t="str">
            <v>HCFC-141b</v>
          </cell>
          <cell r="C16" t="str">
            <v>C2H3Cl2F</v>
          </cell>
          <cell r="D16" t="str">
            <v>1717-00-6</v>
          </cell>
          <cell r="E16" t="str">
            <v>1717006</v>
          </cell>
          <cell r="F16" t="str">
            <v/>
          </cell>
          <cell r="G16" t="str">
            <v>99230</v>
          </cell>
          <cell r="H16" t="b">
            <v>0</v>
          </cell>
          <cell r="I16" t="b">
            <v>0</v>
          </cell>
          <cell r="J16" t="str">
            <v>1,1-dichloro-1-fluoroethane</v>
          </cell>
        </row>
        <row r="17">
          <cell r="A17">
            <v>16</v>
          </cell>
          <cell r="B17" t="str">
            <v/>
          </cell>
          <cell r="C17" t="str">
            <v>C2H4Cl2</v>
          </cell>
          <cell r="D17" t="str">
            <v>75-34-3</v>
          </cell>
          <cell r="E17" t="str">
            <v>75343</v>
          </cell>
          <cell r="F17" t="str">
            <v/>
          </cell>
          <cell r="G17" t="str">
            <v>43813</v>
          </cell>
          <cell r="H17" t="b">
            <v>0</v>
          </cell>
          <cell r="I17" t="b">
            <v>1</v>
          </cell>
          <cell r="J17" t="str">
            <v>1,1-dichloroethane</v>
          </cell>
        </row>
        <row r="18">
          <cell r="A18">
            <v>17</v>
          </cell>
          <cell r="B18" t="str">
            <v/>
          </cell>
          <cell r="C18" t="str">
            <v>C2H2Cl2</v>
          </cell>
          <cell r="D18" t="str">
            <v>75-35-4</v>
          </cell>
          <cell r="E18" t="str">
            <v>75354</v>
          </cell>
          <cell r="F18" t="str">
            <v/>
          </cell>
          <cell r="G18" t="str">
            <v>99013</v>
          </cell>
          <cell r="H18" t="b">
            <v>0</v>
          </cell>
          <cell r="I18" t="b">
            <v>1</v>
          </cell>
          <cell r="J18" t="str">
            <v>1,1-dichloroethene (vinylidene chloride)</v>
          </cell>
        </row>
        <row r="19">
          <cell r="A19">
            <v>18</v>
          </cell>
          <cell r="B19" t="str">
            <v/>
          </cell>
          <cell r="C19" t="str">
            <v>C11H20O</v>
          </cell>
          <cell r="D19" t="str">
            <v>16587-71-6</v>
          </cell>
          <cell r="E19" t="str">
            <v>16587716</v>
          </cell>
          <cell r="F19" t="str">
            <v/>
          </cell>
          <cell r="G19" t="str">
            <v>99059</v>
          </cell>
          <cell r="H19" t="b">
            <v>0</v>
          </cell>
          <cell r="I19" t="b">
            <v>0</v>
          </cell>
          <cell r="J19" t="str">
            <v>1,1-dimethyl-2-propylcyclohexane</v>
          </cell>
        </row>
        <row r="20">
          <cell r="A20">
            <v>19</v>
          </cell>
          <cell r="B20" t="str">
            <v/>
          </cell>
          <cell r="C20" t="str">
            <v>C8H16</v>
          </cell>
          <cell r="D20" t="str">
            <v>590-66-9</v>
          </cell>
          <cell r="E20" t="str">
            <v>590669</v>
          </cell>
          <cell r="F20" t="str">
            <v/>
          </cell>
          <cell r="G20" t="str">
            <v>91041</v>
          </cell>
          <cell r="H20" t="b">
            <v>0</v>
          </cell>
          <cell r="I20" t="b">
            <v>0</v>
          </cell>
          <cell r="J20" t="str">
            <v>1,1-dimethylcyclohexane</v>
          </cell>
        </row>
        <row r="21">
          <cell r="A21">
            <v>20</v>
          </cell>
          <cell r="B21" t="str">
            <v/>
          </cell>
          <cell r="C21" t="str">
            <v>C7H14</v>
          </cell>
          <cell r="D21" t="str">
            <v>1638-26-2</v>
          </cell>
          <cell r="E21" t="str">
            <v>1638262</v>
          </cell>
          <cell r="F21" t="str">
            <v/>
          </cell>
          <cell r="G21" t="str">
            <v>99098</v>
          </cell>
          <cell r="H21" t="b">
            <v>0</v>
          </cell>
          <cell r="I21" t="b">
            <v>0</v>
          </cell>
          <cell r="J21" t="str">
            <v>1,1-dimethylcyclopentane</v>
          </cell>
        </row>
        <row r="22">
          <cell r="A22">
            <v>21</v>
          </cell>
          <cell r="B22" t="str">
            <v/>
          </cell>
          <cell r="C22" t="str">
            <v>C8H16</v>
          </cell>
          <cell r="D22" t="str">
            <v>16747-50-5</v>
          </cell>
          <cell r="E22" t="str">
            <v>16747505</v>
          </cell>
          <cell r="F22" t="str">
            <v/>
          </cell>
          <cell r="G22" t="str">
            <v>91046</v>
          </cell>
          <cell r="H22" t="b">
            <v>0</v>
          </cell>
          <cell r="I22" t="b">
            <v>0</v>
          </cell>
          <cell r="J22" t="str">
            <v>1,1-Methylethylcyclopentane</v>
          </cell>
        </row>
        <row r="23">
          <cell r="A23">
            <v>22</v>
          </cell>
          <cell r="B23" t="str">
            <v/>
          </cell>
          <cell r="C23" t="str">
            <v>C10H14</v>
          </cell>
          <cell r="D23" t="str">
            <v>488-23-3</v>
          </cell>
          <cell r="E23" t="str">
            <v>488233</v>
          </cell>
          <cell r="F23" t="str">
            <v/>
          </cell>
          <cell r="G23" t="str">
            <v>91109</v>
          </cell>
          <cell r="H23" t="b">
            <v>0</v>
          </cell>
          <cell r="I23" t="b">
            <v>0</v>
          </cell>
          <cell r="J23" t="str">
            <v>1,2,3,4-tetramethylbenzene</v>
          </cell>
        </row>
        <row r="24">
          <cell r="A24">
            <v>23</v>
          </cell>
          <cell r="B24" t="str">
            <v/>
          </cell>
          <cell r="C24" t="str">
            <v>C10H14</v>
          </cell>
          <cell r="D24" t="str">
            <v>527-53-7</v>
          </cell>
          <cell r="E24" t="str">
            <v>527537</v>
          </cell>
          <cell r="F24" t="str">
            <v/>
          </cell>
          <cell r="G24" t="str">
            <v>91104</v>
          </cell>
          <cell r="H24" t="b">
            <v>0</v>
          </cell>
          <cell r="I24" t="b">
            <v>0</v>
          </cell>
          <cell r="J24" t="str">
            <v>1,2,3,5-tetramethylbenzene</v>
          </cell>
        </row>
        <row r="25">
          <cell r="A25">
            <v>24</v>
          </cell>
          <cell r="B25" t="str">
            <v/>
          </cell>
          <cell r="C25" t="str">
            <v>C11H16</v>
          </cell>
          <cell r="D25" t="str">
            <v>61827-86-9</v>
          </cell>
          <cell r="E25" t="str">
            <v>61827869</v>
          </cell>
          <cell r="F25" t="str">
            <v/>
          </cell>
          <cell r="G25" t="str">
            <v>99070</v>
          </cell>
          <cell r="H25" t="b">
            <v>0</v>
          </cell>
          <cell r="I25" t="b">
            <v>0</v>
          </cell>
          <cell r="J25" t="str">
            <v>1,2,3-trimethyl-4-ethylbenzene</v>
          </cell>
        </row>
        <row r="26">
          <cell r="A26">
            <v>25</v>
          </cell>
          <cell r="B26" t="str">
            <v>BZ123M</v>
          </cell>
          <cell r="C26" t="str">
            <v>C9H12</v>
          </cell>
          <cell r="D26" t="str">
            <v>526-73-8</v>
          </cell>
          <cell r="E26" t="str">
            <v>526738</v>
          </cell>
          <cell r="F26" t="str">
            <v/>
          </cell>
          <cell r="G26" t="str">
            <v>45225</v>
          </cell>
          <cell r="H26" t="b">
            <v>1</v>
          </cell>
          <cell r="I26" t="b">
            <v>0</v>
          </cell>
          <cell r="J26" t="str">
            <v>1,2,3-trimethylbenzene</v>
          </cell>
        </row>
        <row r="27">
          <cell r="A27">
            <v>26</v>
          </cell>
          <cell r="B27" t="str">
            <v/>
          </cell>
          <cell r="C27" t="str">
            <v>C9H18</v>
          </cell>
          <cell r="D27" t="str">
            <v>1678-97-3</v>
          </cell>
          <cell r="E27" t="str">
            <v>1678973</v>
          </cell>
          <cell r="F27" t="str">
            <v/>
          </cell>
          <cell r="G27" t="str">
            <v>99077</v>
          </cell>
          <cell r="H27" t="b">
            <v>0</v>
          </cell>
          <cell r="I27" t="b">
            <v>0</v>
          </cell>
          <cell r="J27" t="str">
            <v>1,2,3-trimethylcyclohexane</v>
          </cell>
        </row>
        <row r="28">
          <cell r="A28">
            <v>27</v>
          </cell>
          <cell r="B28" t="str">
            <v/>
          </cell>
          <cell r="C28" t="str">
            <v>C8H16</v>
          </cell>
          <cell r="D28" t="str">
            <v>2815-57-8</v>
          </cell>
          <cell r="E28" t="str">
            <v>2815578</v>
          </cell>
          <cell r="F28" t="str">
            <v/>
          </cell>
          <cell r="G28" t="str">
            <v>99074</v>
          </cell>
          <cell r="H28" t="b">
            <v>0</v>
          </cell>
          <cell r="I28" t="b">
            <v>0</v>
          </cell>
          <cell r="J28" t="str">
            <v>1,2,3-trimethylcyclopentane</v>
          </cell>
        </row>
        <row r="29">
          <cell r="A29">
            <v>28</v>
          </cell>
          <cell r="B29" t="str">
            <v/>
          </cell>
          <cell r="C29" t="str">
            <v>C10H14</v>
          </cell>
          <cell r="D29" t="str">
            <v>95-93-2</v>
          </cell>
          <cell r="E29" t="str">
            <v>95932</v>
          </cell>
          <cell r="F29" t="str">
            <v/>
          </cell>
          <cell r="G29" t="str">
            <v>91103</v>
          </cell>
          <cell r="H29" t="b">
            <v>0</v>
          </cell>
          <cell r="I29" t="b">
            <v>0</v>
          </cell>
          <cell r="J29" t="str">
            <v>1,2,4,5-tetramethylbenzene</v>
          </cell>
        </row>
        <row r="30">
          <cell r="A30">
            <v>29</v>
          </cell>
          <cell r="B30" t="str">
            <v/>
          </cell>
          <cell r="C30" t="str">
            <v>C12H18</v>
          </cell>
          <cell r="D30" t="str">
            <v>877-44-1</v>
          </cell>
          <cell r="E30" t="str">
            <v>877441</v>
          </cell>
          <cell r="F30" t="str">
            <v/>
          </cell>
          <cell r="G30" t="str">
            <v>91119</v>
          </cell>
          <cell r="H30" t="b">
            <v>0</v>
          </cell>
          <cell r="I30" t="b">
            <v>0</v>
          </cell>
          <cell r="J30" t="str">
            <v>1,2,4-triethylbenzene</v>
          </cell>
        </row>
        <row r="31">
          <cell r="A31">
            <v>30</v>
          </cell>
          <cell r="B31" t="str">
            <v>BZ124M</v>
          </cell>
          <cell r="C31" t="str">
            <v>C9H12</v>
          </cell>
          <cell r="D31" t="str">
            <v>95-63-6</v>
          </cell>
          <cell r="E31" t="str">
            <v>95636</v>
          </cell>
          <cell r="F31" t="str">
            <v/>
          </cell>
          <cell r="G31" t="str">
            <v/>
          </cell>
          <cell r="H31" t="b">
            <v>1</v>
          </cell>
          <cell r="I31" t="b">
            <v>0</v>
          </cell>
          <cell r="J31" t="str">
            <v>1,2,4-trimethylbenzene  (1,3,4-trimethylbenzene)</v>
          </cell>
        </row>
        <row r="32">
          <cell r="A32">
            <v>31</v>
          </cell>
          <cell r="B32" t="str">
            <v/>
          </cell>
          <cell r="C32" t="str">
            <v>C8H16</v>
          </cell>
          <cell r="D32" t="str">
            <v>2815-58-9</v>
          </cell>
          <cell r="E32" t="str">
            <v>2815589</v>
          </cell>
          <cell r="F32" t="str">
            <v/>
          </cell>
          <cell r="G32" t="str">
            <v/>
          </cell>
          <cell r="H32" t="b">
            <v>0</v>
          </cell>
          <cell r="I32" t="b">
            <v>0</v>
          </cell>
          <cell r="J32" t="str">
            <v>1,2,4-trimethylcyclopentane</v>
          </cell>
        </row>
        <row r="33">
          <cell r="A33">
            <v>32</v>
          </cell>
          <cell r="B33" t="str">
            <v/>
          </cell>
          <cell r="C33" t="str">
            <v>C8H14</v>
          </cell>
          <cell r="D33" t="str">
            <v>99363-12-9</v>
          </cell>
          <cell r="E33" t="str">
            <v>99363129</v>
          </cell>
          <cell r="F33" t="str">
            <v/>
          </cell>
          <cell r="G33" t="str">
            <v/>
          </cell>
          <cell r="H33" t="b">
            <v>0</v>
          </cell>
          <cell r="I33" t="b">
            <v>0</v>
          </cell>
          <cell r="J33" t="str">
            <v>1,2,4-trimethylcyclopentene</v>
          </cell>
        </row>
        <row r="34">
          <cell r="A34">
            <v>33</v>
          </cell>
          <cell r="B34" t="str">
            <v/>
          </cell>
          <cell r="C34" t="str">
            <v>C4H6</v>
          </cell>
          <cell r="D34" t="str">
            <v>590-19-2</v>
          </cell>
          <cell r="E34" t="str">
            <v>590192</v>
          </cell>
          <cell r="F34" t="str">
            <v/>
          </cell>
          <cell r="G34" t="str">
            <v>43221</v>
          </cell>
          <cell r="H34" t="b">
            <v>0</v>
          </cell>
          <cell r="I34" t="b">
            <v>0</v>
          </cell>
          <cell r="J34" t="str">
            <v>1,2-butadiene (methylallene)</v>
          </cell>
        </row>
        <row r="35">
          <cell r="A35">
            <v>34</v>
          </cell>
          <cell r="B35" t="str">
            <v/>
          </cell>
          <cell r="C35" t="str">
            <v>C3H6Cl2</v>
          </cell>
          <cell r="D35" t="str">
            <v>78-87-5</v>
          </cell>
          <cell r="E35" t="str">
            <v>78875</v>
          </cell>
          <cell r="F35" t="str">
            <v/>
          </cell>
          <cell r="G35" t="str">
            <v>99016</v>
          </cell>
          <cell r="H35" t="b">
            <v>0</v>
          </cell>
          <cell r="I35" t="b">
            <v>1</v>
          </cell>
          <cell r="J35" t="str">
            <v>1,2-dichloropropane</v>
          </cell>
        </row>
        <row r="36">
          <cell r="A36">
            <v>35</v>
          </cell>
          <cell r="B36" t="str">
            <v/>
          </cell>
          <cell r="C36" t="str">
            <v>C11H22</v>
          </cell>
          <cell r="D36" t="str">
            <v>61141-79-5</v>
          </cell>
          <cell r="E36" t="str">
            <v>61141795</v>
          </cell>
          <cell r="F36" t="str">
            <v/>
          </cell>
          <cell r="G36" t="str">
            <v>99053</v>
          </cell>
          <cell r="H36" t="b">
            <v>0</v>
          </cell>
          <cell r="I36" t="b">
            <v>0</v>
          </cell>
          <cell r="J36" t="str">
            <v>1,2-diethyl-1-methylcyclohexane</v>
          </cell>
        </row>
        <row r="37">
          <cell r="A37">
            <v>36</v>
          </cell>
          <cell r="B37" t="str">
            <v/>
          </cell>
          <cell r="C37" t="str">
            <v>C10H14</v>
          </cell>
          <cell r="D37" t="str">
            <v>135-01-3</v>
          </cell>
          <cell r="E37" t="str">
            <v>135013</v>
          </cell>
          <cell r="F37" t="str">
            <v/>
          </cell>
          <cell r="G37" t="str">
            <v>98154</v>
          </cell>
          <cell r="H37" t="b">
            <v>0</v>
          </cell>
          <cell r="I37" t="b">
            <v>0</v>
          </cell>
          <cell r="J37" t="str">
            <v>1,2-diethylbenzene (ortho)</v>
          </cell>
        </row>
        <row r="38">
          <cell r="A38">
            <v>37</v>
          </cell>
          <cell r="B38" t="str">
            <v/>
          </cell>
          <cell r="C38" t="str">
            <v>C10H14</v>
          </cell>
          <cell r="D38" t="str">
            <v>933-98-2</v>
          </cell>
          <cell r="E38" t="str">
            <v>933982</v>
          </cell>
          <cell r="F38" t="str">
            <v/>
          </cell>
          <cell r="G38" t="str">
            <v>45254</v>
          </cell>
          <cell r="H38" t="b">
            <v>0</v>
          </cell>
          <cell r="I38" t="b">
            <v>0</v>
          </cell>
          <cell r="J38" t="str">
            <v>1,2-dimethyl-3-ethylbenzene</v>
          </cell>
        </row>
        <row r="39">
          <cell r="A39">
            <v>38</v>
          </cell>
          <cell r="B39" t="str">
            <v/>
          </cell>
          <cell r="C39" t="str">
            <v>C10H20</v>
          </cell>
          <cell r="D39" t="str">
            <v>7058-05-1</v>
          </cell>
          <cell r="E39" t="str">
            <v>7058051</v>
          </cell>
          <cell r="F39" t="str">
            <v/>
          </cell>
          <cell r="G39" t="str">
            <v>99046</v>
          </cell>
          <cell r="H39" t="b">
            <v>0</v>
          </cell>
          <cell r="I39" t="b">
            <v>0</v>
          </cell>
          <cell r="J39" t="str">
            <v>1,2-dimethyl-3-ethylcyclohexane</v>
          </cell>
        </row>
        <row r="40">
          <cell r="A40">
            <v>39</v>
          </cell>
          <cell r="B40" t="str">
            <v/>
          </cell>
          <cell r="C40" t="str">
            <v>C10H14</v>
          </cell>
          <cell r="D40" t="str">
            <v>934-80-5</v>
          </cell>
          <cell r="E40" t="str">
            <v>934805</v>
          </cell>
          <cell r="F40" t="str">
            <v/>
          </cell>
          <cell r="G40" t="str">
            <v>45252</v>
          </cell>
          <cell r="H40" t="b">
            <v>0</v>
          </cell>
          <cell r="I40" t="b">
            <v>0</v>
          </cell>
          <cell r="J40" t="str">
            <v>1,2-dimethyl-4-ethylbenzene</v>
          </cell>
        </row>
        <row r="41">
          <cell r="A41">
            <v>40</v>
          </cell>
          <cell r="B41" t="str">
            <v/>
          </cell>
          <cell r="C41" t="str">
            <v>C7H14</v>
          </cell>
          <cell r="D41" t="str">
            <v>2452-99-5</v>
          </cell>
          <cell r="E41" t="str">
            <v>2452995</v>
          </cell>
          <cell r="F41" t="str">
            <v/>
          </cell>
          <cell r="G41" t="str">
            <v>99101</v>
          </cell>
          <cell r="H41" t="b">
            <v>0</v>
          </cell>
          <cell r="I41" t="b">
            <v>0</v>
          </cell>
          <cell r="J41" t="str">
            <v>1,2-dimethylcyclopentane</v>
          </cell>
        </row>
        <row r="42">
          <cell r="A42">
            <v>41</v>
          </cell>
          <cell r="B42" t="str">
            <v/>
          </cell>
          <cell r="C42" t="str">
            <v>C4H8O</v>
          </cell>
          <cell r="D42" t="str">
            <v>106-88-7</v>
          </cell>
          <cell r="E42" t="str">
            <v>106887</v>
          </cell>
          <cell r="F42" t="str">
            <v/>
          </cell>
          <cell r="G42" t="str">
            <v>99191</v>
          </cell>
          <cell r="H42" t="b">
            <v>0</v>
          </cell>
          <cell r="I42" t="b">
            <v>1</v>
          </cell>
          <cell r="J42" t="str">
            <v>1,2-epoxybutane</v>
          </cell>
        </row>
        <row r="43">
          <cell r="A43">
            <v>42</v>
          </cell>
          <cell r="B43" t="str">
            <v/>
          </cell>
          <cell r="C43" t="str">
            <v>C3H4</v>
          </cell>
          <cell r="D43" t="str">
            <v>463-49-0</v>
          </cell>
          <cell r="E43" t="str">
            <v>463490</v>
          </cell>
          <cell r="F43" t="str">
            <v/>
          </cell>
          <cell r="G43" t="str">
            <v>43208</v>
          </cell>
          <cell r="H43" t="b">
            <v>0</v>
          </cell>
          <cell r="I43" t="b">
            <v>0</v>
          </cell>
          <cell r="J43" t="str">
            <v>1,2-propadiene</v>
          </cell>
        </row>
        <row r="44">
          <cell r="A44">
            <v>43</v>
          </cell>
          <cell r="B44" t="str">
            <v/>
          </cell>
          <cell r="C44" t="str">
            <v>C12H18</v>
          </cell>
          <cell r="D44" t="str">
            <v>102-25-0</v>
          </cell>
          <cell r="E44" t="str">
            <v>102250</v>
          </cell>
          <cell r="F44" t="str">
            <v/>
          </cell>
          <cell r="G44" t="str">
            <v>91117</v>
          </cell>
          <cell r="H44" t="b">
            <v>0</v>
          </cell>
          <cell r="I44" t="b">
            <v>0</v>
          </cell>
          <cell r="J44" t="str">
            <v>1,3,5-triethylbenzene</v>
          </cell>
        </row>
        <row r="45">
          <cell r="A45">
            <v>44</v>
          </cell>
          <cell r="B45" t="str">
            <v>BZ135M</v>
          </cell>
          <cell r="C45" t="str">
            <v>C9H12</v>
          </cell>
          <cell r="D45" t="str">
            <v>108-67-8</v>
          </cell>
          <cell r="E45" t="str">
            <v>108678</v>
          </cell>
          <cell r="F45" t="str">
            <v/>
          </cell>
          <cell r="G45" t="str">
            <v>45207</v>
          </cell>
          <cell r="H45" t="b">
            <v>1</v>
          </cell>
          <cell r="I45" t="b">
            <v>0</v>
          </cell>
          <cell r="J45" t="str">
            <v>1,3,5-trimethylbenzene</v>
          </cell>
        </row>
        <row r="46">
          <cell r="A46">
            <v>45</v>
          </cell>
          <cell r="B46" t="str">
            <v/>
          </cell>
          <cell r="C46" t="str">
            <v>C9H18</v>
          </cell>
          <cell r="D46" t="str">
            <v>1839-63-0</v>
          </cell>
          <cell r="E46" t="str">
            <v>1839630</v>
          </cell>
          <cell r="F46" t="str">
            <v/>
          </cell>
          <cell r="G46" t="str">
            <v>98061</v>
          </cell>
          <cell r="H46" t="b">
            <v>0</v>
          </cell>
          <cell r="I46" t="b">
            <v>0</v>
          </cell>
          <cell r="J46" t="str">
            <v>1,3,5-trimethylcyclohexane</v>
          </cell>
        </row>
        <row r="47">
          <cell r="A47">
            <v>46</v>
          </cell>
          <cell r="B47" t="str">
            <v>BUDI13</v>
          </cell>
          <cell r="C47" t="str">
            <v>C4H6</v>
          </cell>
          <cell r="D47" t="str">
            <v>106-99-0</v>
          </cell>
          <cell r="E47" t="str">
            <v>106990</v>
          </cell>
          <cell r="F47" t="str">
            <v/>
          </cell>
          <cell r="G47" t="str">
            <v>43218</v>
          </cell>
          <cell r="H47" t="b">
            <v>0</v>
          </cell>
          <cell r="I47" t="b">
            <v>1</v>
          </cell>
          <cell r="J47" t="str">
            <v>1,3-butadiene</v>
          </cell>
        </row>
        <row r="48">
          <cell r="A48">
            <v>47</v>
          </cell>
          <cell r="B48" t="str">
            <v/>
          </cell>
          <cell r="C48" t="str">
            <v>C4H2</v>
          </cell>
          <cell r="D48" t="str">
            <v>460-12-8</v>
          </cell>
          <cell r="E48" t="str">
            <v>460128</v>
          </cell>
          <cell r="F48" t="str">
            <v/>
          </cell>
          <cell r="G48" t="str">
            <v>43222</v>
          </cell>
          <cell r="H48" t="b">
            <v>0</v>
          </cell>
          <cell r="I48" t="b">
            <v>0</v>
          </cell>
          <cell r="J48" t="str">
            <v>1,3-butadiyne</v>
          </cell>
        </row>
        <row r="49">
          <cell r="A49">
            <v>48</v>
          </cell>
          <cell r="B49" t="str">
            <v/>
          </cell>
          <cell r="C49" t="str">
            <v>C5H6</v>
          </cell>
          <cell r="D49" t="str">
            <v>542-92-7</v>
          </cell>
          <cell r="E49" t="str">
            <v>542927</v>
          </cell>
          <cell r="F49" t="str">
            <v/>
          </cell>
          <cell r="G49" t="str">
            <v>90026</v>
          </cell>
          <cell r="H49" t="b">
            <v>0</v>
          </cell>
          <cell r="I49" t="b">
            <v>0</v>
          </cell>
          <cell r="J49" t="str">
            <v>1,3-cyclopentadiene</v>
          </cell>
        </row>
        <row r="50">
          <cell r="A50">
            <v>49</v>
          </cell>
          <cell r="B50" t="str">
            <v/>
          </cell>
          <cell r="C50" t="str">
            <v>C6H4Cl2</v>
          </cell>
          <cell r="D50" t="str">
            <v>541-73-1</v>
          </cell>
          <cell r="E50" t="str">
            <v>541731</v>
          </cell>
          <cell r="F50" t="str">
            <v/>
          </cell>
          <cell r="G50" t="str">
            <v>99289</v>
          </cell>
          <cell r="H50" t="b">
            <v>0</v>
          </cell>
          <cell r="I50" t="b">
            <v>0</v>
          </cell>
          <cell r="J50" t="str">
            <v>1,3-dichlorobenzene  (m-dichlorobenzene)</v>
          </cell>
        </row>
        <row r="51">
          <cell r="A51">
            <v>50</v>
          </cell>
          <cell r="B51" t="str">
            <v/>
          </cell>
          <cell r="C51" t="str">
            <v>C3H4Cl2</v>
          </cell>
          <cell r="D51" t="str">
            <v>542-75-6</v>
          </cell>
          <cell r="E51" t="str">
            <v>542756</v>
          </cell>
          <cell r="F51" t="str">
            <v/>
          </cell>
          <cell r="G51" t="str">
            <v>60001</v>
          </cell>
          <cell r="H51" t="b">
            <v>0</v>
          </cell>
          <cell r="I51" t="b">
            <v>1</v>
          </cell>
          <cell r="J51" t="str">
            <v>1,3-dichloropropene</v>
          </cell>
        </row>
        <row r="52">
          <cell r="A52">
            <v>51</v>
          </cell>
          <cell r="B52" t="str">
            <v>DETBZ1</v>
          </cell>
          <cell r="C52" t="str">
            <v>C10H14</v>
          </cell>
          <cell r="D52" t="str">
            <v>141-93-5</v>
          </cell>
          <cell r="E52" t="str">
            <v>141935</v>
          </cell>
          <cell r="F52" t="str">
            <v/>
          </cell>
          <cell r="G52" t="str">
            <v>45113</v>
          </cell>
          <cell r="H52" t="b">
            <v>1</v>
          </cell>
          <cell r="I52" t="b">
            <v>0</v>
          </cell>
          <cell r="J52" t="str">
            <v>1,3-diethylbenzene (meta)</v>
          </cell>
        </row>
        <row r="53">
          <cell r="A53">
            <v>52</v>
          </cell>
          <cell r="B53" t="str">
            <v/>
          </cell>
          <cell r="C53" t="str">
            <v>C10H14</v>
          </cell>
          <cell r="D53" t="str">
            <v>2870-04-4</v>
          </cell>
          <cell r="E53" t="str">
            <v>2870044</v>
          </cell>
          <cell r="F53" t="str">
            <v/>
          </cell>
          <cell r="G53" t="str">
            <v>45253</v>
          </cell>
          <cell r="H53" t="b">
            <v>0</v>
          </cell>
          <cell r="I53" t="b">
            <v>0</v>
          </cell>
          <cell r="J53" t="str">
            <v>1,3-dimethyl-2-ethylbenzene</v>
          </cell>
        </row>
        <row r="54">
          <cell r="A54">
            <v>53</v>
          </cell>
          <cell r="B54" t="str">
            <v/>
          </cell>
          <cell r="C54" t="str">
            <v>C10H14</v>
          </cell>
          <cell r="D54" t="str">
            <v>874-41-9</v>
          </cell>
          <cell r="E54" t="str">
            <v>874419</v>
          </cell>
          <cell r="F54" t="str">
            <v/>
          </cell>
          <cell r="G54" t="str">
            <v>45251</v>
          </cell>
          <cell r="H54" t="b">
            <v>0</v>
          </cell>
          <cell r="I54" t="b">
            <v>0</v>
          </cell>
          <cell r="J54" t="str">
            <v>1,3-dimethyl-4-ethylbenzene</v>
          </cell>
        </row>
        <row r="55">
          <cell r="A55">
            <v>54</v>
          </cell>
          <cell r="B55" t="str">
            <v/>
          </cell>
          <cell r="C55" t="str">
            <v>C11H16</v>
          </cell>
          <cell r="D55" t="str">
            <v>4706-89-2</v>
          </cell>
          <cell r="E55" t="str">
            <v>4706892</v>
          </cell>
          <cell r="F55" t="str">
            <v/>
          </cell>
          <cell r="G55" t="str">
            <v>99065</v>
          </cell>
          <cell r="H55" t="b">
            <v>0</v>
          </cell>
          <cell r="I55" t="b">
            <v>0</v>
          </cell>
          <cell r="J55" t="str">
            <v>1,3-dimethyl-4-isopropylbenzene</v>
          </cell>
        </row>
        <row r="56">
          <cell r="A56">
            <v>55</v>
          </cell>
          <cell r="B56" t="str">
            <v/>
          </cell>
          <cell r="C56" t="str">
            <v>C10H14</v>
          </cell>
          <cell r="D56" t="str">
            <v>934-74-7</v>
          </cell>
          <cell r="E56" t="str">
            <v>934747</v>
          </cell>
          <cell r="F56" t="str">
            <v/>
          </cell>
          <cell r="G56" t="str">
            <v>45257</v>
          </cell>
          <cell r="H56" t="b">
            <v>0</v>
          </cell>
          <cell r="I56" t="b">
            <v>0</v>
          </cell>
          <cell r="J56" t="str">
            <v>1,3-dimethyl-5-ethylbenzene</v>
          </cell>
        </row>
        <row r="57">
          <cell r="A57">
            <v>56</v>
          </cell>
          <cell r="B57" t="str">
            <v/>
          </cell>
          <cell r="C57" t="str">
            <v>C3H6O2</v>
          </cell>
          <cell r="D57" t="str">
            <v>646-06-0</v>
          </cell>
          <cell r="E57" t="str">
            <v>646060</v>
          </cell>
          <cell r="F57" t="str">
            <v/>
          </cell>
          <cell r="G57" t="str">
            <v>99220</v>
          </cell>
          <cell r="H57" t="b">
            <v>0</v>
          </cell>
          <cell r="I57" t="b">
            <v>0</v>
          </cell>
          <cell r="J57" t="str">
            <v>1,3-dioxolane</v>
          </cell>
        </row>
        <row r="58">
          <cell r="A58">
            <v>57</v>
          </cell>
          <cell r="B58" t="str">
            <v/>
          </cell>
          <cell r="C58" t="str">
            <v>C12H18</v>
          </cell>
          <cell r="D58" t="str">
            <v>17171-72-1</v>
          </cell>
          <cell r="E58" t="str">
            <v>17171721</v>
          </cell>
          <cell r="F58" t="str">
            <v/>
          </cell>
          <cell r="G58" t="str">
            <v>45237</v>
          </cell>
          <cell r="H58" t="b">
            <v>0</v>
          </cell>
          <cell r="I58" t="b">
            <v>0</v>
          </cell>
          <cell r="J58" t="str">
            <v>1,3-dipropylbenzene</v>
          </cell>
        </row>
        <row r="59">
          <cell r="A59">
            <v>58</v>
          </cell>
          <cell r="B59" t="str">
            <v/>
          </cell>
          <cell r="C59" t="str">
            <v>C12H18</v>
          </cell>
          <cell r="D59" t="str">
            <v>17171-72-1</v>
          </cell>
          <cell r="E59" t="str">
            <v>17171721</v>
          </cell>
          <cell r="F59" t="str">
            <v/>
          </cell>
          <cell r="G59" t="str">
            <v>91116</v>
          </cell>
          <cell r="H59" t="b">
            <v>0</v>
          </cell>
          <cell r="I59" t="b">
            <v>0</v>
          </cell>
          <cell r="J59" t="str">
            <v>1,3-n-dipropylbenzene</v>
          </cell>
        </row>
        <row r="60">
          <cell r="A60">
            <v>59</v>
          </cell>
          <cell r="B60" t="str">
            <v>DETBZ2</v>
          </cell>
          <cell r="C60" t="str">
            <v>C10H14</v>
          </cell>
          <cell r="D60" t="str">
            <v>105-05-5</v>
          </cell>
          <cell r="E60" t="str">
            <v>105055</v>
          </cell>
          <cell r="F60" t="str">
            <v/>
          </cell>
          <cell r="G60" t="str">
            <v>45114</v>
          </cell>
          <cell r="H60" t="b">
            <v>1</v>
          </cell>
          <cell r="I60" t="b">
            <v>0</v>
          </cell>
          <cell r="J60" t="str">
            <v>1,4-diethylbenzene (para)</v>
          </cell>
        </row>
        <row r="61">
          <cell r="A61">
            <v>60</v>
          </cell>
          <cell r="B61" t="str">
            <v/>
          </cell>
          <cell r="C61" t="str">
            <v>C10H14</v>
          </cell>
          <cell r="D61" t="str">
            <v>1758-88-9</v>
          </cell>
          <cell r="E61" t="str">
            <v>1758889</v>
          </cell>
          <cell r="F61" t="str">
            <v/>
          </cell>
          <cell r="G61" t="str">
            <v>45250</v>
          </cell>
          <cell r="H61" t="b">
            <v>0</v>
          </cell>
          <cell r="I61" t="b">
            <v>0</v>
          </cell>
          <cell r="J61" t="str">
            <v>1,4-dimethyl-2-ethylbenzene</v>
          </cell>
        </row>
        <row r="62">
          <cell r="A62">
            <v>61</v>
          </cell>
          <cell r="B62" t="str">
            <v/>
          </cell>
          <cell r="C62" t="str">
            <v>C4H8O2</v>
          </cell>
          <cell r="D62" t="str">
            <v>123-91-1</v>
          </cell>
          <cell r="E62" t="str">
            <v>123911</v>
          </cell>
          <cell r="F62" t="str">
            <v/>
          </cell>
          <cell r="G62" t="str">
            <v>46201</v>
          </cell>
          <cell r="H62" t="b">
            <v>0</v>
          </cell>
          <cell r="I62" t="b">
            <v>1</v>
          </cell>
          <cell r="J62" t="str">
            <v>1,4-dioxane</v>
          </cell>
        </row>
        <row r="63">
          <cell r="A63">
            <v>62</v>
          </cell>
          <cell r="B63" t="str">
            <v/>
          </cell>
          <cell r="C63" t="str">
            <v>C12H18</v>
          </cell>
          <cell r="D63" t="str">
            <v>577-55-9</v>
          </cell>
          <cell r="E63" t="str">
            <v>577559</v>
          </cell>
          <cell r="F63" t="str">
            <v/>
          </cell>
          <cell r="G63" t="str">
            <v>91113</v>
          </cell>
          <cell r="H63" t="b">
            <v>0</v>
          </cell>
          <cell r="I63" t="b">
            <v>0</v>
          </cell>
          <cell r="J63" t="str">
            <v>1,4-isodipropylbenzene</v>
          </cell>
        </row>
        <row r="64">
          <cell r="A64">
            <v>63</v>
          </cell>
          <cell r="B64" t="str">
            <v/>
          </cell>
          <cell r="C64" t="str">
            <v>C12H18</v>
          </cell>
          <cell r="D64" t="str">
            <v>98-19-1</v>
          </cell>
          <cell r="E64" t="str">
            <v>98191</v>
          </cell>
          <cell r="F64" t="str">
            <v/>
          </cell>
          <cell r="G64" t="str">
            <v>45256</v>
          </cell>
          <cell r="H64" t="b">
            <v>0</v>
          </cell>
          <cell r="I64" t="b">
            <v>0</v>
          </cell>
          <cell r="J64" t="str">
            <v>1-(1,1-dimethylethyl)-3,5-dimethylbenzene  (or tert-butyl-3,5-dimethylbenzene)</v>
          </cell>
        </row>
        <row r="65">
          <cell r="A65">
            <v>64</v>
          </cell>
          <cell r="B65" t="str">
            <v>LBUT1E</v>
          </cell>
          <cell r="C65" t="str">
            <v>C4H8</v>
          </cell>
          <cell r="D65" t="str">
            <v>106-98-9</v>
          </cell>
          <cell r="E65" t="str">
            <v>106989</v>
          </cell>
          <cell r="F65" t="str">
            <v/>
          </cell>
          <cell r="G65" t="str">
            <v>43213</v>
          </cell>
          <cell r="H65" t="b">
            <v>1</v>
          </cell>
          <cell r="I65" t="b">
            <v>0</v>
          </cell>
          <cell r="J65" t="str">
            <v>1-butene</v>
          </cell>
        </row>
        <row r="66">
          <cell r="A66">
            <v>65</v>
          </cell>
          <cell r="B66" t="str">
            <v/>
          </cell>
          <cell r="C66" t="str">
            <v>C4H6</v>
          </cell>
          <cell r="D66" t="str">
            <v>107-00-6</v>
          </cell>
          <cell r="E66" t="str">
            <v>107006</v>
          </cell>
          <cell r="F66" t="str">
            <v/>
          </cell>
          <cell r="G66" t="str">
            <v>98131</v>
          </cell>
          <cell r="H66" t="b">
            <v>0</v>
          </cell>
          <cell r="I66" t="b">
            <v>0</v>
          </cell>
          <cell r="J66" t="str">
            <v>1-butyne (or Ethylacetylene; Ethylethyne)</v>
          </cell>
        </row>
        <row r="67">
          <cell r="A67">
            <v>66</v>
          </cell>
          <cell r="B67" t="str">
            <v/>
          </cell>
          <cell r="C67" t="str">
            <v/>
          </cell>
          <cell r="D67" t="str">
            <v>68649-11-6</v>
          </cell>
          <cell r="E67" t="str">
            <v>68649116</v>
          </cell>
          <cell r="F67" t="str">
            <v/>
          </cell>
          <cell r="G67" t="str">
            <v>99269</v>
          </cell>
          <cell r="H67" t="b">
            <v>0</v>
          </cell>
          <cell r="I67" t="b">
            <v>0</v>
          </cell>
          <cell r="J67" t="str">
            <v>1-decene, dimer, hydrogenated</v>
          </cell>
        </row>
        <row r="68">
          <cell r="A68">
            <v>67</v>
          </cell>
          <cell r="B68" t="str">
            <v/>
          </cell>
          <cell r="C68" t="str">
            <v>C10H20</v>
          </cell>
          <cell r="D68" t="str">
            <v>824-01-1</v>
          </cell>
          <cell r="E68" t="str">
            <v>824011</v>
          </cell>
          <cell r="F68" t="str">
            <v/>
          </cell>
          <cell r="G68" t="str">
            <v>99061</v>
          </cell>
          <cell r="H68" t="b">
            <v>0</v>
          </cell>
          <cell r="I68" t="b">
            <v>0</v>
          </cell>
          <cell r="J68" t="str">
            <v>1-ethyl-1,2-dimethylcyclohexane</v>
          </cell>
        </row>
        <row r="69">
          <cell r="A69">
            <v>68</v>
          </cell>
          <cell r="B69" t="str">
            <v/>
          </cell>
          <cell r="C69" t="str">
            <v>C11H22</v>
          </cell>
          <cell r="D69" t="str">
            <v>442662-72-8</v>
          </cell>
          <cell r="E69" t="str">
            <v>442662728</v>
          </cell>
          <cell r="F69" t="str">
            <v/>
          </cell>
          <cell r="G69" t="str">
            <v>99060</v>
          </cell>
          <cell r="H69" t="b">
            <v>0</v>
          </cell>
          <cell r="I69" t="b">
            <v>0</v>
          </cell>
          <cell r="J69" t="str">
            <v>1-ethyl-2,2,6-trimethylcyclohexane</v>
          </cell>
        </row>
        <row r="70">
          <cell r="A70">
            <v>69</v>
          </cell>
          <cell r="B70" t="str">
            <v/>
          </cell>
          <cell r="C70" t="str">
            <v>C10H20</v>
          </cell>
          <cell r="D70" t="str">
            <v>61142-69-6</v>
          </cell>
          <cell r="E70" t="str">
            <v>61142696</v>
          </cell>
          <cell r="F70" t="str">
            <v/>
          </cell>
          <cell r="G70" t="str">
            <v>99063</v>
          </cell>
          <cell r="H70" t="b">
            <v>0</v>
          </cell>
          <cell r="I70" t="b">
            <v>0</v>
          </cell>
          <cell r="J70" t="str">
            <v>1-ethyl-2,4-dimethylcyclohexane</v>
          </cell>
        </row>
        <row r="71">
          <cell r="A71">
            <v>70</v>
          </cell>
          <cell r="B71" t="str">
            <v/>
          </cell>
          <cell r="C71" t="str">
            <v>C8H16</v>
          </cell>
          <cell r="D71" t="str">
            <v>3726-46-3</v>
          </cell>
          <cell r="E71" t="str">
            <v>3726463</v>
          </cell>
          <cell r="F71" t="str">
            <v/>
          </cell>
          <cell r="G71" t="str">
            <v>99083</v>
          </cell>
          <cell r="H71" t="b">
            <v>0</v>
          </cell>
          <cell r="I71" t="b">
            <v>0</v>
          </cell>
          <cell r="J71" t="str">
            <v>1-ethyl-2-methylcyclopentane</v>
          </cell>
        </row>
        <row r="72">
          <cell r="A72">
            <v>71</v>
          </cell>
          <cell r="B72" t="str">
            <v/>
          </cell>
          <cell r="C72" t="str">
            <v>C11H16</v>
          </cell>
          <cell r="D72" t="str">
            <v>16021-20-8</v>
          </cell>
          <cell r="E72" t="str">
            <v>16021208</v>
          </cell>
          <cell r="F72" t="str">
            <v/>
          </cell>
          <cell r="G72" t="str">
            <v>98179</v>
          </cell>
          <cell r="H72" t="b">
            <v>0</v>
          </cell>
          <cell r="I72" t="b">
            <v>0</v>
          </cell>
          <cell r="J72" t="str">
            <v>1-ethyl-2-npropylbenzene</v>
          </cell>
        </row>
        <row r="73">
          <cell r="A73">
            <v>73</v>
          </cell>
          <cell r="B73" t="str">
            <v/>
          </cell>
          <cell r="C73" t="str">
            <v>C8H16</v>
          </cell>
          <cell r="D73" t="str">
            <v>3726-47-4</v>
          </cell>
          <cell r="E73" t="str">
            <v>3726474</v>
          </cell>
          <cell r="F73" t="str">
            <v/>
          </cell>
          <cell r="G73" t="str">
            <v>99048</v>
          </cell>
          <cell r="H73" t="b">
            <v>0</v>
          </cell>
          <cell r="I73" t="b">
            <v>0</v>
          </cell>
          <cell r="J73" t="str">
            <v>1-ethyl-3-methylcyclopentane</v>
          </cell>
        </row>
        <row r="74">
          <cell r="A74">
            <v>74</v>
          </cell>
          <cell r="B74" t="str">
            <v/>
          </cell>
          <cell r="C74" t="str">
            <v>C11H16</v>
          </cell>
          <cell r="D74" t="str">
            <v>4218-48-8</v>
          </cell>
          <cell r="E74" t="str">
            <v>4218488</v>
          </cell>
          <cell r="F74" t="str">
            <v/>
          </cell>
          <cell r="G74" t="str">
            <v>91102</v>
          </cell>
          <cell r="H74" t="b">
            <v>0</v>
          </cell>
          <cell r="I74" t="b">
            <v>0</v>
          </cell>
          <cell r="J74" t="str">
            <v>1-ethyl-4-isopropylbenzene</v>
          </cell>
        </row>
        <row r="75">
          <cell r="A75">
            <v>75</v>
          </cell>
          <cell r="B75" t="str">
            <v/>
          </cell>
          <cell r="C75" t="str">
            <v>C6H14O</v>
          </cell>
          <cell r="D75" t="str">
            <v>637-92-3</v>
          </cell>
          <cell r="E75" t="str">
            <v>637923</v>
          </cell>
          <cell r="F75" t="str">
            <v/>
          </cell>
          <cell r="G75" t="str">
            <v>60019</v>
          </cell>
          <cell r="H75" t="b">
            <v>0</v>
          </cell>
          <cell r="I75" t="b">
            <v>0</v>
          </cell>
          <cell r="J75" t="str">
            <v>1-ethyltertbutylether</v>
          </cell>
        </row>
        <row r="76">
          <cell r="A76">
            <v>76</v>
          </cell>
          <cell r="B76" t="str">
            <v/>
          </cell>
          <cell r="C76" t="str">
            <v>C7H14</v>
          </cell>
          <cell r="D76" t="str">
            <v>592-76-7</v>
          </cell>
          <cell r="E76" t="str">
            <v>592767</v>
          </cell>
          <cell r="F76" t="str">
            <v/>
          </cell>
          <cell r="G76" t="str">
            <v>98005</v>
          </cell>
          <cell r="H76" t="b">
            <v>0</v>
          </cell>
          <cell r="I76" t="b">
            <v>0</v>
          </cell>
          <cell r="J76" t="str">
            <v>1-heptene</v>
          </cell>
        </row>
        <row r="77">
          <cell r="A77">
            <v>77</v>
          </cell>
          <cell r="B77" t="str">
            <v/>
          </cell>
          <cell r="C77" t="str">
            <v>C6H14O</v>
          </cell>
          <cell r="D77" t="str">
            <v>111-27-3</v>
          </cell>
          <cell r="E77" t="str">
            <v>111273</v>
          </cell>
          <cell r="F77" t="str">
            <v/>
          </cell>
          <cell r="G77" t="str">
            <v>98125</v>
          </cell>
          <cell r="H77" t="b">
            <v>0</v>
          </cell>
          <cell r="I77" t="b">
            <v>0</v>
          </cell>
          <cell r="J77" t="str">
            <v>1-hexanol</v>
          </cell>
        </row>
        <row r="78">
          <cell r="A78">
            <v>78</v>
          </cell>
          <cell r="B78" t="str">
            <v/>
          </cell>
          <cell r="C78" t="str">
            <v>C6H12</v>
          </cell>
          <cell r="D78" t="str">
            <v>592-41-6</v>
          </cell>
          <cell r="E78" t="str">
            <v>592416</v>
          </cell>
          <cell r="F78" t="str">
            <v/>
          </cell>
          <cell r="G78" t="str">
            <v>43245</v>
          </cell>
          <cell r="H78" t="b">
            <v>0</v>
          </cell>
          <cell r="I78" t="b">
            <v>0</v>
          </cell>
          <cell r="J78" t="str">
            <v>1-hexene</v>
          </cell>
        </row>
        <row r="79">
          <cell r="A79">
            <v>79</v>
          </cell>
          <cell r="B79" t="str">
            <v/>
          </cell>
          <cell r="C79" t="str">
            <v>C9H18</v>
          </cell>
          <cell r="D79" t="str">
            <v>4926-90-3</v>
          </cell>
          <cell r="E79" t="str">
            <v>4926903</v>
          </cell>
          <cell r="F79" t="str">
            <v/>
          </cell>
          <cell r="G79" t="str">
            <v>91081</v>
          </cell>
          <cell r="H79" t="b">
            <v>0</v>
          </cell>
          <cell r="I79" t="b">
            <v>0</v>
          </cell>
          <cell r="J79" t="str">
            <v>1-Methyl-1-ethylcyclohexane</v>
          </cell>
        </row>
        <row r="80">
          <cell r="A80">
            <v>80</v>
          </cell>
          <cell r="B80" t="str">
            <v>O_ETOL</v>
          </cell>
          <cell r="C80" t="str">
            <v>C9H12</v>
          </cell>
          <cell r="D80" t="str">
            <v>611-14-3</v>
          </cell>
          <cell r="E80" t="str">
            <v>611143</v>
          </cell>
          <cell r="F80" t="str">
            <v/>
          </cell>
          <cell r="G80" t="str">
            <v>99915</v>
          </cell>
          <cell r="H80" t="b">
            <v>1</v>
          </cell>
          <cell r="I80" t="b">
            <v>0</v>
          </cell>
          <cell r="J80" t="str">
            <v>1-Methyl-2-ethylbenzene (or o-ethyltoluene; 1-Ethyl-2-methylbenzene; 2-ethyltoluene; 2-Ethylmethylbenzene)</v>
          </cell>
        </row>
        <row r="81">
          <cell r="A81">
            <v>81</v>
          </cell>
          <cell r="B81" t="str">
            <v/>
          </cell>
          <cell r="C81" t="str">
            <v>C10H14</v>
          </cell>
          <cell r="D81" t="str">
            <v>527-84-4</v>
          </cell>
          <cell r="E81" t="str">
            <v>527844</v>
          </cell>
          <cell r="F81" t="str">
            <v/>
          </cell>
          <cell r="G81" t="str">
            <v>91096</v>
          </cell>
          <cell r="H81" t="b">
            <v>0</v>
          </cell>
          <cell r="I81" t="b">
            <v>0</v>
          </cell>
          <cell r="J81" t="str">
            <v>1-Methyl-2-isopropylbenzene (or o-cymene)</v>
          </cell>
        </row>
        <row r="82">
          <cell r="A82">
            <v>82</v>
          </cell>
          <cell r="B82" t="str">
            <v/>
          </cell>
          <cell r="C82" t="str">
            <v>C10H20</v>
          </cell>
          <cell r="D82" t="str">
            <v>16580-23-7</v>
          </cell>
          <cell r="E82" t="str">
            <v>16580237</v>
          </cell>
          <cell r="F82" t="str">
            <v/>
          </cell>
          <cell r="G82" t="str">
            <v>99041</v>
          </cell>
          <cell r="H82" t="b">
            <v>0</v>
          </cell>
          <cell r="I82" t="b">
            <v>0</v>
          </cell>
          <cell r="J82" t="str">
            <v>1-Methyl-2-isopropylcyclohexane</v>
          </cell>
        </row>
        <row r="83">
          <cell r="A83">
            <v>83</v>
          </cell>
          <cell r="B83" t="str">
            <v/>
          </cell>
          <cell r="C83" t="str">
            <v>C11H16</v>
          </cell>
          <cell r="D83" t="str">
            <v>1595-11-5</v>
          </cell>
          <cell r="E83" t="str">
            <v>1595115</v>
          </cell>
          <cell r="F83" t="str">
            <v/>
          </cell>
          <cell r="G83" t="str">
            <v>60018</v>
          </cell>
          <cell r="H83" t="b">
            <v>0</v>
          </cell>
          <cell r="I83" t="b">
            <v>0</v>
          </cell>
          <cell r="J83" t="str">
            <v>1-Methyl-2-n-butylbenzene</v>
          </cell>
        </row>
        <row r="84">
          <cell r="A84">
            <v>84</v>
          </cell>
          <cell r="B84" t="str">
            <v/>
          </cell>
          <cell r="C84" t="str">
            <v>C10H14</v>
          </cell>
          <cell r="D84" t="str">
            <v>1074-17-5</v>
          </cell>
          <cell r="E84" t="str">
            <v>1074175</v>
          </cell>
          <cell r="F84" t="str">
            <v/>
          </cell>
          <cell r="G84" t="str">
            <v>98178</v>
          </cell>
          <cell r="H84" t="b">
            <v>0</v>
          </cell>
          <cell r="I84" t="b">
            <v>0</v>
          </cell>
          <cell r="J84" t="str">
            <v>1-Methyl-2-n-propylbenzene (2-propyltoluene)</v>
          </cell>
        </row>
        <row r="85">
          <cell r="A85">
            <v>85</v>
          </cell>
          <cell r="B85" t="str">
            <v/>
          </cell>
          <cell r="C85" t="str">
            <v>C5H9NO</v>
          </cell>
          <cell r="D85" t="str">
            <v>872-50-4</v>
          </cell>
          <cell r="E85" t="str">
            <v>872504</v>
          </cell>
          <cell r="F85" t="str">
            <v/>
          </cell>
          <cell r="G85" t="str">
            <v>98129</v>
          </cell>
          <cell r="H85" t="b">
            <v>0</v>
          </cell>
          <cell r="I85" t="b">
            <v>0</v>
          </cell>
          <cell r="J85" t="str">
            <v>1-Methyl-2-pyrrolidinone</v>
          </cell>
        </row>
        <row r="86">
          <cell r="A86">
            <v>86</v>
          </cell>
          <cell r="B86" t="str">
            <v/>
          </cell>
          <cell r="C86" t="str">
            <v>C11H16</v>
          </cell>
          <cell r="D86" t="str">
            <v>1074-92-6</v>
          </cell>
          <cell r="E86" t="str">
            <v>1074926</v>
          </cell>
          <cell r="F86" t="str">
            <v/>
          </cell>
          <cell r="G86" t="str">
            <v>45244</v>
          </cell>
          <cell r="H86" t="b">
            <v>0</v>
          </cell>
          <cell r="I86" t="b">
            <v>0</v>
          </cell>
          <cell r="J86" t="str">
            <v>1-Methyl-2-tert-butylbenzene</v>
          </cell>
        </row>
        <row r="87">
          <cell r="A87">
            <v>88</v>
          </cell>
          <cell r="B87" t="str">
            <v/>
          </cell>
          <cell r="C87" t="str">
            <v>C11H16</v>
          </cell>
          <cell r="D87" t="str">
            <v>1595-04-6</v>
          </cell>
          <cell r="E87" t="str">
            <v>1595046</v>
          </cell>
          <cell r="F87" t="str">
            <v/>
          </cell>
          <cell r="G87" t="str">
            <v>99084</v>
          </cell>
          <cell r="H87" t="b">
            <v>0</v>
          </cell>
          <cell r="I87" t="b">
            <v>0</v>
          </cell>
          <cell r="J87" t="str">
            <v>1-Methyl-3-butylbenzene</v>
          </cell>
        </row>
        <row r="88">
          <cell r="A88">
            <v>89</v>
          </cell>
          <cell r="B88" t="str">
            <v>M_ETOL</v>
          </cell>
          <cell r="C88" t="str">
            <v>C9H12</v>
          </cell>
          <cell r="D88" t="str">
            <v>620-14-4</v>
          </cell>
          <cell r="E88" t="str">
            <v>620144</v>
          </cell>
          <cell r="F88" t="str">
            <v/>
          </cell>
          <cell r="G88" t="str">
            <v>99912</v>
          </cell>
          <cell r="H88" t="b">
            <v>1</v>
          </cell>
          <cell r="I88" t="b">
            <v>0</v>
          </cell>
          <cell r="J88" t="str">
            <v>1-Methyl-3-ethylbenzene (or 1-Ethyl-3-methylbenzene; 3-Ethyltoluene)</v>
          </cell>
        </row>
        <row r="89">
          <cell r="A89">
            <v>90</v>
          </cell>
          <cell r="B89" t="str">
            <v/>
          </cell>
          <cell r="C89" t="str">
            <v>C10H14</v>
          </cell>
          <cell r="D89" t="str">
            <v>535-77-3</v>
          </cell>
          <cell r="E89" t="str">
            <v>535773</v>
          </cell>
          <cell r="F89" t="str">
            <v/>
          </cell>
          <cell r="G89" t="str">
            <v>98153</v>
          </cell>
          <cell r="H89" t="b">
            <v>0</v>
          </cell>
          <cell r="I89" t="b">
            <v>0</v>
          </cell>
          <cell r="J89" t="str">
            <v>1-Methyl-3-isopropylbenzene (1-Methyl-3-(1-methylethyl)-benzene, 3-isopropyltoluene, or m-cymene)</v>
          </cell>
        </row>
        <row r="90">
          <cell r="A90">
            <v>91</v>
          </cell>
          <cell r="B90" t="str">
            <v/>
          </cell>
          <cell r="C90" t="str">
            <v>C10H20</v>
          </cell>
          <cell r="D90" t="str">
            <v>16580-24-8</v>
          </cell>
          <cell r="E90" t="str">
            <v>16580248</v>
          </cell>
          <cell r="F90" t="str">
            <v/>
          </cell>
          <cell r="G90" t="str">
            <v>99040</v>
          </cell>
          <cell r="H90" t="b">
            <v>0</v>
          </cell>
          <cell r="I90" t="b">
            <v>0</v>
          </cell>
          <cell r="J90" t="str">
            <v>1-Methyl-3-isopropylcyclohexane</v>
          </cell>
        </row>
        <row r="91">
          <cell r="A91">
            <v>92</v>
          </cell>
          <cell r="B91" t="str">
            <v/>
          </cell>
          <cell r="C91" t="str">
            <v>C10H14</v>
          </cell>
          <cell r="D91" t="str">
            <v>1074-43-7</v>
          </cell>
          <cell r="E91" t="str">
            <v>1074437</v>
          </cell>
          <cell r="F91" t="str">
            <v/>
          </cell>
          <cell r="G91" t="str">
            <v>98152</v>
          </cell>
          <cell r="H91" t="b">
            <v>0</v>
          </cell>
          <cell r="I91" t="b">
            <v>0</v>
          </cell>
          <cell r="J91" t="str">
            <v>1-Methyl-3-propylbenzene (3-n-propyltoluene)</v>
          </cell>
        </row>
        <row r="92">
          <cell r="A92">
            <v>94</v>
          </cell>
          <cell r="B92" t="str">
            <v>P_ETOL</v>
          </cell>
          <cell r="C92" t="str">
            <v>C9H12</v>
          </cell>
          <cell r="D92" t="str">
            <v>622-96-8</v>
          </cell>
          <cell r="E92" t="str">
            <v>622968</v>
          </cell>
          <cell r="F92" t="str">
            <v/>
          </cell>
          <cell r="G92" t="str">
            <v>99914</v>
          </cell>
          <cell r="H92" t="b">
            <v>1</v>
          </cell>
          <cell r="I92" t="b">
            <v>0</v>
          </cell>
          <cell r="J92" t="str">
            <v>1-Methyl-4-ethylbenzene (or 1-Ethyl-4-methylbenzene; 4-ethyltoluene)</v>
          </cell>
        </row>
        <row r="93">
          <cell r="A93">
            <v>95</v>
          </cell>
          <cell r="B93" t="str">
            <v/>
          </cell>
          <cell r="C93" t="str">
            <v>C9H18</v>
          </cell>
          <cell r="D93" t="str">
            <v>6236-88-0</v>
          </cell>
          <cell r="E93" t="str">
            <v>6236880</v>
          </cell>
          <cell r="F93" t="str">
            <v/>
          </cell>
          <cell r="G93" t="str">
            <v>92001</v>
          </cell>
          <cell r="H93" t="b">
            <v>0</v>
          </cell>
          <cell r="I93" t="b">
            <v>0</v>
          </cell>
          <cell r="J93" t="str">
            <v>1-Methyl-4-ethylcyclohexane</v>
          </cell>
        </row>
        <row r="94">
          <cell r="A94">
            <v>96</v>
          </cell>
          <cell r="B94" t="str">
            <v/>
          </cell>
          <cell r="C94" t="str">
            <v>C11H16</v>
          </cell>
          <cell r="D94" t="str">
            <v>1595-16-0</v>
          </cell>
          <cell r="E94" t="str">
            <v>1595160</v>
          </cell>
          <cell r="F94" t="str">
            <v/>
          </cell>
          <cell r="G94" t="str">
            <v>99064</v>
          </cell>
          <cell r="H94" t="b">
            <v>0</v>
          </cell>
          <cell r="I94" t="b">
            <v>0</v>
          </cell>
          <cell r="J94" t="str">
            <v>1-Methyl-4-isobutylbenzene</v>
          </cell>
        </row>
        <row r="95">
          <cell r="A95">
            <v>97</v>
          </cell>
          <cell r="B95" t="str">
            <v/>
          </cell>
          <cell r="C95" t="str">
            <v>C10H14</v>
          </cell>
          <cell r="D95" t="str">
            <v>99-87-6</v>
          </cell>
          <cell r="E95" t="str">
            <v>99876</v>
          </cell>
          <cell r="F95" t="str">
            <v/>
          </cell>
          <cell r="G95" t="str">
            <v>91094</v>
          </cell>
          <cell r="H95" t="b">
            <v>0</v>
          </cell>
          <cell r="I95" t="b">
            <v>0</v>
          </cell>
          <cell r="J95" t="str">
            <v>1-Methyl-4-isopropylbenzene</v>
          </cell>
        </row>
        <row r="96">
          <cell r="A96">
            <v>98</v>
          </cell>
          <cell r="B96" t="str">
            <v/>
          </cell>
          <cell r="C96" t="str">
            <v>C10H20</v>
          </cell>
          <cell r="D96" t="str">
            <v>99-82-1</v>
          </cell>
          <cell r="E96" t="str">
            <v>99821</v>
          </cell>
          <cell r="F96" t="str">
            <v/>
          </cell>
          <cell r="G96" t="str">
            <v>99088</v>
          </cell>
          <cell r="H96" t="b">
            <v>0</v>
          </cell>
          <cell r="I96" t="b">
            <v>0</v>
          </cell>
          <cell r="J96" t="str">
            <v>1-Methyl-4-isopropylcyclohexane</v>
          </cell>
        </row>
        <row r="97">
          <cell r="A97">
            <v>99</v>
          </cell>
          <cell r="B97" t="str">
            <v/>
          </cell>
          <cell r="C97" t="str">
            <v>C12H18</v>
          </cell>
          <cell r="D97" t="str">
            <v>1595-09-1</v>
          </cell>
          <cell r="E97" t="str">
            <v>1595091</v>
          </cell>
          <cell r="F97" t="str">
            <v/>
          </cell>
          <cell r="G97" t="str">
            <v>91120</v>
          </cell>
          <cell r="H97" t="b">
            <v>0</v>
          </cell>
          <cell r="I97" t="b">
            <v>0</v>
          </cell>
          <cell r="J97" t="str">
            <v>1-Methyl-4-n-pentylbenzene</v>
          </cell>
        </row>
        <row r="98">
          <cell r="A98">
            <v>100</v>
          </cell>
          <cell r="B98" t="str">
            <v/>
          </cell>
          <cell r="C98" t="str">
            <v>C10H14</v>
          </cell>
          <cell r="D98" t="str">
            <v>1074-55-1</v>
          </cell>
          <cell r="E98" t="str">
            <v>1074551</v>
          </cell>
          <cell r="F98" t="str">
            <v/>
          </cell>
          <cell r="G98" t="str">
            <v>98182</v>
          </cell>
          <cell r="H98" t="b">
            <v>0</v>
          </cell>
          <cell r="I98" t="b">
            <v>0</v>
          </cell>
          <cell r="J98" t="str">
            <v>1-Methyl-4-n-propylbenzene</v>
          </cell>
        </row>
        <row r="99">
          <cell r="A99">
            <v>101</v>
          </cell>
          <cell r="B99" t="str">
            <v/>
          </cell>
          <cell r="C99" t="str">
            <v>C11H16</v>
          </cell>
          <cell r="D99" t="str">
            <v>98-51-1</v>
          </cell>
          <cell r="E99" t="str">
            <v>98511</v>
          </cell>
          <cell r="F99" t="str">
            <v/>
          </cell>
          <cell r="G99" t="str">
            <v>91100</v>
          </cell>
          <cell r="H99" t="b">
            <v>0</v>
          </cell>
          <cell r="I99" t="b">
            <v>0</v>
          </cell>
          <cell r="J99" t="str">
            <v>1-Methyl-4-t-butylbenzene</v>
          </cell>
        </row>
        <row r="100">
          <cell r="A100">
            <v>103</v>
          </cell>
          <cell r="B100" t="str">
            <v>MECYP1E</v>
          </cell>
          <cell r="C100" t="str">
            <v>C6H10</v>
          </cell>
          <cell r="D100" t="str">
            <v>693-89-0</v>
          </cell>
          <cell r="E100" t="str">
            <v>693890</v>
          </cell>
          <cell r="F100" t="str">
            <v/>
          </cell>
          <cell r="G100" t="str">
            <v>92000</v>
          </cell>
          <cell r="H100" t="b">
            <v>0</v>
          </cell>
          <cell r="I100" t="b">
            <v>0</v>
          </cell>
          <cell r="J100" t="str">
            <v>1-Methylcyclopentene</v>
          </cell>
        </row>
        <row r="101">
          <cell r="A101">
            <v>104</v>
          </cell>
          <cell r="B101" t="str">
            <v/>
          </cell>
          <cell r="C101" t="str">
            <v>C10H12</v>
          </cell>
          <cell r="D101" t="str">
            <v>767-58-8</v>
          </cell>
          <cell r="E101" t="str">
            <v>767588</v>
          </cell>
          <cell r="F101" t="str">
            <v/>
          </cell>
          <cell r="G101" t="str">
            <v>99092</v>
          </cell>
          <cell r="H101" t="b">
            <v>0</v>
          </cell>
          <cell r="I101" t="b">
            <v>0</v>
          </cell>
          <cell r="J101" t="str">
            <v>1-Methylindan (or 1-Methylindane)</v>
          </cell>
        </row>
        <row r="102">
          <cell r="A102">
            <v>105</v>
          </cell>
          <cell r="B102" t="str">
            <v>NAP_1M</v>
          </cell>
          <cell r="C102" t="str">
            <v>C11H10</v>
          </cell>
          <cell r="D102" t="str">
            <v>90-12-0</v>
          </cell>
          <cell r="E102" t="str">
            <v>90120</v>
          </cell>
          <cell r="F102" t="str">
            <v/>
          </cell>
          <cell r="G102" t="str">
            <v>91124</v>
          </cell>
          <cell r="H102" t="b">
            <v>0</v>
          </cell>
          <cell r="I102" t="b">
            <v>0</v>
          </cell>
          <cell r="J102" t="str">
            <v>1-Methylnaphthalene</v>
          </cell>
        </row>
        <row r="103">
          <cell r="A103">
            <v>106</v>
          </cell>
          <cell r="B103" t="str">
            <v/>
          </cell>
          <cell r="C103" t="str">
            <v>C9H18</v>
          </cell>
          <cell r="D103" t="str">
            <v>124-11-8</v>
          </cell>
          <cell r="E103" t="str">
            <v>124118</v>
          </cell>
          <cell r="F103" t="str">
            <v/>
          </cell>
          <cell r="G103" t="str">
            <v>43267</v>
          </cell>
          <cell r="H103" t="b">
            <v>0</v>
          </cell>
          <cell r="I103" t="b">
            <v>0</v>
          </cell>
          <cell r="J103" t="str">
            <v>1-nonene</v>
          </cell>
        </row>
        <row r="104">
          <cell r="A104">
            <v>107</v>
          </cell>
          <cell r="B104" t="str">
            <v/>
          </cell>
          <cell r="C104" t="str">
            <v>C8H16</v>
          </cell>
          <cell r="D104" t="str">
            <v>111-66-0</v>
          </cell>
          <cell r="E104" t="str">
            <v>111660</v>
          </cell>
          <cell r="F104" t="str">
            <v/>
          </cell>
          <cell r="G104" t="str">
            <v>43265</v>
          </cell>
          <cell r="H104" t="b">
            <v>0</v>
          </cell>
          <cell r="I104" t="b">
            <v>0</v>
          </cell>
          <cell r="J104" t="str">
            <v>1-octene</v>
          </cell>
        </row>
        <row r="105">
          <cell r="A105">
            <v>108</v>
          </cell>
          <cell r="B105" t="str">
            <v>PENTE1</v>
          </cell>
          <cell r="C105" t="str">
            <v>C5H10</v>
          </cell>
          <cell r="D105" t="str">
            <v>109-67-1</v>
          </cell>
          <cell r="E105" t="str">
            <v>109671</v>
          </cell>
          <cell r="F105" t="str">
            <v/>
          </cell>
          <cell r="G105" t="str">
            <v>43224</v>
          </cell>
          <cell r="H105" t="b">
            <v>1</v>
          </cell>
          <cell r="I105" t="b">
            <v>0</v>
          </cell>
          <cell r="J105" t="str">
            <v>1-pentene</v>
          </cell>
        </row>
        <row r="106">
          <cell r="A106">
            <v>109</v>
          </cell>
          <cell r="B106" t="str">
            <v/>
          </cell>
          <cell r="C106" t="str">
            <v>C3H4</v>
          </cell>
          <cell r="D106" t="str">
            <v>74-99-7</v>
          </cell>
          <cell r="E106" t="str">
            <v>74997</v>
          </cell>
          <cell r="F106" t="str">
            <v/>
          </cell>
          <cell r="G106" t="str">
            <v>43209</v>
          </cell>
          <cell r="H106" t="b">
            <v>0</v>
          </cell>
          <cell r="I106" t="b">
            <v>0</v>
          </cell>
          <cell r="J106" t="str">
            <v>1-propyne</v>
          </cell>
        </row>
        <row r="107">
          <cell r="A107">
            <v>110</v>
          </cell>
          <cell r="B107" t="str">
            <v/>
          </cell>
          <cell r="C107" t="str">
            <v>C9H20</v>
          </cell>
          <cell r="D107" t="str">
            <v>7154-79-2</v>
          </cell>
          <cell r="E107" t="str">
            <v>7154792</v>
          </cell>
          <cell r="F107" t="str">
            <v/>
          </cell>
          <cell r="G107" t="str">
            <v>99112</v>
          </cell>
          <cell r="H107" t="b">
            <v>0</v>
          </cell>
          <cell r="I107" t="b">
            <v>0</v>
          </cell>
          <cell r="J107" t="str">
            <v>2,2,3,3-tetramethylpentane</v>
          </cell>
        </row>
        <row r="108">
          <cell r="A108">
            <v>111</v>
          </cell>
          <cell r="B108" t="str">
            <v/>
          </cell>
          <cell r="C108" t="str">
            <v>C9H20</v>
          </cell>
          <cell r="D108" t="str">
            <v>16747-25-4</v>
          </cell>
          <cell r="E108" t="str">
            <v>16747254</v>
          </cell>
          <cell r="F108" t="str">
            <v/>
          </cell>
          <cell r="G108" t="str">
            <v>91059</v>
          </cell>
          <cell r="H108" t="b">
            <v>0</v>
          </cell>
          <cell r="I108" t="b">
            <v>0</v>
          </cell>
          <cell r="J108" t="str">
            <v>2,2,3-trimethylhexane</v>
          </cell>
        </row>
        <row r="109">
          <cell r="A109">
            <v>112</v>
          </cell>
          <cell r="B109" t="str">
            <v/>
          </cell>
          <cell r="C109" t="str">
            <v>C7H16</v>
          </cell>
          <cell r="D109" t="str">
            <v>464-06-2</v>
          </cell>
          <cell r="E109" t="str">
            <v>464062</v>
          </cell>
          <cell r="F109" t="str">
            <v/>
          </cell>
          <cell r="G109" t="str">
            <v>43160</v>
          </cell>
          <cell r="H109" t="b">
            <v>0</v>
          </cell>
          <cell r="I109" t="b">
            <v>0</v>
          </cell>
          <cell r="J109" t="str">
            <v>2,2,3-trimethylbutane</v>
          </cell>
        </row>
        <row r="110">
          <cell r="A110">
            <v>113</v>
          </cell>
          <cell r="B110" t="str">
            <v/>
          </cell>
          <cell r="C110" t="str">
            <v>C8H18</v>
          </cell>
          <cell r="D110" t="str">
            <v>564-02-3</v>
          </cell>
          <cell r="E110" t="str">
            <v>564023</v>
          </cell>
          <cell r="F110" t="str">
            <v/>
          </cell>
          <cell r="G110" t="str">
            <v>43296</v>
          </cell>
          <cell r="H110" t="b">
            <v>0</v>
          </cell>
          <cell r="I110" t="b">
            <v>0</v>
          </cell>
          <cell r="J110" t="str">
            <v>2,2,3-trimethylpentane</v>
          </cell>
        </row>
        <row r="111">
          <cell r="A111">
            <v>114</v>
          </cell>
          <cell r="B111" t="str">
            <v/>
          </cell>
          <cell r="C111" t="str">
            <v>C12H26</v>
          </cell>
          <cell r="D111" t="str">
            <v>13475-82-6</v>
          </cell>
          <cell r="E111" t="str">
            <v>13475826</v>
          </cell>
          <cell r="F111" t="str">
            <v/>
          </cell>
          <cell r="G111" t="str">
            <v>99243</v>
          </cell>
          <cell r="H111" t="b">
            <v>0</v>
          </cell>
          <cell r="I111" t="b">
            <v>0</v>
          </cell>
          <cell r="J111" t="str">
            <v>2,2,4,6,6-pentamethylheptane</v>
          </cell>
        </row>
        <row r="112">
          <cell r="A112">
            <v>115</v>
          </cell>
          <cell r="B112" t="str">
            <v/>
          </cell>
          <cell r="C112" t="str">
            <v>C12H24O3</v>
          </cell>
          <cell r="D112" t="str">
            <v>25265-77-4</v>
          </cell>
          <cell r="E112" t="str">
            <v>25265774</v>
          </cell>
          <cell r="F112" t="str">
            <v/>
          </cell>
          <cell r="G112" t="str">
            <v>99247</v>
          </cell>
          <cell r="H112" t="b">
            <v>0</v>
          </cell>
          <cell r="I112" t="b">
            <v>0</v>
          </cell>
          <cell r="J112" t="str">
            <v>2,2,4-trimethyl-1,3-pentanediol isobutyrate (texanol)</v>
          </cell>
        </row>
        <row r="113">
          <cell r="A113">
            <v>116</v>
          </cell>
          <cell r="B113" t="str">
            <v/>
          </cell>
          <cell r="C113" t="str">
            <v>C10H22</v>
          </cell>
          <cell r="D113" t="str">
            <v>14720-74-2</v>
          </cell>
          <cell r="E113" t="str">
            <v>14720742</v>
          </cell>
          <cell r="F113" t="str">
            <v/>
          </cell>
          <cell r="G113" t="str">
            <v>98174</v>
          </cell>
          <cell r="H113" t="b">
            <v>0</v>
          </cell>
          <cell r="I113" t="b">
            <v>0</v>
          </cell>
          <cell r="J113" t="str">
            <v>2,2,4-trimethylheptane</v>
          </cell>
        </row>
        <row r="114">
          <cell r="A114">
            <v>117</v>
          </cell>
          <cell r="B114" t="str">
            <v/>
          </cell>
          <cell r="C114" t="str">
            <v>C9H20</v>
          </cell>
          <cell r="D114" t="str">
            <v>16747-26-5</v>
          </cell>
          <cell r="E114" t="str">
            <v>16747265</v>
          </cell>
          <cell r="F114" t="str">
            <v/>
          </cell>
          <cell r="G114" t="str">
            <v>45222</v>
          </cell>
          <cell r="H114" t="b">
            <v>0</v>
          </cell>
          <cell r="I114" t="b">
            <v>0</v>
          </cell>
          <cell r="J114" t="str">
            <v>2,2,4-trimethylhexane</v>
          </cell>
        </row>
        <row r="115">
          <cell r="A115">
            <v>118</v>
          </cell>
          <cell r="B115" t="str">
            <v>PA224M</v>
          </cell>
          <cell r="C115" t="str">
            <v>C8H18</v>
          </cell>
          <cell r="D115" t="str">
            <v>540-84-1</v>
          </cell>
          <cell r="E115" t="str">
            <v>540841</v>
          </cell>
          <cell r="F115" t="str">
            <v/>
          </cell>
          <cell r="G115" t="str">
            <v>43276</v>
          </cell>
          <cell r="H115" t="b">
            <v>1</v>
          </cell>
          <cell r="I115" t="b">
            <v>1</v>
          </cell>
          <cell r="J115" t="str">
            <v>2,2,4-trimethylpentane</v>
          </cell>
        </row>
        <row r="116">
          <cell r="A116">
            <v>120</v>
          </cell>
          <cell r="B116" t="str">
            <v/>
          </cell>
          <cell r="C116" t="str">
            <v>C10H22</v>
          </cell>
          <cell r="D116" t="str">
            <v>20291-95-6</v>
          </cell>
          <cell r="E116" t="str">
            <v>20291956</v>
          </cell>
          <cell r="F116" t="str">
            <v/>
          </cell>
          <cell r="G116" t="str">
            <v>43252</v>
          </cell>
          <cell r="H116" t="b">
            <v>0</v>
          </cell>
          <cell r="I116" t="b">
            <v>0</v>
          </cell>
          <cell r="J116" t="str">
            <v>2,2,5-trimethylheptane</v>
          </cell>
        </row>
        <row r="117">
          <cell r="A117">
            <v>121</v>
          </cell>
          <cell r="B117" t="str">
            <v/>
          </cell>
          <cell r="C117" t="str">
            <v>C9H20</v>
          </cell>
          <cell r="D117" t="str">
            <v>3522-94-9</v>
          </cell>
          <cell r="E117" t="str">
            <v>3522949</v>
          </cell>
          <cell r="F117" t="str">
            <v/>
          </cell>
          <cell r="G117" t="str">
            <v>98033</v>
          </cell>
          <cell r="H117" t="b">
            <v>0</v>
          </cell>
          <cell r="I117" t="b">
            <v>0</v>
          </cell>
          <cell r="J117" t="str">
            <v>2,2,5-trimethylhexane</v>
          </cell>
        </row>
        <row r="118">
          <cell r="A118">
            <v>122</v>
          </cell>
          <cell r="B118" t="str">
            <v>BU22DM</v>
          </cell>
          <cell r="C118" t="str">
            <v>C6H14</v>
          </cell>
          <cell r="D118" t="str">
            <v>75-83-2</v>
          </cell>
          <cell r="E118" t="str">
            <v>75832</v>
          </cell>
          <cell r="F118" t="str">
            <v/>
          </cell>
          <cell r="G118" t="str">
            <v>43291</v>
          </cell>
          <cell r="H118" t="b">
            <v>1</v>
          </cell>
          <cell r="I118" t="b">
            <v>0</v>
          </cell>
          <cell r="J118" t="str">
            <v>2,2-dimethylbutane</v>
          </cell>
        </row>
        <row r="119">
          <cell r="A119">
            <v>123</v>
          </cell>
          <cell r="B119" t="str">
            <v/>
          </cell>
          <cell r="C119" t="str">
            <v>C9H20</v>
          </cell>
          <cell r="D119" t="str">
            <v>1071-26-7</v>
          </cell>
          <cell r="E119" t="str">
            <v>1071267</v>
          </cell>
          <cell r="F119" t="str">
            <v/>
          </cell>
          <cell r="G119" t="str">
            <v>91056</v>
          </cell>
          <cell r="H119" t="b">
            <v>0</v>
          </cell>
          <cell r="I119" t="b">
            <v>0</v>
          </cell>
          <cell r="J119" t="str">
            <v>2,2-dimethylheptane</v>
          </cell>
        </row>
        <row r="120">
          <cell r="A120">
            <v>124</v>
          </cell>
          <cell r="B120" t="str">
            <v/>
          </cell>
          <cell r="C120" t="str">
            <v>C8H19</v>
          </cell>
          <cell r="D120" t="str">
            <v>590-73-8</v>
          </cell>
          <cell r="E120" t="str">
            <v>590738</v>
          </cell>
          <cell r="F120" t="str">
            <v/>
          </cell>
          <cell r="G120" t="str">
            <v>98138</v>
          </cell>
          <cell r="H120" t="b">
            <v>0</v>
          </cell>
          <cell r="I120" t="b">
            <v>0</v>
          </cell>
          <cell r="J120" t="str">
            <v>2,2-dimethylhexane</v>
          </cell>
        </row>
        <row r="121">
          <cell r="A121">
            <v>125</v>
          </cell>
          <cell r="B121" t="str">
            <v/>
          </cell>
          <cell r="C121" t="str">
            <v>C10H22</v>
          </cell>
          <cell r="D121" t="str">
            <v>15869-87-1</v>
          </cell>
          <cell r="E121" t="str">
            <v>15869871</v>
          </cell>
          <cell r="F121" t="str">
            <v/>
          </cell>
          <cell r="G121" t="str">
            <v>98175</v>
          </cell>
          <cell r="H121" t="b">
            <v>0</v>
          </cell>
          <cell r="I121" t="b">
            <v>0</v>
          </cell>
          <cell r="J121" t="str">
            <v>2,2-dimethyloctane</v>
          </cell>
        </row>
        <row r="122">
          <cell r="A122">
            <v>126</v>
          </cell>
          <cell r="B122" t="str">
            <v/>
          </cell>
          <cell r="C122" t="str">
            <v>C7H16</v>
          </cell>
          <cell r="D122" t="str">
            <v>590-35-2</v>
          </cell>
          <cell r="E122" t="str">
            <v>590352</v>
          </cell>
          <cell r="F122" t="str">
            <v/>
          </cell>
          <cell r="G122" t="str">
            <v>90042</v>
          </cell>
          <cell r="H122" t="b">
            <v>0</v>
          </cell>
          <cell r="I122" t="b">
            <v>0</v>
          </cell>
          <cell r="J122" t="str">
            <v>2,2-dimethylpentane</v>
          </cell>
        </row>
        <row r="123">
          <cell r="A123">
            <v>127</v>
          </cell>
          <cell r="B123" t="str">
            <v/>
          </cell>
          <cell r="C123" t="str">
            <v>C5H12</v>
          </cell>
          <cell r="D123" t="str">
            <v>463-82-1</v>
          </cell>
          <cell r="E123" t="str">
            <v>463821</v>
          </cell>
          <cell r="F123" t="str">
            <v/>
          </cell>
          <cell r="G123" t="str">
            <v>98130</v>
          </cell>
          <cell r="H123" t="b">
            <v>0</v>
          </cell>
          <cell r="I123" t="b">
            <v>0</v>
          </cell>
          <cell r="J123" t="str">
            <v>2,2-dimethylpropane (or Neopentane; 1,1,1-Trimethylethane)</v>
          </cell>
        </row>
        <row r="124">
          <cell r="A124">
            <v>128</v>
          </cell>
          <cell r="B124" t="str">
            <v/>
          </cell>
          <cell r="C124" t="str">
            <v>C8H18</v>
          </cell>
          <cell r="D124" t="str">
            <v>560-21-4</v>
          </cell>
          <cell r="E124" t="str">
            <v>560214</v>
          </cell>
          <cell r="F124" t="str">
            <v/>
          </cell>
          <cell r="G124" t="str">
            <v>43280</v>
          </cell>
          <cell r="H124" t="b">
            <v>0</v>
          </cell>
          <cell r="I124" t="b">
            <v>0</v>
          </cell>
          <cell r="J124" t="str">
            <v>2,3,3-trimethylpentane</v>
          </cell>
        </row>
        <row r="125">
          <cell r="A125">
            <v>129</v>
          </cell>
          <cell r="B125" t="str">
            <v/>
          </cell>
          <cell r="C125" t="str">
            <v>C9H20</v>
          </cell>
          <cell r="D125" t="str">
            <v>921-47-1</v>
          </cell>
          <cell r="E125" t="str">
            <v>921471</v>
          </cell>
          <cell r="F125" t="str">
            <v/>
          </cell>
          <cell r="G125" t="str">
            <v>91053</v>
          </cell>
          <cell r="H125" t="b">
            <v>0</v>
          </cell>
          <cell r="I125" t="b">
            <v>0</v>
          </cell>
          <cell r="J125" t="str">
            <v>2,3,4-trimethylhexane</v>
          </cell>
        </row>
        <row r="126">
          <cell r="A126">
            <v>130</v>
          </cell>
          <cell r="B126" t="str">
            <v>PA234M</v>
          </cell>
          <cell r="C126" t="str">
            <v>C8H18</v>
          </cell>
          <cell r="D126" t="str">
            <v>565-75-3</v>
          </cell>
          <cell r="E126" t="str">
            <v>565753</v>
          </cell>
          <cell r="F126" t="str">
            <v/>
          </cell>
          <cell r="G126" t="str">
            <v>43279</v>
          </cell>
          <cell r="H126" t="b">
            <v>1</v>
          </cell>
          <cell r="I126" t="b">
            <v>0</v>
          </cell>
          <cell r="J126" t="str">
            <v>2,3,4-trimethylpentane</v>
          </cell>
        </row>
        <row r="127">
          <cell r="A127">
            <v>131</v>
          </cell>
          <cell r="B127" t="str">
            <v/>
          </cell>
          <cell r="C127" t="str">
            <v>C10H22</v>
          </cell>
          <cell r="D127" t="str">
            <v>20278-85-7</v>
          </cell>
          <cell r="E127" t="str">
            <v>20278857</v>
          </cell>
          <cell r="F127" t="str">
            <v/>
          </cell>
          <cell r="G127" t="str">
            <v>99127</v>
          </cell>
          <cell r="H127" t="b">
            <v>0</v>
          </cell>
          <cell r="I127" t="b">
            <v>0</v>
          </cell>
          <cell r="J127" t="str">
            <v>2,3,5-trimethylheptane</v>
          </cell>
        </row>
        <row r="128">
          <cell r="A128">
            <v>132</v>
          </cell>
          <cell r="B128" t="str">
            <v/>
          </cell>
          <cell r="C128" t="str">
            <v>C9H20</v>
          </cell>
          <cell r="D128" t="str">
            <v>1069-53-0</v>
          </cell>
          <cell r="E128" t="str">
            <v>1069530</v>
          </cell>
          <cell r="F128" t="str">
            <v/>
          </cell>
          <cell r="G128" t="str">
            <v>98141</v>
          </cell>
          <cell r="H128" t="b">
            <v>0</v>
          </cell>
          <cell r="I128" t="b">
            <v>0</v>
          </cell>
          <cell r="J128" t="str">
            <v>2,3,5-trimethylhexane</v>
          </cell>
        </row>
        <row r="129">
          <cell r="A129">
            <v>133</v>
          </cell>
          <cell r="B129" t="str">
            <v/>
          </cell>
          <cell r="C129" t="str">
            <v>C6H12</v>
          </cell>
          <cell r="D129" t="str">
            <v>563-78-0</v>
          </cell>
          <cell r="E129" t="str">
            <v>563780</v>
          </cell>
          <cell r="F129" t="str">
            <v/>
          </cell>
          <cell r="G129" t="str">
            <v>43234</v>
          </cell>
          <cell r="H129" t="b">
            <v>0</v>
          </cell>
          <cell r="I129" t="b">
            <v>0</v>
          </cell>
          <cell r="J129" t="str">
            <v>2,3-dimethyl-1-butene</v>
          </cell>
        </row>
        <row r="130">
          <cell r="A130">
            <v>134</v>
          </cell>
          <cell r="B130" t="str">
            <v/>
          </cell>
          <cell r="C130" t="str">
            <v>C10H20</v>
          </cell>
          <cell r="D130" t="str">
            <v>19781-18-1</v>
          </cell>
          <cell r="E130" t="str">
            <v>19781181</v>
          </cell>
          <cell r="F130" t="str">
            <v/>
          </cell>
          <cell r="G130" t="str">
            <v>91092</v>
          </cell>
          <cell r="H130" t="b">
            <v>0</v>
          </cell>
          <cell r="I130" t="b">
            <v>0</v>
          </cell>
          <cell r="J130" t="str">
            <v>2,3-dimethyl-2-octene</v>
          </cell>
        </row>
        <row r="131">
          <cell r="A131">
            <v>135</v>
          </cell>
          <cell r="B131" t="str">
            <v/>
          </cell>
          <cell r="C131" t="str">
            <v>C7H14</v>
          </cell>
          <cell r="D131" t="str">
            <v>10574-37-5</v>
          </cell>
          <cell r="E131" t="str">
            <v>10574375</v>
          </cell>
          <cell r="F131" t="str">
            <v/>
          </cell>
          <cell r="G131" t="str">
            <v>90061</v>
          </cell>
          <cell r="H131" t="b">
            <v>0</v>
          </cell>
          <cell r="I131" t="b">
            <v>0</v>
          </cell>
          <cell r="J131" t="str">
            <v>2,3-dimethyl-2-pentene</v>
          </cell>
        </row>
        <row r="132">
          <cell r="A132">
            <v>136</v>
          </cell>
          <cell r="B132" t="str">
            <v>BU23DM</v>
          </cell>
          <cell r="C132" t="str">
            <v>C6H14</v>
          </cell>
          <cell r="D132" t="str">
            <v>79-29-8</v>
          </cell>
          <cell r="E132" t="str">
            <v>79298</v>
          </cell>
          <cell r="F132" t="str">
            <v/>
          </cell>
          <cell r="G132" t="str">
            <v>98001</v>
          </cell>
          <cell r="H132" t="b">
            <v>1</v>
          </cell>
          <cell r="I132" t="b">
            <v>0</v>
          </cell>
          <cell r="J132" t="str">
            <v>2,3-dimethylbutane</v>
          </cell>
        </row>
        <row r="133">
          <cell r="A133">
            <v>137</v>
          </cell>
          <cell r="B133" t="str">
            <v/>
          </cell>
          <cell r="C133" t="str">
            <v>C9H20</v>
          </cell>
          <cell r="D133" t="str">
            <v>3074-71-3</v>
          </cell>
          <cell r="E133" t="str">
            <v>3074713</v>
          </cell>
          <cell r="F133" t="str">
            <v/>
          </cell>
          <cell r="G133" t="str">
            <v>98145</v>
          </cell>
          <cell r="H133" t="b">
            <v>0</v>
          </cell>
          <cell r="I133" t="b">
            <v>0</v>
          </cell>
          <cell r="J133" t="str">
            <v>2,3-dimethylheptane</v>
          </cell>
        </row>
        <row r="134">
          <cell r="A134">
            <v>138</v>
          </cell>
          <cell r="B134" t="str">
            <v/>
          </cell>
          <cell r="C134" t="str">
            <v>C8H18</v>
          </cell>
          <cell r="D134" t="str">
            <v>584-94-1</v>
          </cell>
          <cell r="E134" t="str">
            <v>584941</v>
          </cell>
          <cell r="F134" t="str">
            <v/>
          </cell>
          <cell r="G134" t="str">
            <v>98139</v>
          </cell>
          <cell r="H134" t="b">
            <v>0</v>
          </cell>
          <cell r="I134" t="b">
            <v>0</v>
          </cell>
          <cell r="J134" t="str">
            <v>2,3-dimethylhexane</v>
          </cell>
        </row>
        <row r="135">
          <cell r="A135">
            <v>139</v>
          </cell>
          <cell r="B135" t="str">
            <v/>
          </cell>
          <cell r="C135" t="str">
            <v>C10H22</v>
          </cell>
          <cell r="D135" t="str">
            <v>7146-60-3</v>
          </cell>
          <cell r="E135" t="str">
            <v>7146603</v>
          </cell>
          <cell r="F135" t="str">
            <v/>
          </cell>
          <cell r="G135" t="str">
            <v>98183</v>
          </cell>
          <cell r="H135" t="b">
            <v>0</v>
          </cell>
          <cell r="I135" t="b">
            <v>0</v>
          </cell>
          <cell r="J135" t="str">
            <v>2,3-dimethyloctane</v>
          </cell>
        </row>
        <row r="136">
          <cell r="A136">
            <v>140</v>
          </cell>
          <cell r="B136" t="str">
            <v>PEN23M</v>
          </cell>
          <cell r="C136" t="str">
            <v>C7H16</v>
          </cell>
          <cell r="D136" t="str">
            <v>565-59-3</v>
          </cell>
          <cell r="E136" t="str">
            <v>565593</v>
          </cell>
          <cell r="F136" t="str">
            <v/>
          </cell>
          <cell r="G136" t="str">
            <v>43274</v>
          </cell>
          <cell r="H136" t="b">
            <v>1</v>
          </cell>
          <cell r="I136" t="b">
            <v>0</v>
          </cell>
          <cell r="J136" t="str">
            <v>2,3-dimethylpentane</v>
          </cell>
        </row>
        <row r="137">
          <cell r="A137">
            <v>141</v>
          </cell>
          <cell r="B137" t="str">
            <v/>
          </cell>
          <cell r="C137" t="str">
            <v>C8H16</v>
          </cell>
          <cell r="D137" t="str">
            <v>107-39-1</v>
          </cell>
          <cell r="E137" t="str">
            <v>107391</v>
          </cell>
          <cell r="F137" t="str">
            <v/>
          </cell>
          <cell r="G137" t="str">
            <v>98054</v>
          </cell>
          <cell r="H137" t="b">
            <v>0</v>
          </cell>
          <cell r="I137" t="b">
            <v>0</v>
          </cell>
          <cell r="J137" t="str">
            <v>2,4,4-trimethyl-1-pentene</v>
          </cell>
        </row>
        <row r="138">
          <cell r="A138">
            <v>142</v>
          </cell>
          <cell r="B138" t="str">
            <v/>
          </cell>
          <cell r="C138" t="str">
            <v>C8H16</v>
          </cell>
          <cell r="D138" t="str">
            <v>107-40-4</v>
          </cell>
          <cell r="E138" t="str">
            <v>107404</v>
          </cell>
          <cell r="F138" t="str">
            <v/>
          </cell>
          <cell r="G138" t="str">
            <v>98055</v>
          </cell>
          <cell r="H138" t="b">
            <v>0</v>
          </cell>
          <cell r="I138" t="b">
            <v>0</v>
          </cell>
          <cell r="J138" t="str">
            <v>2,4,4-trimethyl-2-pentene</v>
          </cell>
        </row>
        <row r="139">
          <cell r="A139">
            <v>143</v>
          </cell>
          <cell r="B139" t="str">
            <v/>
          </cell>
          <cell r="C139" t="str">
            <v>C9H20</v>
          </cell>
          <cell r="D139" t="str">
            <v>16747-30-1</v>
          </cell>
          <cell r="E139" t="str">
            <v>16747301</v>
          </cell>
          <cell r="F139" t="str">
            <v/>
          </cell>
          <cell r="G139" t="str">
            <v>45223</v>
          </cell>
          <cell r="H139" t="b">
            <v>0</v>
          </cell>
          <cell r="I139" t="b">
            <v>0</v>
          </cell>
          <cell r="J139" t="str">
            <v>2,4,4-trimethylhexane</v>
          </cell>
        </row>
        <row r="140">
          <cell r="A140">
            <v>144</v>
          </cell>
          <cell r="B140" t="str">
            <v/>
          </cell>
          <cell r="C140" t="str">
            <v>C6H3Cl3O</v>
          </cell>
          <cell r="D140" t="str">
            <v>95-95-4</v>
          </cell>
          <cell r="E140" t="str">
            <v>95954</v>
          </cell>
          <cell r="F140" t="str">
            <v/>
          </cell>
          <cell r="G140" t="str">
            <v>99288</v>
          </cell>
          <cell r="H140" t="b">
            <v>0</v>
          </cell>
          <cell r="I140" t="b">
            <v>1</v>
          </cell>
          <cell r="J140" t="str">
            <v>2,4,5-trichlorophenol</v>
          </cell>
        </row>
        <row r="141">
          <cell r="A141">
            <v>145</v>
          </cell>
          <cell r="B141" t="str">
            <v/>
          </cell>
          <cell r="C141" t="str">
            <v>C10H22</v>
          </cell>
          <cell r="D141" t="str">
            <v>20278-84-6</v>
          </cell>
          <cell r="E141" t="str">
            <v>20278846</v>
          </cell>
          <cell r="F141" t="str">
            <v/>
          </cell>
          <cell r="G141" t="str">
            <v>98147</v>
          </cell>
          <cell r="H141" t="b">
            <v>0</v>
          </cell>
          <cell r="I141" t="b">
            <v>0</v>
          </cell>
          <cell r="J141" t="str">
            <v>2,4,5-trimethylheptane</v>
          </cell>
        </row>
        <row r="142">
          <cell r="A142">
            <v>146</v>
          </cell>
          <cell r="B142" t="str">
            <v/>
          </cell>
          <cell r="C142" t="str">
            <v>C7H14</v>
          </cell>
          <cell r="D142" t="str">
            <v>2213-32-3</v>
          </cell>
          <cell r="E142" t="str">
            <v>2213323</v>
          </cell>
          <cell r="F142" t="str">
            <v/>
          </cell>
          <cell r="G142" t="str">
            <v>90063</v>
          </cell>
          <cell r="H142" t="b">
            <v>0</v>
          </cell>
          <cell r="I142" t="b">
            <v>0</v>
          </cell>
          <cell r="J142" t="str">
            <v>2,4-dimethyl-1-pentene</v>
          </cell>
        </row>
        <row r="143">
          <cell r="A143">
            <v>147</v>
          </cell>
          <cell r="B143" t="str">
            <v/>
          </cell>
          <cell r="C143" t="str">
            <v>C7H14</v>
          </cell>
          <cell r="D143" t="str">
            <v>625-65-0</v>
          </cell>
          <cell r="E143" t="str">
            <v>625650</v>
          </cell>
          <cell r="F143" t="str">
            <v/>
          </cell>
          <cell r="G143" t="str">
            <v>90062</v>
          </cell>
          <cell r="H143" t="b">
            <v>0</v>
          </cell>
          <cell r="I143" t="b">
            <v>0</v>
          </cell>
          <cell r="J143" t="str">
            <v>2,4-dimethyl-2-pentene</v>
          </cell>
        </row>
        <row r="144">
          <cell r="A144">
            <v>148</v>
          </cell>
          <cell r="B144" t="str">
            <v/>
          </cell>
          <cell r="C144" t="str">
            <v>C9H20</v>
          </cell>
          <cell r="D144" t="str">
            <v>2213-23-2</v>
          </cell>
          <cell r="E144" t="str">
            <v>2213232</v>
          </cell>
          <cell r="F144" t="str">
            <v/>
          </cell>
          <cell r="G144" t="str">
            <v>98142</v>
          </cell>
          <cell r="H144" t="b">
            <v>0</v>
          </cell>
          <cell r="I144" t="b">
            <v>0</v>
          </cell>
          <cell r="J144" t="str">
            <v>2,4-dimethylheptane</v>
          </cell>
        </row>
        <row r="145">
          <cell r="A145">
            <v>149</v>
          </cell>
          <cell r="B145" t="str">
            <v>HEX24M</v>
          </cell>
          <cell r="C145" t="str">
            <v>C8H18</v>
          </cell>
          <cell r="D145" t="str">
            <v>589-43-5</v>
          </cell>
          <cell r="E145" t="str">
            <v>589435</v>
          </cell>
          <cell r="F145" t="str">
            <v/>
          </cell>
          <cell r="G145" t="str">
            <v>43277</v>
          </cell>
          <cell r="H145" t="b">
            <v>0</v>
          </cell>
          <cell r="I145" t="b">
            <v>0</v>
          </cell>
          <cell r="J145" t="str">
            <v>2,4-dimethylhexane</v>
          </cell>
        </row>
        <row r="146">
          <cell r="A146">
            <v>150</v>
          </cell>
          <cell r="B146" t="str">
            <v/>
          </cell>
          <cell r="C146" t="str">
            <v>C11H24</v>
          </cell>
          <cell r="D146" t="str">
            <v>17302-24-8</v>
          </cell>
          <cell r="E146" t="str">
            <v>17302248</v>
          </cell>
          <cell r="F146" t="str">
            <v/>
          </cell>
          <cell r="G146" t="str">
            <v>99123</v>
          </cell>
          <cell r="H146" t="b">
            <v>0</v>
          </cell>
          <cell r="I146" t="b">
            <v>0</v>
          </cell>
          <cell r="J146" t="str">
            <v>2,4-dimethylnonane</v>
          </cell>
        </row>
        <row r="147">
          <cell r="A147">
            <v>151</v>
          </cell>
          <cell r="B147" t="str">
            <v/>
          </cell>
          <cell r="C147" t="str">
            <v>C10H22</v>
          </cell>
          <cell r="D147" t="str">
            <v>4032-94-4</v>
          </cell>
          <cell r="E147" t="str">
            <v>4032944</v>
          </cell>
          <cell r="F147" t="str">
            <v/>
          </cell>
          <cell r="G147" t="str">
            <v>98149</v>
          </cell>
          <cell r="H147" t="b">
            <v>0</v>
          </cell>
          <cell r="I147" t="b">
            <v>0</v>
          </cell>
          <cell r="J147" t="str">
            <v>2,4-dimethyloctane</v>
          </cell>
        </row>
        <row r="148">
          <cell r="A148">
            <v>152</v>
          </cell>
          <cell r="B148" t="str">
            <v>PEN24M</v>
          </cell>
          <cell r="C148" t="str">
            <v>C7H16</v>
          </cell>
          <cell r="D148" t="str">
            <v>108-08-7</v>
          </cell>
          <cell r="E148" t="str">
            <v>108087</v>
          </cell>
          <cell r="F148" t="str">
            <v/>
          </cell>
          <cell r="G148" t="str">
            <v>43271</v>
          </cell>
          <cell r="H148" t="b">
            <v>1</v>
          </cell>
          <cell r="I148" t="b">
            <v>0</v>
          </cell>
          <cell r="J148" t="str">
            <v>2,4-dimethylpentane</v>
          </cell>
        </row>
        <row r="149">
          <cell r="A149">
            <v>153</v>
          </cell>
          <cell r="B149" t="str">
            <v/>
          </cell>
          <cell r="C149" t="str">
            <v>C5H8O2</v>
          </cell>
          <cell r="D149" t="str">
            <v>123-54-6</v>
          </cell>
          <cell r="E149" t="str">
            <v>123546</v>
          </cell>
          <cell r="F149" t="str">
            <v/>
          </cell>
          <cell r="G149" t="str">
            <v>99443</v>
          </cell>
          <cell r="H149" t="b">
            <v>0</v>
          </cell>
          <cell r="I149" t="b">
            <v>0</v>
          </cell>
          <cell r="J149" t="str">
            <v>2,4-pentanedione</v>
          </cell>
        </row>
        <row r="150">
          <cell r="A150">
            <v>154</v>
          </cell>
          <cell r="B150" t="str">
            <v>TDI</v>
          </cell>
          <cell r="C150" t="str">
            <v>C9H6N2O2</v>
          </cell>
          <cell r="D150" t="str">
            <v>584-84-9</v>
          </cell>
          <cell r="E150" t="str">
            <v>584849</v>
          </cell>
          <cell r="F150" t="str">
            <v/>
          </cell>
          <cell r="G150" t="str">
            <v>99309</v>
          </cell>
          <cell r="H150" t="b">
            <v>0</v>
          </cell>
          <cell r="I150" t="b">
            <v>1</v>
          </cell>
          <cell r="J150" t="str">
            <v>2,4-toluene diisocyanate</v>
          </cell>
        </row>
        <row r="151">
          <cell r="A151">
            <v>155</v>
          </cell>
          <cell r="B151" t="str">
            <v/>
          </cell>
          <cell r="C151" t="str">
            <v>C9H20</v>
          </cell>
          <cell r="D151" t="str">
            <v>2216-30-0</v>
          </cell>
          <cell r="E151" t="str">
            <v>2216300</v>
          </cell>
          <cell r="F151" t="str">
            <v/>
          </cell>
          <cell r="G151" t="str">
            <v>98143</v>
          </cell>
          <cell r="H151" t="b">
            <v>0</v>
          </cell>
          <cell r="I151" t="b">
            <v>0</v>
          </cell>
          <cell r="J151" t="str">
            <v>2,5-dimethylheptane</v>
          </cell>
        </row>
        <row r="152">
          <cell r="A152">
            <v>156</v>
          </cell>
          <cell r="B152" t="str">
            <v>HEX25M</v>
          </cell>
          <cell r="C152" t="str">
            <v>C8H19</v>
          </cell>
          <cell r="D152" t="str">
            <v>592-13-2</v>
          </cell>
          <cell r="E152" t="str">
            <v>592132</v>
          </cell>
          <cell r="F152" t="str">
            <v/>
          </cell>
          <cell r="G152" t="str">
            <v>43278</v>
          </cell>
          <cell r="H152" t="b">
            <v>0</v>
          </cell>
          <cell r="I152" t="b">
            <v>0</v>
          </cell>
          <cell r="J152" t="str">
            <v>2,5-dimethylhexane</v>
          </cell>
        </row>
        <row r="153">
          <cell r="A153">
            <v>157</v>
          </cell>
          <cell r="B153" t="str">
            <v/>
          </cell>
          <cell r="C153" t="str">
            <v>C11H24</v>
          </cell>
          <cell r="D153" t="str">
            <v>17302-27-1</v>
          </cell>
          <cell r="E153" t="str">
            <v>17302271</v>
          </cell>
          <cell r="F153" t="str">
            <v/>
          </cell>
          <cell r="G153" t="str">
            <v>99078</v>
          </cell>
          <cell r="H153" t="b">
            <v>0</v>
          </cell>
          <cell r="I153" t="b">
            <v>0</v>
          </cell>
          <cell r="J153" t="str">
            <v>2,5-dimethylnonane</v>
          </cell>
        </row>
        <row r="154">
          <cell r="A154">
            <v>158</v>
          </cell>
          <cell r="B154" t="str">
            <v/>
          </cell>
          <cell r="C154" t="str">
            <v>C10H22</v>
          </cell>
          <cell r="D154" t="str">
            <v>15869-89-3</v>
          </cell>
          <cell r="E154" t="str">
            <v>15869893</v>
          </cell>
          <cell r="F154" t="str">
            <v/>
          </cell>
          <cell r="G154" t="str">
            <v>98176</v>
          </cell>
          <cell r="H154" t="b">
            <v>0</v>
          </cell>
          <cell r="I154" t="b">
            <v>0</v>
          </cell>
          <cell r="J154" t="str">
            <v>2,5-dimethyloctane</v>
          </cell>
        </row>
        <row r="155">
          <cell r="A155">
            <v>159</v>
          </cell>
          <cell r="B155" t="str">
            <v/>
          </cell>
          <cell r="C155" t="str">
            <v>C12H26</v>
          </cell>
          <cell r="D155" t="str">
            <v>13150-81-7</v>
          </cell>
          <cell r="E155" t="str">
            <v>13150817</v>
          </cell>
          <cell r="F155" t="str">
            <v/>
          </cell>
          <cell r="G155" t="str">
            <v>99114</v>
          </cell>
          <cell r="H155" t="b">
            <v>0</v>
          </cell>
          <cell r="I155" t="b">
            <v>0</v>
          </cell>
          <cell r="J155" t="str">
            <v>2,6-dimethyldecane</v>
          </cell>
        </row>
        <row r="156">
          <cell r="A156">
            <v>160</v>
          </cell>
          <cell r="B156" t="str">
            <v/>
          </cell>
          <cell r="C156" t="str">
            <v>C9H20</v>
          </cell>
          <cell r="D156" t="str">
            <v>1072-05-5</v>
          </cell>
          <cell r="E156" t="str">
            <v>1072055</v>
          </cell>
          <cell r="F156" t="str">
            <v/>
          </cell>
          <cell r="G156" t="str">
            <v>98157</v>
          </cell>
          <cell r="H156" t="b">
            <v>0</v>
          </cell>
          <cell r="I156" t="b">
            <v>0</v>
          </cell>
          <cell r="J156" t="str">
            <v>2,6-dimethylheptane</v>
          </cell>
        </row>
        <row r="157">
          <cell r="A157">
            <v>161</v>
          </cell>
          <cell r="B157" t="str">
            <v/>
          </cell>
          <cell r="C157" t="str">
            <v>C11H24</v>
          </cell>
          <cell r="D157" t="str">
            <v>17302-28-2</v>
          </cell>
          <cell r="E157" t="str">
            <v>17302282</v>
          </cell>
          <cell r="F157" t="str">
            <v/>
          </cell>
          <cell r="G157" t="str">
            <v>99124</v>
          </cell>
          <cell r="H157" t="b">
            <v>0</v>
          </cell>
          <cell r="I157" t="b">
            <v>0</v>
          </cell>
          <cell r="J157" t="str">
            <v>2,6-dimethylnonane</v>
          </cell>
        </row>
        <row r="158">
          <cell r="A158">
            <v>162</v>
          </cell>
          <cell r="B158" t="str">
            <v/>
          </cell>
          <cell r="C158" t="str">
            <v>C10H22</v>
          </cell>
          <cell r="D158" t="str">
            <v>2051-30-1</v>
          </cell>
          <cell r="E158" t="str">
            <v>2051301</v>
          </cell>
          <cell r="F158" t="str">
            <v/>
          </cell>
          <cell r="G158" t="str">
            <v>98177</v>
          </cell>
          <cell r="H158" t="b">
            <v>0</v>
          </cell>
          <cell r="I158" t="b">
            <v>0</v>
          </cell>
          <cell r="J158" t="str">
            <v>2,6-dimethyloctane</v>
          </cell>
        </row>
        <row r="159">
          <cell r="A159">
            <v>163</v>
          </cell>
          <cell r="B159" t="str">
            <v/>
          </cell>
          <cell r="C159" t="str">
            <v>C13H28</v>
          </cell>
          <cell r="D159" t="str">
            <v>17301-23-4</v>
          </cell>
          <cell r="E159" t="str">
            <v>17301234</v>
          </cell>
          <cell r="F159" t="str">
            <v/>
          </cell>
          <cell r="G159" t="str">
            <v>99121</v>
          </cell>
          <cell r="H159" t="b">
            <v>0</v>
          </cell>
          <cell r="I159" t="b">
            <v>0</v>
          </cell>
          <cell r="J159" t="str">
            <v>2,6-dimethylundecane</v>
          </cell>
        </row>
        <row r="160">
          <cell r="A160">
            <v>164</v>
          </cell>
          <cell r="B160" t="str">
            <v/>
          </cell>
          <cell r="C160" t="str">
            <v>C12H26</v>
          </cell>
          <cell r="D160" t="str">
            <v>17312-51-5</v>
          </cell>
          <cell r="E160" t="str">
            <v>17312515</v>
          </cell>
          <cell r="F160" t="str">
            <v/>
          </cell>
          <cell r="G160" t="str">
            <v>99067</v>
          </cell>
          <cell r="H160" t="b">
            <v>0</v>
          </cell>
          <cell r="I160" t="b">
            <v>0</v>
          </cell>
          <cell r="J160" t="str">
            <v>2,7-dimethyldecane</v>
          </cell>
        </row>
        <row r="161">
          <cell r="A161">
            <v>165</v>
          </cell>
          <cell r="B161" t="str">
            <v/>
          </cell>
          <cell r="C161" t="str">
            <v>C10H22</v>
          </cell>
          <cell r="D161" t="str">
            <v>1072-16-8</v>
          </cell>
          <cell r="E161" t="str">
            <v>1072168</v>
          </cell>
          <cell r="F161" t="str">
            <v/>
          </cell>
          <cell r="G161" t="str">
            <v>99095</v>
          </cell>
          <cell r="H161" t="b">
            <v>0</v>
          </cell>
          <cell r="I161" t="b">
            <v>0</v>
          </cell>
          <cell r="J161" t="str">
            <v>2,7-dimethyloctane</v>
          </cell>
        </row>
        <row r="162">
          <cell r="A162">
            <v>166</v>
          </cell>
          <cell r="B162" t="str">
            <v/>
          </cell>
          <cell r="C162" t="str">
            <v>C11H15NO3</v>
          </cell>
          <cell r="D162" t="str">
            <v>114-26-1</v>
          </cell>
          <cell r="E162" t="str">
            <v>114261</v>
          </cell>
          <cell r="F162" t="str">
            <v/>
          </cell>
          <cell r="G162" t="str">
            <v>99205</v>
          </cell>
          <cell r="H162" t="b">
            <v>0</v>
          </cell>
          <cell r="I162" t="b">
            <v>1</v>
          </cell>
          <cell r="J162" t="str">
            <v>2-(1-methylethoxy)phenol methylcarbamate  (propoxur)</v>
          </cell>
        </row>
        <row r="163">
          <cell r="A163">
            <v>167</v>
          </cell>
          <cell r="B163" t="str">
            <v/>
          </cell>
          <cell r="C163" t="str">
            <v>C8H18O3</v>
          </cell>
          <cell r="D163" t="str">
            <v>112-34-5</v>
          </cell>
          <cell r="E163" t="str">
            <v>112345</v>
          </cell>
          <cell r="F163" t="str">
            <v/>
          </cell>
          <cell r="G163" t="str">
            <v>98110</v>
          </cell>
          <cell r="H163" t="b">
            <v>0</v>
          </cell>
          <cell r="I163" t="b">
            <v>0</v>
          </cell>
          <cell r="J163" t="str">
            <v>2-(2-butoxyethoxy)ethanol  (butyl carbitol)</v>
          </cell>
        </row>
        <row r="164">
          <cell r="A164">
            <v>168</v>
          </cell>
          <cell r="B164" t="str">
            <v/>
          </cell>
          <cell r="C164" t="str">
            <v>C10H22O2</v>
          </cell>
          <cell r="D164" t="str">
            <v>1559-35-9</v>
          </cell>
          <cell r="E164" t="str">
            <v>1559359</v>
          </cell>
          <cell r="F164" t="str">
            <v/>
          </cell>
          <cell r="G164" t="str">
            <v>99228</v>
          </cell>
          <cell r="H164" t="b">
            <v>0</v>
          </cell>
          <cell r="I164" t="b">
            <v>0</v>
          </cell>
          <cell r="J164" t="str">
            <v>2-(2-ethylhexyloxy)ethanol</v>
          </cell>
        </row>
        <row r="165">
          <cell r="A165">
            <v>169</v>
          </cell>
          <cell r="B165" t="str">
            <v/>
          </cell>
          <cell r="C165" t="str">
            <v>C4H11NO</v>
          </cell>
          <cell r="D165" t="str">
            <v>124-68-5</v>
          </cell>
          <cell r="E165" t="str">
            <v>124685</v>
          </cell>
          <cell r="F165" t="str">
            <v/>
          </cell>
          <cell r="G165" t="str">
            <v>99211</v>
          </cell>
          <cell r="H165" t="b">
            <v>0</v>
          </cell>
          <cell r="I165" t="b">
            <v>0</v>
          </cell>
          <cell r="J165" t="str">
            <v>2-amino-2-methyl-1-propanol</v>
          </cell>
        </row>
        <row r="166">
          <cell r="A166">
            <v>170</v>
          </cell>
          <cell r="B166" t="str">
            <v/>
          </cell>
          <cell r="C166" t="str">
            <v>C4H6</v>
          </cell>
          <cell r="D166" t="str">
            <v>503-17-3</v>
          </cell>
          <cell r="E166" t="str">
            <v>503173</v>
          </cell>
          <cell r="F166" t="str">
            <v/>
          </cell>
          <cell r="G166" t="str">
            <v>98133</v>
          </cell>
          <cell r="H166" t="b">
            <v>0</v>
          </cell>
          <cell r="I166" t="b">
            <v>0</v>
          </cell>
          <cell r="J166" t="str">
            <v>2-butyne</v>
          </cell>
        </row>
        <row r="167">
          <cell r="A167">
            <v>171</v>
          </cell>
          <cell r="B167" t="str">
            <v/>
          </cell>
          <cell r="C167" t="str">
            <v>C7H7Cl</v>
          </cell>
          <cell r="D167" t="str">
            <v>95-49-8</v>
          </cell>
          <cell r="E167" t="str">
            <v>95498</v>
          </cell>
          <cell r="F167" t="str">
            <v/>
          </cell>
          <cell r="G167" t="str">
            <v>98051</v>
          </cell>
          <cell r="H167" t="b">
            <v>0</v>
          </cell>
          <cell r="I167" t="b">
            <v>0</v>
          </cell>
          <cell r="J167" t="str">
            <v>2-chlorotoluene</v>
          </cell>
        </row>
        <row r="168">
          <cell r="A168">
            <v>172</v>
          </cell>
          <cell r="B168" t="str">
            <v/>
          </cell>
          <cell r="C168" t="str">
            <v>C4H10O2</v>
          </cell>
          <cell r="D168" t="str">
            <v>110-80-5</v>
          </cell>
          <cell r="E168" t="str">
            <v>110805</v>
          </cell>
          <cell r="F168" t="str">
            <v/>
          </cell>
          <cell r="G168" t="str">
            <v>43311</v>
          </cell>
          <cell r="H168" t="b">
            <v>0</v>
          </cell>
          <cell r="I168" t="b">
            <v>0</v>
          </cell>
          <cell r="J168" t="str">
            <v>2-ethoxyethanol (cellosolve) (egee)</v>
          </cell>
        </row>
        <row r="169">
          <cell r="A169">
            <v>173</v>
          </cell>
          <cell r="B169" t="str">
            <v/>
          </cell>
          <cell r="C169" t="str">
            <v>C6H12O3</v>
          </cell>
          <cell r="D169" t="str">
            <v>111-15-9</v>
          </cell>
          <cell r="E169" t="str">
            <v>111159</v>
          </cell>
          <cell r="F169" t="str">
            <v/>
          </cell>
          <cell r="G169" t="str">
            <v>43452</v>
          </cell>
          <cell r="H169" t="b">
            <v>0</v>
          </cell>
          <cell r="I169" t="b">
            <v>0</v>
          </cell>
          <cell r="J169" t="str">
            <v>2-ethoxyethyl acetate (cellosolve acetate)</v>
          </cell>
        </row>
        <row r="170">
          <cell r="A170">
            <v>174</v>
          </cell>
          <cell r="B170" t="str">
            <v/>
          </cell>
          <cell r="C170" t="str">
            <v>C10H20O2</v>
          </cell>
          <cell r="D170" t="str">
            <v>103-09-3</v>
          </cell>
          <cell r="E170" t="str">
            <v>103093</v>
          </cell>
          <cell r="F170" t="str">
            <v/>
          </cell>
          <cell r="G170" t="str">
            <v>99189</v>
          </cell>
          <cell r="H170" t="b">
            <v>0</v>
          </cell>
          <cell r="I170" t="b">
            <v>0</v>
          </cell>
          <cell r="J170" t="str">
            <v>2-ethyl hexyl acetate</v>
          </cell>
        </row>
        <row r="171">
          <cell r="A171">
            <v>175</v>
          </cell>
          <cell r="B171" t="str">
            <v/>
          </cell>
          <cell r="C171" t="str">
            <v>C10H20</v>
          </cell>
          <cell r="D171" t="str">
            <v>7045-67-2</v>
          </cell>
          <cell r="E171" t="str">
            <v>7045672</v>
          </cell>
          <cell r="F171" t="str">
            <v/>
          </cell>
          <cell r="G171" t="str">
            <v>99055</v>
          </cell>
          <cell r="H171" t="b">
            <v>0</v>
          </cell>
          <cell r="I171" t="b">
            <v>0</v>
          </cell>
          <cell r="J171" t="str">
            <v>2-ethyl-1,3-dimethylcyclohexane</v>
          </cell>
        </row>
        <row r="172">
          <cell r="A172">
            <v>176</v>
          </cell>
          <cell r="B172" t="str">
            <v/>
          </cell>
          <cell r="C172" t="str">
            <v>C6H12</v>
          </cell>
          <cell r="D172" t="str">
            <v>760-21-4</v>
          </cell>
          <cell r="E172" t="str">
            <v>760214</v>
          </cell>
          <cell r="F172" t="str">
            <v/>
          </cell>
          <cell r="G172" t="str">
            <v>98002</v>
          </cell>
          <cell r="H172" t="b">
            <v>0</v>
          </cell>
          <cell r="I172" t="b">
            <v>0</v>
          </cell>
          <cell r="J172" t="str">
            <v>2-ethyl-1-butene</v>
          </cell>
        </row>
        <row r="173">
          <cell r="A173">
            <v>177</v>
          </cell>
          <cell r="B173" t="str">
            <v/>
          </cell>
          <cell r="C173" t="str">
            <v>C6H12</v>
          </cell>
          <cell r="D173" t="str">
            <v>592-43-8</v>
          </cell>
          <cell r="E173" t="str">
            <v>592438</v>
          </cell>
          <cell r="F173" t="str">
            <v/>
          </cell>
          <cell r="G173" t="str">
            <v>43246</v>
          </cell>
          <cell r="H173" t="b">
            <v>0</v>
          </cell>
          <cell r="I173" t="b">
            <v>0</v>
          </cell>
          <cell r="J173" t="str">
            <v>2-hexenes</v>
          </cell>
        </row>
        <row r="174">
          <cell r="A174">
            <v>178</v>
          </cell>
          <cell r="B174" t="str">
            <v/>
          </cell>
          <cell r="C174" t="str">
            <v>C4H10O2</v>
          </cell>
          <cell r="D174" t="str">
            <v>1589-47-5</v>
          </cell>
          <cell r="E174" t="str">
            <v>1589475</v>
          </cell>
          <cell r="F174" t="str">
            <v/>
          </cell>
          <cell r="G174" t="str">
            <v>99281</v>
          </cell>
          <cell r="H174" t="b">
            <v>0</v>
          </cell>
          <cell r="I174" t="b">
            <v>0</v>
          </cell>
          <cell r="J174" t="str">
            <v>2-methoxy-1-propanol</v>
          </cell>
        </row>
        <row r="175">
          <cell r="A175">
            <v>179</v>
          </cell>
          <cell r="B175" t="str">
            <v/>
          </cell>
          <cell r="C175" t="str">
            <v>C6H12O3</v>
          </cell>
          <cell r="D175" t="str">
            <v>70657-70-4</v>
          </cell>
          <cell r="E175" t="str">
            <v>70657704</v>
          </cell>
          <cell r="F175" t="str">
            <v/>
          </cell>
          <cell r="G175" t="str">
            <v>99451</v>
          </cell>
          <cell r="H175" t="b">
            <v>0</v>
          </cell>
          <cell r="I175" t="b">
            <v>0</v>
          </cell>
          <cell r="J175" t="str">
            <v>2-methoxy-1-propanol acetate</v>
          </cell>
        </row>
        <row r="176">
          <cell r="A176">
            <v>180</v>
          </cell>
          <cell r="B176" t="str">
            <v/>
          </cell>
          <cell r="C176" t="str">
            <v>C3H8O2</v>
          </cell>
          <cell r="D176" t="str">
            <v>109-86-4</v>
          </cell>
          <cell r="E176" t="str">
            <v>109864</v>
          </cell>
          <cell r="F176" t="str">
            <v/>
          </cell>
          <cell r="G176" t="str">
            <v>43310</v>
          </cell>
          <cell r="H176" t="b">
            <v>0</v>
          </cell>
          <cell r="I176" t="b">
            <v>0</v>
          </cell>
          <cell r="J176" t="str">
            <v>2-methoxyethanol (methyl cellosolve) (egme)</v>
          </cell>
        </row>
        <row r="177">
          <cell r="A177">
            <v>181</v>
          </cell>
          <cell r="B177" t="str">
            <v>B1E2M</v>
          </cell>
          <cell r="C177" t="str">
            <v>C5H10</v>
          </cell>
          <cell r="D177" t="str">
            <v>563-46-2</v>
          </cell>
          <cell r="E177" t="str">
            <v>563462</v>
          </cell>
          <cell r="F177" t="str">
            <v/>
          </cell>
          <cell r="G177" t="str">
            <v>43225</v>
          </cell>
          <cell r="H177" t="b">
            <v>0</v>
          </cell>
          <cell r="I177" t="b">
            <v>0</v>
          </cell>
          <cell r="J177" t="str">
            <v>2-methyl-1-butene</v>
          </cell>
        </row>
        <row r="178">
          <cell r="A178">
            <v>182</v>
          </cell>
          <cell r="B178" t="str">
            <v/>
          </cell>
          <cell r="C178" t="str">
            <v>C7H14O2</v>
          </cell>
          <cell r="D178" t="str">
            <v>624-41-9</v>
          </cell>
          <cell r="E178" t="str">
            <v>624419</v>
          </cell>
          <cell r="F178" t="str">
            <v/>
          </cell>
          <cell r="G178" t="str">
            <v>99445</v>
          </cell>
          <cell r="H178" t="b">
            <v>0</v>
          </cell>
          <cell r="I178" t="b">
            <v>0</v>
          </cell>
          <cell r="J178" t="str">
            <v>2-methyl-1-butyl acetate</v>
          </cell>
        </row>
        <row r="179">
          <cell r="A179">
            <v>183</v>
          </cell>
          <cell r="B179" t="str">
            <v/>
          </cell>
          <cell r="C179" t="str">
            <v>C9H18</v>
          </cell>
          <cell r="D179" t="str">
            <v>4588-18-5</v>
          </cell>
          <cell r="E179" t="str">
            <v>4588185</v>
          </cell>
          <cell r="F179" t="str">
            <v/>
          </cell>
          <cell r="G179" t="str">
            <v>91067</v>
          </cell>
          <cell r="H179" t="b">
            <v>0</v>
          </cell>
          <cell r="I179" t="b">
            <v>0</v>
          </cell>
          <cell r="J179" t="str">
            <v>2-methyl-1-octene</v>
          </cell>
        </row>
        <row r="180">
          <cell r="A180">
            <v>184</v>
          </cell>
          <cell r="B180" t="str">
            <v>P1E2ME</v>
          </cell>
          <cell r="C180" t="str">
            <v>C6H12</v>
          </cell>
          <cell r="D180" t="str">
            <v>763-29-1</v>
          </cell>
          <cell r="E180" t="str">
            <v>763291</v>
          </cell>
          <cell r="F180" t="str">
            <v/>
          </cell>
          <cell r="G180" t="str">
            <v>98040</v>
          </cell>
          <cell r="H180" t="b">
            <v>1</v>
          </cell>
          <cell r="I180" t="b">
            <v>0</v>
          </cell>
          <cell r="J180" t="str">
            <v>2-methyl-1-pentene</v>
          </cell>
        </row>
        <row r="181">
          <cell r="A181">
            <v>185</v>
          </cell>
          <cell r="B181" t="str">
            <v>B2E2M</v>
          </cell>
          <cell r="C181" t="str">
            <v>C5H10</v>
          </cell>
          <cell r="D181" t="str">
            <v>513-35-9</v>
          </cell>
          <cell r="E181" t="str">
            <v>513359</v>
          </cell>
          <cell r="F181" t="str">
            <v/>
          </cell>
          <cell r="G181" t="str">
            <v>43228</v>
          </cell>
          <cell r="H181" t="b">
            <v>0</v>
          </cell>
          <cell r="I181" t="b">
            <v>0</v>
          </cell>
          <cell r="J181" t="str">
            <v>2-methyl-2-butene</v>
          </cell>
        </row>
        <row r="182">
          <cell r="A182">
            <v>186</v>
          </cell>
          <cell r="B182" t="str">
            <v/>
          </cell>
          <cell r="C182" t="str">
            <v>C7H14</v>
          </cell>
          <cell r="D182" t="str">
            <v>2738-19-4</v>
          </cell>
          <cell r="E182" t="str">
            <v>2738194</v>
          </cell>
          <cell r="F182" t="str">
            <v/>
          </cell>
          <cell r="G182" t="str">
            <v>90028</v>
          </cell>
          <cell r="H182" t="b">
            <v>0</v>
          </cell>
          <cell r="I182" t="b">
            <v>0</v>
          </cell>
          <cell r="J182" t="str">
            <v>2-methyl-2-hexene</v>
          </cell>
        </row>
        <row r="183">
          <cell r="A183">
            <v>187</v>
          </cell>
          <cell r="B183" t="str">
            <v>P2E2ME</v>
          </cell>
          <cell r="C183" t="str">
            <v>C6H12</v>
          </cell>
          <cell r="D183" t="str">
            <v>625-27-4</v>
          </cell>
          <cell r="E183" t="str">
            <v>625274</v>
          </cell>
          <cell r="F183" t="str">
            <v/>
          </cell>
          <cell r="G183" t="str">
            <v>98004</v>
          </cell>
          <cell r="H183" t="b">
            <v>0</v>
          </cell>
          <cell r="I183" t="b">
            <v>0</v>
          </cell>
          <cell r="J183" t="str">
            <v>2-methyl-2-pentene</v>
          </cell>
        </row>
        <row r="184">
          <cell r="A184">
            <v>188</v>
          </cell>
          <cell r="B184" t="str">
            <v>MEACRO</v>
          </cell>
          <cell r="C184" t="str">
            <v>C4H6O</v>
          </cell>
          <cell r="D184" t="str">
            <v>78-85-3</v>
          </cell>
          <cell r="E184" t="str">
            <v>78853</v>
          </cell>
          <cell r="F184" t="str">
            <v/>
          </cell>
          <cell r="G184" t="str">
            <v>43506</v>
          </cell>
          <cell r="H184" t="b">
            <v>0</v>
          </cell>
          <cell r="I184" t="b">
            <v>0</v>
          </cell>
          <cell r="J184" t="str">
            <v>2-methyl-2-propenal</v>
          </cell>
        </row>
        <row r="185">
          <cell r="A185">
            <v>189</v>
          </cell>
          <cell r="B185" t="str">
            <v/>
          </cell>
          <cell r="C185" t="str">
            <v>C8H18</v>
          </cell>
          <cell r="D185" t="str">
            <v>609-26-7</v>
          </cell>
          <cell r="E185" t="str">
            <v>609267</v>
          </cell>
          <cell r="F185" t="str">
            <v/>
          </cell>
          <cell r="G185" t="str">
            <v>91034</v>
          </cell>
          <cell r="H185" t="b">
            <v>0</v>
          </cell>
          <cell r="I185" t="b">
            <v>0</v>
          </cell>
          <cell r="J185" t="str">
            <v>2-methyl-3-ethylpentane</v>
          </cell>
        </row>
        <row r="186">
          <cell r="A186">
            <v>190</v>
          </cell>
          <cell r="B186" t="str">
            <v/>
          </cell>
          <cell r="C186" t="str">
            <v>C7H14</v>
          </cell>
          <cell r="D186" t="str">
            <v>692-24-0</v>
          </cell>
          <cell r="E186" t="str">
            <v>692240</v>
          </cell>
          <cell r="F186" t="str">
            <v/>
          </cell>
          <cell r="G186" t="str">
            <v>91006</v>
          </cell>
          <cell r="H186" t="b">
            <v>0</v>
          </cell>
          <cell r="I186" t="b">
            <v>0</v>
          </cell>
          <cell r="J186" t="str">
            <v>2-methyl-trans-3-hexene</v>
          </cell>
        </row>
        <row r="187">
          <cell r="A187">
            <v>191</v>
          </cell>
          <cell r="B187" t="str">
            <v/>
          </cell>
          <cell r="C187" t="str">
            <v>C11H20</v>
          </cell>
          <cell r="D187" t="str">
            <v>2958-76-1</v>
          </cell>
          <cell r="E187" t="str">
            <v>2958761</v>
          </cell>
          <cell r="F187" t="str">
            <v/>
          </cell>
          <cell r="G187" t="str">
            <v>99050</v>
          </cell>
          <cell r="H187" t="b">
            <v>0</v>
          </cell>
          <cell r="I187" t="b">
            <v>0</v>
          </cell>
          <cell r="J187" t="str">
            <v>2-methyldecalin</v>
          </cell>
        </row>
        <row r="188">
          <cell r="A188">
            <v>192</v>
          </cell>
          <cell r="B188" t="str">
            <v/>
          </cell>
          <cell r="C188" t="str">
            <v>C11H24</v>
          </cell>
          <cell r="D188" t="str">
            <v>6975-98-0</v>
          </cell>
          <cell r="E188" t="str">
            <v>6975980</v>
          </cell>
          <cell r="F188" t="str">
            <v/>
          </cell>
          <cell r="G188" t="str">
            <v>98155</v>
          </cell>
          <cell r="H188" t="b">
            <v>0</v>
          </cell>
          <cell r="I188" t="b">
            <v>0</v>
          </cell>
          <cell r="J188" t="str">
            <v>2-methyldecane</v>
          </cell>
        </row>
        <row r="189">
          <cell r="A189">
            <v>193</v>
          </cell>
          <cell r="B189" t="str">
            <v>HEP2ME</v>
          </cell>
          <cell r="C189" t="str">
            <v>C8H18</v>
          </cell>
          <cell r="D189" t="str">
            <v>592-27-8</v>
          </cell>
          <cell r="E189" t="str">
            <v>592278</v>
          </cell>
          <cell r="F189" t="str">
            <v/>
          </cell>
          <cell r="G189" t="str">
            <v>98140</v>
          </cell>
          <cell r="H189" t="b">
            <v>1</v>
          </cell>
          <cell r="I189" t="b">
            <v>0</v>
          </cell>
          <cell r="J189" t="str">
            <v>2-methylheptane</v>
          </cell>
        </row>
        <row r="190">
          <cell r="A190">
            <v>194</v>
          </cell>
          <cell r="B190" t="str">
            <v>HEXA2M</v>
          </cell>
          <cell r="C190" t="str">
            <v>C7H16</v>
          </cell>
          <cell r="D190" t="str">
            <v>591-76-4</v>
          </cell>
          <cell r="E190" t="str">
            <v>591764</v>
          </cell>
          <cell r="F190" t="str">
            <v/>
          </cell>
          <cell r="G190" t="str">
            <v>43275</v>
          </cell>
          <cell r="H190" t="b">
            <v>1</v>
          </cell>
          <cell r="I190" t="b">
            <v>0</v>
          </cell>
          <cell r="J190" t="str">
            <v>2-methylhexane</v>
          </cell>
        </row>
        <row r="191">
          <cell r="A191">
            <v>195</v>
          </cell>
          <cell r="B191" t="str">
            <v/>
          </cell>
          <cell r="C191" t="str">
            <v>C10H12</v>
          </cell>
          <cell r="D191" t="str">
            <v>824-63-5</v>
          </cell>
          <cell r="E191" t="str">
            <v>824635</v>
          </cell>
          <cell r="F191" t="str">
            <v/>
          </cell>
          <cell r="G191" t="str">
            <v>91108</v>
          </cell>
          <cell r="H191" t="b">
            <v>0</v>
          </cell>
          <cell r="I191" t="b">
            <v>0</v>
          </cell>
          <cell r="J191" t="str">
            <v>2-methylindan</v>
          </cell>
        </row>
        <row r="192">
          <cell r="A192">
            <v>196</v>
          </cell>
          <cell r="B192" t="str">
            <v>NAP_2M</v>
          </cell>
          <cell r="C192" t="str">
            <v>C11H10</v>
          </cell>
          <cell r="D192" t="str">
            <v>91-57-6</v>
          </cell>
          <cell r="E192" t="str">
            <v>91576</v>
          </cell>
          <cell r="F192" t="str">
            <v/>
          </cell>
          <cell r="G192" t="str">
            <v>91123</v>
          </cell>
          <cell r="H192" t="b">
            <v>0</v>
          </cell>
          <cell r="I192" t="b">
            <v>0</v>
          </cell>
          <cell r="J192" t="str">
            <v>2-methylnaphthalene</v>
          </cell>
        </row>
        <row r="193">
          <cell r="A193">
            <v>197</v>
          </cell>
          <cell r="B193" t="str">
            <v/>
          </cell>
          <cell r="C193" t="str">
            <v>C10H22</v>
          </cell>
          <cell r="D193" t="str">
            <v>871-83-0</v>
          </cell>
          <cell r="E193" t="str">
            <v>871830</v>
          </cell>
          <cell r="F193" t="str">
            <v/>
          </cell>
          <cell r="G193" t="str">
            <v>90047</v>
          </cell>
          <cell r="H193" t="b">
            <v>0</v>
          </cell>
          <cell r="I193" t="b">
            <v>0</v>
          </cell>
          <cell r="J193" t="str">
            <v>2-methylnonane</v>
          </cell>
        </row>
        <row r="194">
          <cell r="A194">
            <v>198</v>
          </cell>
          <cell r="B194" t="str">
            <v/>
          </cell>
          <cell r="C194" t="str">
            <v>C9H20</v>
          </cell>
          <cell r="D194" t="str">
            <v>3221-61-2</v>
          </cell>
          <cell r="E194" t="str">
            <v>3221612</v>
          </cell>
          <cell r="F194" t="str">
            <v/>
          </cell>
          <cell r="G194" t="str">
            <v>98146</v>
          </cell>
          <cell r="H194" t="b">
            <v>0</v>
          </cell>
          <cell r="I194" t="b">
            <v>0</v>
          </cell>
          <cell r="J194" t="str">
            <v>2-methyloctane</v>
          </cell>
        </row>
        <row r="195">
          <cell r="A195">
            <v>199</v>
          </cell>
          <cell r="B195" t="str">
            <v>PENA2M</v>
          </cell>
          <cell r="C195" t="str">
            <v>C6H14</v>
          </cell>
          <cell r="D195" t="str">
            <v>107-83-5</v>
          </cell>
          <cell r="E195" t="str">
            <v>107835</v>
          </cell>
          <cell r="F195" t="str">
            <v/>
          </cell>
          <cell r="G195" t="str">
            <v>43229</v>
          </cell>
          <cell r="H195" t="b">
            <v>1</v>
          </cell>
          <cell r="I195" t="b">
            <v>0</v>
          </cell>
          <cell r="J195" t="str">
            <v>2-methylpentane (isohexane)</v>
          </cell>
        </row>
        <row r="196">
          <cell r="A196">
            <v>200</v>
          </cell>
          <cell r="B196" t="str">
            <v/>
          </cell>
          <cell r="C196" t="str">
            <v>C12H26</v>
          </cell>
          <cell r="D196" t="str">
            <v>7045-71-8</v>
          </cell>
          <cell r="E196" t="str">
            <v>7045718</v>
          </cell>
          <cell r="F196" t="str">
            <v/>
          </cell>
          <cell r="G196" t="str">
            <v>99111</v>
          </cell>
          <cell r="H196" t="b">
            <v>0</v>
          </cell>
          <cell r="I196" t="b">
            <v>0</v>
          </cell>
          <cell r="J196" t="str">
            <v>2-methylundecane (isododecane)</v>
          </cell>
        </row>
        <row r="197">
          <cell r="A197">
            <v>201</v>
          </cell>
          <cell r="B197" t="str">
            <v/>
          </cell>
          <cell r="C197" t="str">
            <v>(C18H34O2.C16H30O2.C5H8O2)x</v>
          </cell>
          <cell r="D197" t="str">
            <v>68171-50-6</v>
          </cell>
          <cell r="E197" t="str">
            <v>68171506</v>
          </cell>
          <cell r="F197" t="str">
            <v/>
          </cell>
          <cell r="G197" t="str">
            <v>99262</v>
          </cell>
          <cell r="H197" t="b">
            <v>0</v>
          </cell>
          <cell r="I197" t="b">
            <v>0</v>
          </cell>
          <cell r="J197" t="str">
            <v>2-propenoic acid, 2-methyl dodecyl ester</v>
          </cell>
        </row>
        <row r="198">
          <cell r="A198">
            <v>202</v>
          </cell>
          <cell r="B198" t="str">
            <v/>
          </cell>
          <cell r="C198" t="str">
            <v>C10H22</v>
          </cell>
          <cell r="D198" t="str">
            <v>7154-80-5</v>
          </cell>
          <cell r="E198" t="str">
            <v>7154805</v>
          </cell>
          <cell r="F198" t="str">
            <v/>
          </cell>
          <cell r="G198" t="str">
            <v>99113</v>
          </cell>
          <cell r="H198" t="b">
            <v>0</v>
          </cell>
          <cell r="I198" t="b">
            <v>0</v>
          </cell>
          <cell r="J198" t="str">
            <v>3,3,5-trimethylheptane</v>
          </cell>
        </row>
        <row r="199">
          <cell r="A199">
            <v>203</v>
          </cell>
          <cell r="B199" t="str">
            <v/>
          </cell>
          <cell r="C199" t="str">
            <v>C6H12</v>
          </cell>
          <cell r="D199" t="str">
            <v>558-37-2</v>
          </cell>
          <cell r="E199" t="str">
            <v>558372</v>
          </cell>
          <cell r="F199" t="str">
            <v/>
          </cell>
          <cell r="G199" t="str">
            <v>98169</v>
          </cell>
          <cell r="H199" t="b">
            <v>0</v>
          </cell>
          <cell r="I199" t="b">
            <v>0</v>
          </cell>
          <cell r="J199" t="str">
            <v>3,3-dimethyl-1-butene (or 3,3-Dimethylbutene)</v>
          </cell>
        </row>
        <row r="200">
          <cell r="A200">
            <v>204</v>
          </cell>
          <cell r="B200" t="str">
            <v/>
          </cell>
          <cell r="C200" t="str">
            <v>C7H14</v>
          </cell>
          <cell r="D200" t="str">
            <v>3404-73-7</v>
          </cell>
          <cell r="E200" t="str">
            <v>3404737</v>
          </cell>
          <cell r="F200" t="str">
            <v/>
          </cell>
          <cell r="G200" t="str">
            <v>91000</v>
          </cell>
          <cell r="H200" t="b">
            <v>0</v>
          </cell>
          <cell r="I200" t="b">
            <v>0</v>
          </cell>
          <cell r="J200" t="str">
            <v>3,3-dimethyl-1-pentene</v>
          </cell>
        </row>
        <row r="201">
          <cell r="A201">
            <v>205</v>
          </cell>
          <cell r="B201" t="str">
            <v/>
          </cell>
          <cell r="C201" t="str">
            <v>C9H20</v>
          </cell>
          <cell r="D201" t="str">
            <v>4032-86-4</v>
          </cell>
          <cell r="E201" t="str">
            <v>4032864</v>
          </cell>
          <cell r="F201" t="str">
            <v/>
          </cell>
          <cell r="G201" t="str">
            <v>91063</v>
          </cell>
          <cell r="H201" t="b">
            <v>0</v>
          </cell>
          <cell r="I201" t="b">
            <v>0</v>
          </cell>
          <cell r="J201" t="str">
            <v>3,3-dimethylheptane</v>
          </cell>
        </row>
        <row r="202">
          <cell r="A202">
            <v>206</v>
          </cell>
          <cell r="B202" t="str">
            <v/>
          </cell>
          <cell r="C202" t="str">
            <v>C8H18</v>
          </cell>
          <cell r="D202" t="str">
            <v>563-16-6</v>
          </cell>
          <cell r="E202" t="str">
            <v>563166</v>
          </cell>
          <cell r="F202" t="str">
            <v/>
          </cell>
          <cell r="G202" t="str">
            <v>98171</v>
          </cell>
          <cell r="H202" t="b">
            <v>0</v>
          </cell>
          <cell r="I202" t="b">
            <v>0</v>
          </cell>
          <cell r="J202" t="str">
            <v>3,3-dimethylhexane</v>
          </cell>
        </row>
        <row r="203">
          <cell r="A203">
            <v>207</v>
          </cell>
          <cell r="B203" t="str">
            <v/>
          </cell>
          <cell r="C203" t="str">
            <v>C10H22</v>
          </cell>
          <cell r="D203" t="str">
            <v>4110-44-5</v>
          </cell>
          <cell r="E203" t="str">
            <v>4110445</v>
          </cell>
          <cell r="F203" t="str">
            <v/>
          </cell>
          <cell r="G203" t="str">
            <v>98184</v>
          </cell>
          <cell r="H203" t="b">
            <v>0</v>
          </cell>
          <cell r="I203" t="b">
            <v>0</v>
          </cell>
          <cell r="J203" t="str">
            <v>3,3-dimethyloctane</v>
          </cell>
        </row>
        <row r="204">
          <cell r="A204">
            <v>208</v>
          </cell>
          <cell r="B204" t="str">
            <v/>
          </cell>
          <cell r="C204" t="str">
            <v>C7H16</v>
          </cell>
          <cell r="D204" t="str">
            <v>562-49-2</v>
          </cell>
          <cell r="E204" t="str">
            <v>562492</v>
          </cell>
          <cell r="F204" t="str">
            <v/>
          </cell>
          <cell r="G204" t="str">
            <v>90040</v>
          </cell>
          <cell r="H204" t="b">
            <v>0</v>
          </cell>
          <cell r="I204" t="b">
            <v>0</v>
          </cell>
          <cell r="J204" t="str">
            <v>3,3-dimethylpentane</v>
          </cell>
        </row>
        <row r="205">
          <cell r="A205">
            <v>209</v>
          </cell>
          <cell r="B205" t="str">
            <v/>
          </cell>
          <cell r="C205" t="str">
            <v>C7H14</v>
          </cell>
          <cell r="D205" t="str">
            <v>7385-78-6</v>
          </cell>
          <cell r="E205" t="str">
            <v>7385786</v>
          </cell>
          <cell r="F205" t="str">
            <v/>
          </cell>
          <cell r="G205" t="str">
            <v>90075</v>
          </cell>
          <cell r="H205" t="b">
            <v>0</v>
          </cell>
          <cell r="I205" t="b">
            <v>0</v>
          </cell>
          <cell r="J205" t="str">
            <v>3,4-dimethyl-1-pentene</v>
          </cell>
        </row>
        <row r="206">
          <cell r="A206">
            <v>210</v>
          </cell>
          <cell r="B206" t="str">
            <v/>
          </cell>
          <cell r="C206" t="str">
            <v>C7H14</v>
          </cell>
          <cell r="D206" t="str">
            <v>24910-63-2</v>
          </cell>
          <cell r="E206" t="str">
            <v>24910632</v>
          </cell>
          <cell r="F206" t="str">
            <v/>
          </cell>
          <cell r="G206" t="str">
            <v>91011</v>
          </cell>
          <cell r="H206" t="b">
            <v>0</v>
          </cell>
          <cell r="I206" t="b">
            <v>0</v>
          </cell>
          <cell r="J206" t="str">
            <v>3,4-dimethyl-2-pentene</v>
          </cell>
        </row>
        <row r="207">
          <cell r="A207">
            <v>211</v>
          </cell>
          <cell r="B207" t="str">
            <v/>
          </cell>
          <cell r="C207" t="str">
            <v>C9H20</v>
          </cell>
          <cell r="D207" t="str">
            <v>922-28-1</v>
          </cell>
          <cell r="E207" t="str">
            <v>922281</v>
          </cell>
          <cell r="F207" t="str">
            <v/>
          </cell>
          <cell r="G207" t="str">
            <v>91069</v>
          </cell>
          <cell r="H207" t="b">
            <v>0</v>
          </cell>
          <cell r="I207" t="b">
            <v>0</v>
          </cell>
          <cell r="J207" t="str">
            <v>3,4-dimethylheptane</v>
          </cell>
        </row>
        <row r="208">
          <cell r="A208">
            <v>212</v>
          </cell>
          <cell r="B208" t="str">
            <v/>
          </cell>
          <cell r="C208" t="str">
            <v>C8H18</v>
          </cell>
          <cell r="D208" t="str">
            <v>583-48-2</v>
          </cell>
          <cell r="E208" t="str">
            <v>583482</v>
          </cell>
          <cell r="F208" t="str">
            <v/>
          </cell>
          <cell r="G208" t="str">
            <v>98150</v>
          </cell>
          <cell r="H208" t="b">
            <v>0</v>
          </cell>
          <cell r="I208" t="b">
            <v>0</v>
          </cell>
          <cell r="J208" t="str">
            <v>3,4-dimethylhexane</v>
          </cell>
        </row>
        <row r="209">
          <cell r="A209">
            <v>213</v>
          </cell>
          <cell r="B209" t="str">
            <v/>
          </cell>
          <cell r="C209" t="str">
            <v>C10H22</v>
          </cell>
          <cell r="D209" t="str">
            <v>15869-92-8</v>
          </cell>
          <cell r="E209" t="str">
            <v>15869928</v>
          </cell>
          <cell r="F209" t="str">
            <v/>
          </cell>
          <cell r="G209" t="str">
            <v>98151</v>
          </cell>
          <cell r="H209" t="b">
            <v>0</v>
          </cell>
          <cell r="I209" t="b">
            <v>0</v>
          </cell>
          <cell r="J209" t="str">
            <v>3,4-dimethyloctane</v>
          </cell>
        </row>
        <row r="210">
          <cell r="A210">
            <v>214</v>
          </cell>
          <cell r="B210" t="str">
            <v/>
          </cell>
          <cell r="C210" t="str">
            <v>C8H14O</v>
          </cell>
          <cell r="D210" t="str">
            <v>107-54-0</v>
          </cell>
          <cell r="E210" t="str">
            <v>107540</v>
          </cell>
          <cell r="F210" t="str">
            <v/>
          </cell>
          <cell r="G210" t="str">
            <v>99192</v>
          </cell>
          <cell r="H210" t="b">
            <v>0</v>
          </cell>
          <cell r="I210" t="b">
            <v>0</v>
          </cell>
          <cell r="J210" t="str">
            <v>3,5-dimethyl-1-hexyne-3-ol</v>
          </cell>
        </row>
        <row r="211">
          <cell r="A211">
            <v>215</v>
          </cell>
          <cell r="B211" t="str">
            <v/>
          </cell>
          <cell r="C211" t="str">
            <v>C9H20</v>
          </cell>
          <cell r="D211" t="str">
            <v>926-82-9</v>
          </cell>
          <cell r="E211" t="str">
            <v>926829</v>
          </cell>
          <cell r="F211" t="str">
            <v/>
          </cell>
          <cell r="G211" t="str">
            <v>98144</v>
          </cell>
          <cell r="H211" t="b">
            <v>0</v>
          </cell>
          <cell r="I211" t="b">
            <v>0</v>
          </cell>
          <cell r="J211" t="str">
            <v>3,5-dimethylheptane</v>
          </cell>
        </row>
        <row r="212">
          <cell r="A212">
            <v>216</v>
          </cell>
          <cell r="B212" t="str">
            <v/>
          </cell>
          <cell r="C212" t="str">
            <v>C11H24</v>
          </cell>
          <cell r="D212" t="str">
            <v>17302-25-9</v>
          </cell>
          <cell r="E212" t="str">
            <v>17302259</v>
          </cell>
          <cell r="F212" t="str">
            <v/>
          </cell>
          <cell r="G212" t="str">
            <v>99068</v>
          </cell>
          <cell r="H212" t="b">
            <v>0</v>
          </cell>
          <cell r="I212" t="b">
            <v>0</v>
          </cell>
          <cell r="J212" t="str">
            <v>3,5-dimethylnonane</v>
          </cell>
        </row>
        <row r="213">
          <cell r="A213">
            <v>217</v>
          </cell>
          <cell r="B213" t="str">
            <v/>
          </cell>
          <cell r="C213" t="str">
            <v>C10H22</v>
          </cell>
          <cell r="D213" t="str">
            <v>15869-93-9</v>
          </cell>
          <cell r="E213" t="str">
            <v>15869939</v>
          </cell>
          <cell r="F213" t="str">
            <v/>
          </cell>
          <cell r="G213" t="str">
            <v>99118</v>
          </cell>
          <cell r="H213" t="b">
            <v>0</v>
          </cell>
          <cell r="I213" t="b">
            <v>0</v>
          </cell>
          <cell r="J213" t="str">
            <v>3,5-dimethyloctane</v>
          </cell>
        </row>
        <row r="214">
          <cell r="A214">
            <v>218</v>
          </cell>
          <cell r="B214" t="str">
            <v/>
          </cell>
          <cell r="C214" t="str">
            <v>C10H22</v>
          </cell>
          <cell r="D214" t="str">
            <v>15869-94-0</v>
          </cell>
          <cell r="E214" t="str">
            <v>15869940</v>
          </cell>
          <cell r="F214" t="str">
            <v/>
          </cell>
          <cell r="G214" t="str">
            <v>91086</v>
          </cell>
          <cell r="H214" t="b">
            <v>0</v>
          </cell>
          <cell r="I214" t="b">
            <v>0</v>
          </cell>
          <cell r="J214" t="str">
            <v>3,6-dimethyloctane</v>
          </cell>
        </row>
        <row r="215">
          <cell r="A215">
            <v>219</v>
          </cell>
          <cell r="B215" t="str">
            <v/>
          </cell>
          <cell r="C215" t="str">
            <v>C11H24</v>
          </cell>
          <cell r="D215" t="str">
            <v>17302-32-8</v>
          </cell>
          <cell r="E215" t="str">
            <v>17302328</v>
          </cell>
          <cell r="F215" t="str">
            <v/>
          </cell>
          <cell r="G215" t="str">
            <v>99125</v>
          </cell>
          <cell r="H215" t="b">
            <v>0</v>
          </cell>
          <cell r="I215" t="b">
            <v>0</v>
          </cell>
          <cell r="J215" t="str">
            <v>3,7-dimethylnonane</v>
          </cell>
        </row>
        <row r="216">
          <cell r="A216">
            <v>220</v>
          </cell>
          <cell r="B216" t="str">
            <v/>
          </cell>
          <cell r="C216" t="str">
            <v>C10H22</v>
          </cell>
          <cell r="D216" t="str">
            <v>14676-29-0</v>
          </cell>
          <cell r="E216" t="str">
            <v>14676290</v>
          </cell>
          <cell r="F216" t="str">
            <v/>
          </cell>
          <cell r="G216" t="str">
            <v>99117</v>
          </cell>
          <cell r="H216" t="b">
            <v>0</v>
          </cell>
          <cell r="I216" t="b">
            <v>0</v>
          </cell>
          <cell r="J216" t="str">
            <v>3-ethyl-2-methylheptane</v>
          </cell>
        </row>
        <row r="217">
          <cell r="A217">
            <v>221</v>
          </cell>
          <cell r="B217" t="str">
            <v/>
          </cell>
          <cell r="C217" t="str">
            <v>C7H14</v>
          </cell>
          <cell r="D217" t="str">
            <v>816-79-5</v>
          </cell>
          <cell r="E217" t="str">
            <v>816795</v>
          </cell>
          <cell r="F217" t="str">
            <v/>
          </cell>
          <cell r="G217" t="str">
            <v>98007</v>
          </cell>
          <cell r="H217" t="b">
            <v>0</v>
          </cell>
          <cell r="I217" t="b">
            <v>0</v>
          </cell>
          <cell r="J217" t="str">
            <v>3-ethyl-2-pentene</v>
          </cell>
        </row>
        <row r="218">
          <cell r="A218">
            <v>222</v>
          </cell>
          <cell r="B218" t="str">
            <v/>
          </cell>
          <cell r="C218" t="str">
            <v>C11H24</v>
          </cell>
          <cell r="D218" t="str">
            <v>17302-16-8</v>
          </cell>
          <cell r="E218" t="str">
            <v>17302168</v>
          </cell>
          <cell r="F218" t="str">
            <v/>
          </cell>
          <cell r="G218" t="str">
            <v>99051</v>
          </cell>
          <cell r="H218" t="b">
            <v>0</v>
          </cell>
          <cell r="I218" t="b">
            <v>0</v>
          </cell>
          <cell r="J218" t="str">
            <v>3-ethyl-3-methyloctane</v>
          </cell>
        </row>
        <row r="219">
          <cell r="A219">
            <v>223</v>
          </cell>
          <cell r="B219" t="str">
            <v/>
          </cell>
          <cell r="C219" t="str">
            <v>C10H22</v>
          </cell>
          <cell r="D219" t="str">
            <v>52896-91-0</v>
          </cell>
          <cell r="E219" t="str">
            <v>52896910</v>
          </cell>
          <cell r="F219" t="str">
            <v/>
          </cell>
          <cell r="G219" t="str">
            <v>99129</v>
          </cell>
          <cell r="H219" t="b">
            <v>0</v>
          </cell>
          <cell r="I219" t="b">
            <v>0</v>
          </cell>
          <cell r="J219" t="str">
            <v>3-ethyl-4-methylheptane</v>
          </cell>
        </row>
        <row r="220">
          <cell r="A220">
            <v>224</v>
          </cell>
          <cell r="B220" t="str">
            <v/>
          </cell>
          <cell r="C220" t="str">
            <v>C12H26</v>
          </cell>
          <cell r="D220" t="str">
            <v>17085-96-0</v>
          </cell>
          <cell r="E220" t="str">
            <v>17085960</v>
          </cell>
          <cell r="F220" t="str">
            <v/>
          </cell>
          <cell r="G220" t="str">
            <v>99120</v>
          </cell>
          <cell r="H220" t="b">
            <v>0</v>
          </cell>
          <cell r="I220" t="b">
            <v>0</v>
          </cell>
          <cell r="J220" t="str">
            <v>3-ethyldecane</v>
          </cell>
        </row>
        <row r="221">
          <cell r="A221">
            <v>225</v>
          </cell>
          <cell r="B221" t="str">
            <v/>
          </cell>
          <cell r="C221" t="str">
            <v>C9H20</v>
          </cell>
          <cell r="D221" t="str">
            <v>15869-80-4</v>
          </cell>
          <cell r="E221" t="str">
            <v>15869804</v>
          </cell>
          <cell r="F221" t="str">
            <v/>
          </cell>
          <cell r="G221" t="str">
            <v>91071</v>
          </cell>
          <cell r="H221" t="b">
            <v>0</v>
          </cell>
          <cell r="I221" t="b">
            <v>0</v>
          </cell>
          <cell r="J221" t="str">
            <v>3-ethylheptane</v>
          </cell>
        </row>
        <row r="222">
          <cell r="A222">
            <v>226</v>
          </cell>
          <cell r="B222" t="str">
            <v/>
          </cell>
          <cell r="C222" t="str">
            <v>C8H18</v>
          </cell>
          <cell r="D222" t="str">
            <v>619-99-8</v>
          </cell>
          <cell r="E222" t="str">
            <v>619998</v>
          </cell>
          <cell r="F222" t="str">
            <v/>
          </cell>
          <cell r="G222" t="str">
            <v>91039</v>
          </cell>
          <cell r="H222" t="b">
            <v>0</v>
          </cell>
          <cell r="I222" t="b">
            <v>0</v>
          </cell>
          <cell r="J222" t="str">
            <v>3-ethylhexane</v>
          </cell>
        </row>
        <row r="223">
          <cell r="A223">
            <v>227</v>
          </cell>
          <cell r="B223" t="str">
            <v/>
          </cell>
          <cell r="C223" t="str">
            <v>C11H24</v>
          </cell>
          <cell r="D223" t="str">
            <v>17302-11-3</v>
          </cell>
          <cell r="E223" t="str">
            <v>17302113</v>
          </cell>
          <cell r="F223" t="str">
            <v/>
          </cell>
          <cell r="G223" t="str">
            <v>91097</v>
          </cell>
          <cell r="H223" t="b">
            <v>0</v>
          </cell>
          <cell r="I223" t="b">
            <v>0</v>
          </cell>
          <cell r="J223" t="str">
            <v>3-ethylnonane</v>
          </cell>
        </row>
        <row r="224">
          <cell r="A224">
            <v>228</v>
          </cell>
          <cell r="B224" t="str">
            <v/>
          </cell>
          <cell r="C224" t="str">
            <v>C10H22</v>
          </cell>
          <cell r="D224" t="str">
            <v>5881-17-4</v>
          </cell>
          <cell r="E224" t="str">
            <v>5881174</v>
          </cell>
          <cell r="F224" t="str">
            <v/>
          </cell>
          <cell r="G224" t="str">
            <v>91089</v>
          </cell>
          <cell r="H224" t="b">
            <v>0</v>
          </cell>
          <cell r="I224" t="b">
            <v>0</v>
          </cell>
          <cell r="J224" t="str">
            <v>3-ethyloctane</v>
          </cell>
        </row>
        <row r="225">
          <cell r="A225">
            <v>229</v>
          </cell>
          <cell r="B225" t="str">
            <v/>
          </cell>
          <cell r="C225" t="str">
            <v>C7H16</v>
          </cell>
          <cell r="D225" t="str">
            <v>617-78-7</v>
          </cell>
          <cell r="E225" t="str">
            <v>617787</v>
          </cell>
          <cell r="F225" t="str">
            <v/>
          </cell>
          <cell r="G225" t="str">
            <v>43300</v>
          </cell>
          <cell r="H225" t="b">
            <v>0</v>
          </cell>
          <cell r="I225" t="b">
            <v>0</v>
          </cell>
          <cell r="J225" t="str">
            <v>3-ethylpentane</v>
          </cell>
        </row>
        <row r="226">
          <cell r="A226">
            <v>230</v>
          </cell>
          <cell r="B226" t="str">
            <v/>
          </cell>
          <cell r="C226" t="str">
            <v>C5H10</v>
          </cell>
          <cell r="D226" t="str">
            <v>563-45-1</v>
          </cell>
          <cell r="E226" t="str">
            <v>563451</v>
          </cell>
          <cell r="F226" t="str">
            <v/>
          </cell>
          <cell r="G226" t="str">
            <v>43223</v>
          </cell>
          <cell r="H226" t="b">
            <v>0</v>
          </cell>
          <cell r="I226" t="b">
            <v>0</v>
          </cell>
          <cell r="J226" t="str">
            <v>3-methyl-1-butene</v>
          </cell>
        </row>
        <row r="227">
          <cell r="A227">
            <v>231</v>
          </cell>
          <cell r="B227" t="str">
            <v/>
          </cell>
          <cell r="C227" t="str">
            <v>C7H14</v>
          </cell>
          <cell r="D227" t="str">
            <v>3404-61-3</v>
          </cell>
          <cell r="E227" t="str">
            <v>3404613</v>
          </cell>
          <cell r="F227" t="str">
            <v/>
          </cell>
          <cell r="G227" t="str">
            <v>90030</v>
          </cell>
          <cell r="H227" t="b">
            <v>0</v>
          </cell>
          <cell r="I227" t="b">
            <v>0</v>
          </cell>
          <cell r="J227" t="str">
            <v>3-methyl-1-hexene</v>
          </cell>
        </row>
        <row r="228">
          <cell r="A228">
            <v>232</v>
          </cell>
          <cell r="B228" t="str">
            <v/>
          </cell>
          <cell r="C228" t="str">
            <v>C6H12</v>
          </cell>
          <cell r="D228" t="str">
            <v>760-20-3</v>
          </cell>
          <cell r="E228" t="str">
            <v>760203</v>
          </cell>
          <cell r="F228" t="str">
            <v/>
          </cell>
          <cell r="G228" t="str">
            <v>43211</v>
          </cell>
          <cell r="H228" t="b">
            <v>0</v>
          </cell>
          <cell r="I228" t="b">
            <v>0</v>
          </cell>
          <cell r="J228" t="str">
            <v>3-methyl-1-pentene</v>
          </cell>
        </row>
        <row r="229">
          <cell r="A229">
            <v>233</v>
          </cell>
          <cell r="B229" t="str">
            <v/>
          </cell>
          <cell r="C229" t="str">
            <v>C8H18</v>
          </cell>
          <cell r="D229" t="str">
            <v>1067-08-9</v>
          </cell>
          <cell r="E229" t="str">
            <v>1067089</v>
          </cell>
          <cell r="F229" t="str">
            <v/>
          </cell>
          <cell r="G229" t="str">
            <v>91036</v>
          </cell>
          <cell r="H229" t="b">
            <v>0</v>
          </cell>
          <cell r="I229" t="b">
            <v>0</v>
          </cell>
          <cell r="J229" t="str">
            <v>3-methyl-3-ethylpentane</v>
          </cell>
        </row>
        <row r="230">
          <cell r="A230">
            <v>234</v>
          </cell>
          <cell r="B230" t="str">
            <v/>
          </cell>
          <cell r="C230" t="str">
            <v>C6H14O2</v>
          </cell>
          <cell r="D230" t="str">
            <v>56539-66-3</v>
          </cell>
          <cell r="E230" t="str">
            <v>56539663</v>
          </cell>
          <cell r="F230" t="str">
            <v/>
          </cell>
          <cell r="G230" t="str">
            <v>99256</v>
          </cell>
          <cell r="H230" t="b">
            <v>0</v>
          </cell>
          <cell r="I230" t="b">
            <v>0</v>
          </cell>
          <cell r="J230" t="str">
            <v>3-methyl-3-methoxy-1-butanol</v>
          </cell>
        </row>
        <row r="231">
          <cell r="A231">
            <v>235</v>
          </cell>
          <cell r="B231" t="str">
            <v/>
          </cell>
          <cell r="C231" t="str">
            <v>C7H14</v>
          </cell>
          <cell r="D231" t="str">
            <v>10574-36-4</v>
          </cell>
          <cell r="E231" t="str">
            <v>10574364</v>
          </cell>
          <cell r="F231" t="str">
            <v/>
          </cell>
          <cell r="G231" t="str">
            <v>90029</v>
          </cell>
          <cell r="H231" t="b">
            <v>0</v>
          </cell>
          <cell r="I231" t="b">
            <v>0</v>
          </cell>
          <cell r="J231" t="str">
            <v>3-methyl-cis-2-hexene</v>
          </cell>
        </row>
        <row r="232">
          <cell r="A232">
            <v>236</v>
          </cell>
          <cell r="B232" t="str">
            <v/>
          </cell>
          <cell r="C232" t="str">
            <v>C6H12</v>
          </cell>
          <cell r="D232" t="str">
            <v>922-62-3</v>
          </cell>
          <cell r="E232" t="str">
            <v>922623</v>
          </cell>
          <cell r="F232" t="str">
            <v/>
          </cell>
          <cell r="G232" t="str">
            <v>98163</v>
          </cell>
          <cell r="H232" t="b">
            <v>0</v>
          </cell>
          <cell r="I232" t="b">
            <v>0</v>
          </cell>
          <cell r="J232" t="str">
            <v>3-methyl-cis-2-pentene (or cis-3-Methyl-2-pentene)</v>
          </cell>
        </row>
        <row r="233">
          <cell r="A233">
            <v>237</v>
          </cell>
          <cell r="B233" t="str">
            <v/>
          </cell>
          <cell r="C233" t="str">
            <v>C7H14</v>
          </cell>
          <cell r="D233" t="str">
            <v>4914-89-0</v>
          </cell>
          <cell r="E233" t="str">
            <v>4914890</v>
          </cell>
          <cell r="F233" t="str">
            <v/>
          </cell>
          <cell r="G233" t="str">
            <v>91024</v>
          </cell>
          <cell r="H233" t="b">
            <v>0</v>
          </cell>
          <cell r="I233" t="b">
            <v>0</v>
          </cell>
          <cell r="J233" t="str">
            <v>3-methyl-cis-3-hexene</v>
          </cell>
        </row>
        <row r="234">
          <cell r="A234">
            <v>238</v>
          </cell>
          <cell r="B234" t="str">
            <v/>
          </cell>
          <cell r="C234" t="str">
            <v>C7H14</v>
          </cell>
          <cell r="D234" t="str">
            <v>20710-38-7</v>
          </cell>
          <cell r="E234" t="str">
            <v>20710387</v>
          </cell>
          <cell r="F234" t="str">
            <v/>
          </cell>
          <cell r="G234" t="str">
            <v>91027</v>
          </cell>
          <cell r="H234" t="b">
            <v>0</v>
          </cell>
          <cell r="I234" t="b">
            <v>0</v>
          </cell>
          <cell r="J234" t="str">
            <v>3-methyl-trans-2-hexene</v>
          </cell>
        </row>
        <row r="235">
          <cell r="A235">
            <v>239</v>
          </cell>
          <cell r="B235" t="str">
            <v>PT2E3M</v>
          </cell>
          <cell r="C235" t="str">
            <v>C6H12</v>
          </cell>
          <cell r="D235" t="str">
            <v>616-12-6</v>
          </cell>
          <cell r="E235" t="str">
            <v>616126</v>
          </cell>
          <cell r="F235" t="str">
            <v/>
          </cell>
          <cell r="G235" t="str">
            <v>43270</v>
          </cell>
          <cell r="H235" t="b">
            <v>0</v>
          </cell>
          <cell r="I235" t="b">
            <v>0</v>
          </cell>
          <cell r="J235" t="str">
            <v>3-methyl-trans-2-pentene (or trans-3-Methyl-2-Pentene)</v>
          </cell>
        </row>
        <row r="236">
          <cell r="A236">
            <v>240</v>
          </cell>
          <cell r="B236" t="str">
            <v/>
          </cell>
          <cell r="C236" t="str">
            <v>C7H14</v>
          </cell>
          <cell r="D236" t="str">
            <v>3899-36-3</v>
          </cell>
          <cell r="E236" t="str">
            <v>3899363</v>
          </cell>
          <cell r="F236" t="str">
            <v/>
          </cell>
          <cell r="G236" t="str">
            <v>90032</v>
          </cell>
          <cell r="H236" t="b">
            <v>0</v>
          </cell>
          <cell r="I236" t="b">
            <v>0</v>
          </cell>
          <cell r="J236" t="str">
            <v>3-methyl-trans-3-hexene</v>
          </cell>
        </row>
        <row r="237">
          <cell r="A237">
            <v>242</v>
          </cell>
          <cell r="B237" t="str">
            <v>CPENE1</v>
          </cell>
          <cell r="C237" t="str">
            <v>C6H10</v>
          </cell>
          <cell r="D237" t="str">
            <v>1120-62-3</v>
          </cell>
          <cell r="E237" t="str">
            <v>1120623</v>
          </cell>
          <cell r="F237" t="str">
            <v/>
          </cell>
          <cell r="G237" t="str">
            <v>43272</v>
          </cell>
          <cell r="H237" t="b">
            <v>0</v>
          </cell>
          <cell r="I237" t="b">
            <v>0</v>
          </cell>
          <cell r="J237" t="str">
            <v>3-methylcyclopentene</v>
          </cell>
        </row>
        <row r="238">
          <cell r="A238">
            <v>243</v>
          </cell>
          <cell r="B238" t="str">
            <v/>
          </cell>
          <cell r="C238" t="str">
            <v>C11H24</v>
          </cell>
          <cell r="D238" t="str">
            <v>13151-34-3</v>
          </cell>
          <cell r="E238" t="str">
            <v>13151343</v>
          </cell>
          <cell r="F238" t="str">
            <v/>
          </cell>
          <cell r="G238" t="str">
            <v>99115</v>
          </cell>
          <cell r="H238" t="b">
            <v>0</v>
          </cell>
          <cell r="I238" t="b">
            <v>0</v>
          </cell>
          <cell r="J238" t="str">
            <v>3-methyldecane</v>
          </cell>
        </row>
        <row r="239">
          <cell r="A239">
            <v>244</v>
          </cell>
          <cell r="B239" t="str">
            <v>HEP3ME</v>
          </cell>
          <cell r="C239" t="str">
            <v>C8H18</v>
          </cell>
          <cell r="D239" t="str">
            <v>589-81-1</v>
          </cell>
          <cell r="E239" t="str">
            <v>589811</v>
          </cell>
          <cell r="F239" t="str">
            <v/>
          </cell>
          <cell r="G239" t="str">
            <v/>
          </cell>
          <cell r="H239" t="b">
            <v>1</v>
          </cell>
          <cell r="I239" t="b">
            <v>0</v>
          </cell>
          <cell r="J239" t="str">
            <v>3-methylheptane</v>
          </cell>
        </row>
        <row r="240">
          <cell r="A240">
            <v>245</v>
          </cell>
          <cell r="B240" t="str">
            <v>HEXA3M</v>
          </cell>
          <cell r="C240" t="str">
            <v>C7H16</v>
          </cell>
          <cell r="D240" t="str">
            <v>589-34-4</v>
          </cell>
          <cell r="E240" t="str">
            <v>589344</v>
          </cell>
          <cell r="F240" t="str">
            <v/>
          </cell>
          <cell r="G240" t="str">
            <v>43295</v>
          </cell>
          <cell r="H240" t="b">
            <v>1</v>
          </cell>
          <cell r="I240" t="b">
            <v>0</v>
          </cell>
          <cell r="J240" t="str">
            <v>3-methylhexane</v>
          </cell>
        </row>
        <row r="241">
          <cell r="A241">
            <v>246</v>
          </cell>
          <cell r="B241" t="str">
            <v/>
          </cell>
          <cell r="C241" t="str">
            <v>C10H22</v>
          </cell>
          <cell r="D241" t="str">
            <v>5911-04-6</v>
          </cell>
          <cell r="E241" t="str">
            <v>5911046</v>
          </cell>
          <cell r="F241" t="str">
            <v/>
          </cell>
          <cell r="G241" t="str">
            <v>91090</v>
          </cell>
          <cell r="H241" t="b">
            <v>0</v>
          </cell>
          <cell r="I241" t="b">
            <v>0</v>
          </cell>
          <cell r="J241" t="str">
            <v>3-methylnonane</v>
          </cell>
        </row>
        <row r="242">
          <cell r="A242">
            <v>247</v>
          </cell>
          <cell r="B242" t="str">
            <v/>
          </cell>
          <cell r="C242" t="str">
            <v>C9H20</v>
          </cell>
          <cell r="D242" t="str">
            <v>2216-33-3</v>
          </cell>
          <cell r="E242" t="str">
            <v>2216333</v>
          </cell>
          <cell r="F242" t="str">
            <v/>
          </cell>
          <cell r="G242" t="str">
            <v>98172</v>
          </cell>
          <cell r="H242" t="b">
            <v>0</v>
          </cell>
          <cell r="I242" t="b">
            <v>0</v>
          </cell>
          <cell r="J242" t="str">
            <v>3-methyloctane</v>
          </cell>
        </row>
        <row r="243">
          <cell r="A243">
            <v>248</v>
          </cell>
          <cell r="B243" t="str">
            <v>PENA3M</v>
          </cell>
          <cell r="C243" t="str">
            <v>C6H14</v>
          </cell>
          <cell r="D243" t="str">
            <v>96-14-0</v>
          </cell>
          <cell r="E243" t="str">
            <v>96140</v>
          </cell>
          <cell r="F243" t="str">
            <v/>
          </cell>
          <cell r="G243" t="str">
            <v>43230</v>
          </cell>
          <cell r="H243" t="b">
            <v>1</v>
          </cell>
          <cell r="I243" t="b">
            <v>0</v>
          </cell>
          <cell r="J243" t="str">
            <v>3-methylpentane</v>
          </cell>
        </row>
        <row r="244">
          <cell r="A244">
            <v>249</v>
          </cell>
          <cell r="B244" t="str">
            <v/>
          </cell>
          <cell r="C244" t="str">
            <v>C12H26</v>
          </cell>
          <cell r="D244" t="str">
            <v>1002-43-3</v>
          </cell>
          <cell r="E244" t="str">
            <v>1002433</v>
          </cell>
          <cell r="F244" t="str">
            <v/>
          </cell>
          <cell r="G244" t="str">
            <v>99094</v>
          </cell>
          <cell r="H244" t="b">
            <v>0</v>
          </cell>
          <cell r="I244" t="b">
            <v>0</v>
          </cell>
          <cell r="J244" t="str">
            <v>3-methylundecane</v>
          </cell>
        </row>
        <row r="245">
          <cell r="A245">
            <v>250</v>
          </cell>
          <cell r="B245" t="str">
            <v/>
          </cell>
          <cell r="C245" t="str">
            <v>C11H16</v>
          </cell>
          <cell r="D245" t="str">
            <v>1196-58-3</v>
          </cell>
          <cell r="E245" t="str">
            <v>1196583</v>
          </cell>
          <cell r="F245" t="str">
            <v/>
          </cell>
          <cell r="G245" t="str">
            <v>99096</v>
          </cell>
          <cell r="H245" t="b">
            <v>0</v>
          </cell>
          <cell r="I245" t="b">
            <v>0</v>
          </cell>
          <cell r="J245" t="str">
            <v>3-phenylpentane</v>
          </cell>
        </row>
        <row r="246">
          <cell r="A246">
            <v>251</v>
          </cell>
          <cell r="B246" t="str">
            <v/>
          </cell>
          <cell r="C246" t="str">
            <v>C12H24</v>
          </cell>
          <cell r="D246" t="str">
            <v>141-70-8</v>
          </cell>
          <cell r="E246" t="str">
            <v>141708</v>
          </cell>
          <cell r="F246" t="str">
            <v/>
          </cell>
          <cell r="G246" t="str">
            <v>99216</v>
          </cell>
          <cell r="H246" t="b">
            <v>0</v>
          </cell>
          <cell r="I246" t="b">
            <v>0</v>
          </cell>
          <cell r="J246" t="str">
            <v>4,4-dimethyl-2-neopentyl-1-pentene</v>
          </cell>
        </row>
        <row r="247">
          <cell r="A247">
            <v>252</v>
          </cell>
          <cell r="B247" t="str">
            <v/>
          </cell>
          <cell r="C247" t="str">
            <v>C7H14</v>
          </cell>
          <cell r="D247" t="str">
            <v>26232-98-4</v>
          </cell>
          <cell r="E247" t="str">
            <v>26232984</v>
          </cell>
          <cell r="F247" t="str">
            <v/>
          </cell>
          <cell r="G247" t="str">
            <v>91001</v>
          </cell>
          <cell r="H247" t="b">
            <v>0</v>
          </cell>
          <cell r="I247" t="b">
            <v>0</v>
          </cell>
          <cell r="J247" t="str">
            <v>4,4-dimethyl-2-pentene</v>
          </cell>
        </row>
        <row r="248">
          <cell r="A248">
            <v>253</v>
          </cell>
          <cell r="B248" t="str">
            <v/>
          </cell>
          <cell r="C248" t="str">
            <v>C9H20</v>
          </cell>
          <cell r="D248" t="str">
            <v>1068-19-5</v>
          </cell>
          <cell r="E248" t="str">
            <v>1068195</v>
          </cell>
          <cell r="F248" t="str">
            <v/>
          </cell>
          <cell r="G248" t="str">
            <v>91060</v>
          </cell>
          <cell r="H248" t="b">
            <v>0</v>
          </cell>
          <cell r="I248" t="b">
            <v>0</v>
          </cell>
          <cell r="J248" t="str">
            <v>4,4-dimethylheptane</v>
          </cell>
        </row>
        <row r="249">
          <cell r="A249">
            <v>254</v>
          </cell>
          <cell r="B249" t="str">
            <v/>
          </cell>
          <cell r="C249" t="str">
            <v>C12H26</v>
          </cell>
          <cell r="D249" t="str">
            <v>17312-46-8</v>
          </cell>
          <cell r="E249" t="str">
            <v>17312468</v>
          </cell>
          <cell r="F249" t="str">
            <v/>
          </cell>
          <cell r="G249" t="str">
            <v>99066</v>
          </cell>
          <cell r="H249" t="b">
            <v>0</v>
          </cell>
          <cell r="I249" t="b">
            <v>0</v>
          </cell>
          <cell r="J249" t="str">
            <v>4,5-dimethyldecane</v>
          </cell>
        </row>
        <row r="250">
          <cell r="A250">
            <v>255</v>
          </cell>
          <cell r="B250" t="str">
            <v/>
          </cell>
          <cell r="C250" t="str">
            <v>C10H22</v>
          </cell>
          <cell r="D250" t="str">
            <v>15869-96-2</v>
          </cell>
          <cell r="E250" t="str">
            <v>15869962</v>
          </cell>
          <cell r="F250" t="str">
            <v/>
          </cell>
          <cell r="G250" t="str">
            <v>99119</v>
          </cell>
          <cell r="H250" t="b">
            <v>0</v>
          </cell>
          <cell r="I250" t="b">
            <v>0</v>
          </cell>
          <cell r="J250" t="str">
            <v>4,5-dimethyloctane</v>
          </cell>
        </row>
        <row r="251">
          <cell r="A251">
            <v>256</v>
          </cell>
          <cell r="B251" t="str">
            <v/>
          </cell>
          <cell r="C251" t="str">
            <v>C12H26</v>
          </cell>
          <cell r="D251" t="str">
            <v>1636-44-8</v>
          </cell>
          <cell r="E251" t="str">
            <v>1636448</v>
          </cell>
          <cell r="F251" t="str">
            <v/>
          </cell>
          <cell r="G251" t="str">
            <v>99049</v>
          </cell>
          <cell r="H251" t="b">
            <v>0</v>
          </cell>
          <cell r="I251" t="b">
            <v>0</v>
          </cell>
          <cell r="J251" t="str">
            <v>4-ethyldecane</v>
          </cell>
        </row>
        <row r="252">
          <cell r="A252">
            <v>257</v>
          </cell>
          <cell r="B252" t="str">
            <v/>
          </cell>
          <cell r="C252" t="str">
            <v>C7H14</v>
          </cell>
          <cell r="D252" t="str">
            <v>3769-23-1</v>
          </cell>
          <cell r="E252" t="str">
            <v>3769231</v>
          </cell>
          <cell r="F252" t="str">
            <v/>
          </cell>
          <cell r="G252" t="str">
            <v>91008</v>
          </cell>
          <cell r="H252" t="b">
            <v>0</v>
          </cell>
          <cell r="I252" t="b">
            <v>0</v>
          </cell>
          <cell r="J252" t="str">
            <v>4-methyl-1-hexene</v>
          </cell>
        </row>
        <row r="253">
          <cell r="A253">
            <v>258</v>
          </cell>
          <cell r="B253" t="str">
            <v/>
          </cell>
          <cell r="C253" t="str">
            <v>C6H12</v>
          </cell>
          <cell r="D253" t="str">
            <v>691-37-2</v>
          </cell>
          <cell r="E253" t="str">
            <v>691372</v>
          </cell>
          <cell r="F253" t="str">
            <v/>
          </cell>
          <cell r="G253" t="str">
            <v>98135</v>
          </cell>
          <cell r="H253" t="b">
            <v>0</v>
          </cell>
          <cell r="I253" t="b">
            <v>0</v>
          </cell>
          <cell r="J253" t="str">
            <v>4-methyl-1-pentene</v>
          </cell>
        </row>
        <row r="254">
          <cell r="A254">
            <v>259</v>
          </cell>
          <cell r="B254" t="str">
            <v/>
          </cell>
          <cell r="C254" t="str">
            <v>C6H14O</v>
          </cell>
          <cell r="D254" t="str">
            <v>108-11-2</v>
          </cell>
          <cell r="E254" t="str">
            <v>108112</v>
          </cell>
          <cell r="F254" t="str">
            <v/>
          </cell>
          <cell r="G254" t="str">
            <v>99025</v>
          </cell>
          <cell r="H254" t="b">
            <v>0</v>
          </cell>
          <cell r="I254" t="b">
            <v>0</v>
          </cell>
          <cell r="J254" t="str">
            <v>4-methyl-2-pentanol (methyl isobutyl carbinol)</v>
          </cell>
        </row>
        <row r="255">
          <cell r="A255">
            <v>260</v>
          </cell>
          <cell r="B255" t="str">
            <v/>
          </cell>
          <cell r="C255" t="str">
            <v>C6H12</v>
          </cell>
          <cell r="D255" t="str">
            <v>691-38-3</v>
          </cell>
          <cell r="E255" t="str">
            <v>691383</v>
          </cell>
          <cell r="F255" t="str">
            <v/>
          </cell>
          <cell r="G255" t="str">
            <v>98170</v>
          </cell>
          <cell r="H255" t="b">
            <v>0</v>
          </cell>
          <cell r="I255" t="b">
            <v>0</v>
          </cell>
          <cell r="J255" t="str">
            <v>4-methyl-cis-2-pentene (or cis-4-Methyl-2-Pentene)</v>
          </cell>
        </row>
        <row r="256">
          <cell r="A256">
            <v>261</v>
          </cell>
          <cell r="B256" t="str">
            <v/>
          </cell>
          <cell r="C256" t="str">
            <v>C7H14</v>
          </cell>
          <cell r="D256" t="str">
            <v>3683-22-5</v>
          </cell>
          <cell r="E256" t="str">
            <v>3683225</v>
          </cell>
          <cell r="F256" t="str">
            <v/>
          </cell>
          <cell r="G256" t="str">
            <v>90031</v>
          </cell>
          <cell r="H256" t="b">
            <v>0</v>
          </cell>
          <cell r="I256" t="b">
            <v>0</v>
          </cell>
          <cell r="J256" t="str">
            <v>4-methyl-trans-2-hexene</v>
          </cell>
        </row>
        <row r="257">
          <cell r="A257">
            <v>262</v>
          </cell>
          <cell r="B257" t="str">
            <v/>
          </cell>
          <cell r="C257" t="str">
            <v>C6H12</v>
          </cell>
          <cell r="D257" t="str">
            <v>674-76-0</v>
          </cell>
          <cell r="E257" t="str">
            <v>674760</v>
          </cell>
          <cell r="F257" t="str">
            <v/>
          </cell>
          <cell r="G257" t="str">
            <v>43293</v>
          </cell>
          <cell r="H257" t="b">
            <v>0</v>
          </cell>
          <cell r="I257" t="b">
            <v>0</v>
          </cell>
          <cell r="J257" t="str">
            <v>4-methyl-trans-2-pentene</v>
          </cell>
        </row>
        <row r="258">
          <cell r="A258">
            <v>263</v>
          </cell>
          <cell r="B258" t="str">
            <v/>
          </cell>
          <cell r="C258" t="str">
            <v>C11H24</v>
          </cell>
          <cell r="D258" t="str">
            <v>2847-72-5</v>
          </cell>
          <cell r="E258" t="str">
            <v>2847725</v>
          </cell>
          <cell r="F258" t="str">
            <v/>
          </cell>
          <cell r="G258" t="str">
            <v>99102</v>
          </cell>
          <cell r="H258" t="b">
            <v>0</v>
          </cell>
          <cell r="I258" t="b">
            <v>0</v>
          </cell>
          <cell r="J258" t="str">
            <v>4-methyldecane</v>
          </cell>
        </row>
        <row r="259">
          <cell r="A259">
            <v>264</v>
          </cell>
          <cell r="B259" t="str">
            <v/>
          </cell>
          <cell r="C259" t="str">
            <v>C8H18</v>
          </cell>
          <cell r="D259" t="str">
            <v>589-53-7</v>
          </cell>
          <cell r="E259" t="str">
            <v>589537</v>
          </cell>
          <cell r="F259" t="str">
            <v/>
          </cell>
          <cell r="G259" t="str">
            <v>43297</v>
          </cell>
          <cell r="H259" t="b">
            <v>0</v>
          </cell>
          <cell r="I259" t="b">
            <v>0</v>
          </cell>
          <cell r="J259" t="str">
            <v>4-methylheptane</v>
          </cell>
        </row>
        <row r="260">
          <cell r="A260">
            <v>265</v>
          </cell>
          <cell r="B260" t="str">
            <v/>
          </cell>
          <cell r="C260" t="str">
            <v>C10H12</v>
          </cell>
          <cell r="D260" t="str">
            <v>824-22-6</v>
          </cell>
          <cell r="E260" t="str">
            <v>824226</v>
          </cell>
          <cell r="F260" t="str">
            <v/>
          </cell>
          <cell r="G260" t="str">
            <v>91107</v>
          </cell>
          <cell r="H260" t="b">
            <v>0</v>
          </cell>
          <cell r="I260" t="b">
            <v>0</v>
          </cell>
          <cell r="J260" t="str">
            <v>4-methylindan</v>
          </cell>
        </row>
        <row r="261">
          <cell r="A261">
            <v>266</v>
          </cell>
          <cell r="B261" t="str">
            <v/>
          </cell>
          <cell r="C261" t="str">
            <v>C10H22</v>
          </cell>
          <cell r="D261" t="str">
            <v>17301-94-9</v>
          </cell>
          <cell r="E261" t="str">
            <v>17301949</v>
          </cell>
          <cell r="F261" t="str">
            <v/>
          </cell>
          <cell r="G261" t="str">
            <v>99122</v>
          </cell>
          <cell r="H261" t="b">
            <v>0</v>
          </cell>
          <cell r="I261" t="b">
            <v>0</v>
          </cell>
          <cell r="J261" t="str">
            <v>4-methylnonane</v>
          </cell>
        </row>
        <row r="262">
          <cell r="A262">
            <v>267</v>
          </cell>
          <cell r="B262" t="str">
            <v/>
          </cell>
          <cell r="C262" t="str">
            <v>C9H20</v>
          </cell>
          <cell r="D262" t="str">
            <v>2216-34-4</v>
          </cell>
          <cell r="E262" t="str">
            <v>2216344</v>
          </cell>
          <cell r="F262" t="str">
            <v/>
          </cell>
          <cell r="G262" t="str">
            <v>98173</v>
          </cell>
          <cell r="H262" t="b">
            <v>0</v>
          </cell>
          <cell r="I262" t="b">
            <v>0</v>
          </cell>
          <cell r="J262" t="str">
            <v>4-methyloctane</v>
          </cell>
        </row>
        <row r="263">
          <cell r="A263">
            <v>268</v>
          </cell>
          <cell r="B263" t="str">
            <v/>
          </cell>
          <cell r="C263" t="str">
            <v>C12H26</v>
          </cell>
          <cell r="D263" t="str">
            <v>2980-69-0</v>
          </cell>
          <cell r="E263" t="str">
            <v>2980690</v>
          </cell>
          <cell r="F263" t="str">
            <v/>
          </cell>
          <cell r="G263" t="str">
            <v>99103</v>
          </cell>
          <cell r="H263" t="b">
            <v>0</v>
          </cell>
          <cell r="I263" t="b">
            <v>0</v>
          </cell>
          <cell r="J263" t="str">
            <v>4-methylundecane</v>
          </cell>
        </row>
        <row r="264">
          <cell r="A264">
            <v>269</v>
          </cell>
          <cell r="B264" t="str">
            <v/>
          </cell>
          <cell r="C264" t="str">
            <v>C12H26</v>
          </cell>
          <cell r="D264" t="str">
            <v>62184-72-9</v>
          </cell>
          <cell r="E264" t="str">
            <v>62184729</v>
          </cell>
          <cell r="F264" t="str">
            <v/>
          </cell>
          <cell r="G264" t="str">
            <v>99056</v>
          </cell>
          <cell r="H264" t="b">
            <v>0</v>
          </cell>
          <cell r="I264" t="b">
            <v>0</v>
          </cell>
          <cell r="J264" t="str">
            <v>5-isopropylnonane</v>
          </cell>
        </row>
        <row r="265">
          <cell r="A265">
            <v>270</v>
          </cell>
          <cell r="B265" t="str">
            <v/>
          </cell>
          <cell r="C265" t="str">
            <v>C7H14</v>
          </cell>
          <cell r="D265" t="str">
            <v>3524-73-0</v>
          </cell>
          <cell r="E265" t="str">
            <v>3524730</v>
          </cell>
          <cell r="F265" t="str">
            <v/>
          </cell>
          <cell r="G265" t="str">
            <v>91005</v>
          </cell>
          <cell r="H265" t="b">
            <v>0</v>
          </cell>
          <cell r="I265" t="b">
            <v>0</v>
          </cell>
          <cell r="J265" t="str">
            <v>5-methyl-1-hexene</v>
          </cell>
        </row>
        <row r="266">
          <cell r="A266">
            <v>271</v>
          </cell>
          <cell r="B266" t="str">
            <v/>
          </cell>
          <cell r="C266" t="str">
            <v>C7H14</v>
          </cell>
          <cell r="D266" t="str">
            <v>3404-62-4</v>
          </cell>
          <cell r="E266" t="str">
            <v>3404624</v>
          </cell>
          <cell r="F266" t="str">
            <v/>
          </cell>
          <cell r="G266" t="str">
            <v>91017</v>
          </cell>
          <cell r="H266" t="b">
            <v>0</v>
          </cell>
          <cell r="I266" t="b">
            <v>0</v>
          </cell>
          <cell r="J266" t="str">
            <v>5-methyl-cis-2-hexene</v>
          </cell>
        </row>
        <row r="267">
          <cell r="A267">
            <v>272</v>
          </cell>
          <cell r="B267" t="str">
            <v/>
          </cell>
          <cell r="C267" t="str">
            <v>C11H24</v>
          </cell>
          <cell r="D267" t="str">
            <v>13151-35-4</v>
          </cell>
          <cell r="E267" t="str">
            <v>13151354</v>
          </cell>
          <cell r="F267" t="str">
            <v/>
          </cell>
          <cell r="G267" t="str">
            <v>99116</v>
          </cell>
          <cell r="H267" t="b">
            <v>0</v>
          </cell>
          <cell r="I267" t="b">
            <v>0</v>
          </cell>
          <cell r="J267" t="str">
            <v>5-methyldecane</v>
          </cell>
        </row>
        <row r="268">
          <cell r="A268">
            <v>273</v>
          </cell>
          <cell r="B268" t="str">
            <v/>
          </cell>
          <cell r="C268" t="str">
            <v>C10H12</v>
          </cell>
          <cell r="D268" t="str">
            <v>874-35-1</v>
          </cell>
          <cell r="E268" t="str">
            <v>874351</v>
          </cell>
          <cell r="F268" t="str">
            <v/>
          </cell>
          <cell r="G268" t="str">
            <v>91106</v>
          </cell>
          <cell r="H268" t="b">
            <v>0</v>
          </cell>
          <cell r="I268" t="b">
            <v>0</v>
          </cell>
          <cell r="J268" t="str">
            <v>5-methylindan</v>
          </cell>
        </row>
        <row r="269">
          <cell r="A269">
            <v>274</v>
          </cell>
          <cell r="B269" t="str">
            <v/>
          </cell>
          <cell r="C269" t="str">
            <v>C10H22</v>
          </cell>
          <cell r="D269" t="str">
            <v>15869-85-9</v>
          </cell>
          <cell r="E269" t="str">
            <v>15869859</v>
          </cell>
          <cell r="F269" t="str">
            <v/>
          </cell>
          <cell r="G269" t="str">
            <v>91088</v>
          </cell>
          <cell r="H269" t="b">
            <v>0</v>
          </cell>
          <cell r="I269" t="b">
            <v>0</v>
          </cell>
          <cell r="J269" t="str">
            <v>5-methylnonane</v>
          </cell>
        </row>
        <row r="270">
          <cell r="A270">
            <v>275</v>
          </cell>
          <cell r="B270" t="str">
            <v/>
          </cell>
          <cell r="C270" t="str">
            <v>C12H26</v>
          </cell>
          <cell r="D270" t="str">
            <v>1632-70-8</v>
          </cell>
          <cell r="E270" t="str">
            <v>1632708</v>
          </cell>
          <cell r="F270" t="str">
            <v/>
          </cell>
          <cell r="G270" t="str">
            <v>99097</v>
          </cell>
          <cell r="H270" t="b">
            <v>0</v>
          </cell>
          <cell r="I270" t="b">
            <v>0</v>
          </cell>
          <cell r="J270" t="str">
            <v>5-methylundecane</v>
          </cell>
        </row>
        <row r="271">
          <cell r="A271">
            <v>276</v>
          </cell>
          <cell r="B271" t="str">
            <v/>
          </cell>
          <cell r="C271" t="str">
            <v>C11H24</v>
          </cell>
          <cell r="D271" t="str">
            <v>62016-19-7</v>
          </cell>
          <cell r="E271" t="str">
            <v>62016197</v>
          </cell>
          <cell r="F271" t="str">
            <v/>
          </cell>
          <cell r="G271" t="str">
            <v>99044</v>
          </cell>
          <cell r="H271" t="b">
            <v>0</v>
          </cell>
          <cell r="I271" t="b">
            <v>0</v>
          </cell>
          <cell r="J271" t="str">
            <v>6-ethyl-2-methyloctane</v>
          </cell>
        </row>
        <row r="272">
          <cell r="A272">
            <v>277</v>
          </cell>
          <cell r="B272" t="str">
            <v/>
          </cell>
          <cell r="C272" t="str">
            <v>C12H26</v>
          </cell>
          <cell r="D272" t="str">
            <v>17302-33-9</v>
          </cell>
          <cell r="E272" t="str">
            <v>17302339</v>
          </cell>
          <cell r="F272" t="str">
            <v/>
          </cell>
          <cell r="G272" t="str">
            <v>99045</v>
          </cell>
          <cell r="H272" t="b">
            <v>0</v>
          </cell>
          <cell r="I272" t="b">
            <v>0</v>
          </cell>
          <cell r="J272" t="str">
            <v>6-methylundecane</v>
          </cell>
        </row>
        <row r="273">
          <cell r="A273">
            <v>279</v>
          </cell>
          <cell r="B273" t="str">
            <v>ACETAL</v>
          </cell>
          <cell r="C273" t="str">
            <v>C2H4O</v>
          </cell>
          <cell r="D273" t="str">
            <v>75-07-0</v>
          </cell>
          <cell r="E273" t="str">
            <v>75070</v>
          </cell>
          <cell r="F273" t="str">
            <v/>
          </cell>
          <cell r="G273" t="str">
            <v>43503</v>
          </cell>
          <cell r="H273" t="b">
            <v>1</v>
          </cell>
          <cell r="I273" t="b">
            <v>1</v>
          </cell>
          <cell r="J273" t="str">
            <v>Acetaldehyde</v>
          </cell>
        </row>
        <row r="274">
          <cell r="A274">
            <v>280</v>
          </cell>
          <cell r="B274" t="str">
            <v/>
          </cell>
          <cell r="C274" t="str">
            <v>C2H4O2</v>
          </cell>
          <cell r="D274" t="str">
            <v>64-19-7</v>
          </cell>
          <cell r="E274" t="str">
            <v>64197</v>
          </cell>
          <cell r="F274" t="str">
            <v/>
          </cell>
          <cell r="G274" t="str">
            <v>43404</v>
          </cell>
          <cell r="H274" t="b">
            <v>0</v>
          </cell>
          <cell r="I274" t="b">
            <v>0</v>
          </cell>
          <cell r="J274" t="str">
            <v>Acetic acid</v>
          </cell>
        </row>
        <row r="275">
          <cell r="A275">
            <v>281</v>
          </cell>
          <cell r="B275" t="str">
            <v>ACETO</v>
          </cell>
          <cell r="C275" t="str">
            <v>C3H6O</v>
          </cell>
          <cell r="D275" t="str">
            <v>67-64-1</v>
          </cell>
          <cell r="E275" t="str">
            <v>67641</v>
          </cell>
          <cell r="F275" t="str">
            <v/>
          </cell>
          <cell r="G275" t="str">
            <v>43551</v>
          </cell>
          <cell r="H275" t="b">
            <v>1</v>
          </cell>
          <cell r="I275" t="b">
            <v>0</v>
          </cell>
          <cell r="J275" t="str">
            <v>Acetone</v>
          </cell>
        </row>
        <row r="276">
          <cell r="A276">
            <v>282</v>
          </cell>
          <cell r="B276" t="str">
            <v>ACETYL</v>
          </cell>
          <cell r="C276" t="str">
            <v>C2H2</v>
          </cell>
          <cell r="D276" t="str">
            <v>74-86-2</v>
          </cell>
          <cell r="E276" t="str">
            <v>74862</v>
          </cell>
          <cell r="F276" t="str">
            <v/>
          </cell>
          <cell r="G276" t="str">
            <v>43206</v>
          </cell>
          <cell r="H276" t="b">
            <v>1</v>
          </cell>
          <cell r="I276" t="b">
            <v>0</v>
          </cell>
          <cell r="J276" t="str">
            <v>Acetylene (or ethyne)</v>
          </cell>
        </row>
        <row r="277">
          <cell r="A277">
            <v>283</v>
          </cell>
          <cell r="B277" t="str">
            <v/>
          </cell>
          <cell r="C277" t="str">
            <v>C3H4O</v>
          </cell>
          <cell r="D277" t="str">
            <v>107-02-8</v>
          </cell>
          <cell r="E277" t="str">
            <v>107028</v>
          </cell>
          <cell r="F277" t="str">
            <v/>
          </cell>
          <cell r="G277" t="str">
            <v>43505</v>
          </cell>
          <cell r="H277" t="b">
            <v>0</v>
          </cell>
          <cell r="I277" t="b">
            <v>1</v>
          </cell>
          <cell r="J277" t="str">
            <v>Acrolein (2-propenal)</v>
          </cell>
        </row>
        <row r="278">
          <cell r="A278">
            <v>284</v>
          </cell>
          <cell r="B278" t="str">
            <v/>
          </cell>
          <cell r="C278" t="str">
            <v>C3H5NO</v>
          </cell>
          <cell r="D278" t="str">
            <v>79-06-1</v>
          </cell>
          <cell r="E278" t="str">
            <v>79061</v>
          </cell>
          <cell r="F278" t="str">
            <v/>
          </cell>
          <cell r="G278" t="str">
            <v>99178</v>
          </cell>
          <cell r="H278" t="b">
            <v>0</v>
          </cell>
          <cell r="I278" t="b">
            <v>1</v>
          </cell>
          <cell r="J278" t="str">
            <v>Acrylamide</v>
          </cell>
        </row>
        <row r="279">
          <cell r="A279">
            <v>285</v>
          </cell>
          <cell r="B279" t="str">
            <v/>
          </cell>
          <cell r="C279" t="str">
            <v>C3H3N</v>
          </cell>
          <cell r="D279" t="str">
            <v>107-13-1</v>
          </cell>
          <cell r="E279" t="str">
            <v>107131</v>
          </cell>
          <cell r="F279" t="str">
            <v/>
          </cell>
          <cell r="G279" t="str">
            <v>43704</v>
          </cell>
          <cell r="H279" t="b">
            <v>0</v>
          </cell>
          <cell r="I279" t="b">
            <v>1</v>
          </cell>
          <cell r="J279" t="str">
            <v>Acrylonitrile</v>
          </cell>
        </row>
        <row r="280">
          <cell r="A280">
            <v>286</v>
          </cell>
          <cell r="B280" t="str">
            <v/>
          </cell>
          <cell r="C280" t="str">
            <v/>
          </cell>
          <cell r="D280" t="str">
            <v/>
          </cell>
          <cell r="E280" t="str">
            <v/>
          </cell>
          <cell r="F280" t="str">
            <v>E17151077</v>
          </cell>
          <cell r="G280" t="str">
            <v>99170</v>
          </cell>
          <cell r="H280" t="b">
            <v>0</v>
          </cell>
          <cell r="I280" t="b">
            <v>0</v>
          </cell>
          <cell r="J280" t="str">
            <v>Aggregate ingredients</v>
          </cell>
        </row>
        <row r="281">
          <cell r="A281">
            <v>287</v>
          </cell>
          <cell r="B281" t="str">
            <v/>
          </cell>
          <cell r="C281" t="str">
            <v/>
          </cell>
          <cell r="D281" t="str">
            <v/>
          </cell>
          <cell r="E281" t="str">
            <v/>
          </cell>
          <cell r="F281" t="str">
            <v>E17151218</v>
          </cell>
          <cell r="G281" t="str">
            <v>99168</v>
          </cell>
          <cell r="H281" t="b">
            <v>0</v>
          </cell>
          <cell r="I281" t="b">
            <v>0</v>
          </cell>
          <cell r="J281" t="str">
            <v>Aggregated VOCs</v>
          </cell>
        </row>
        <row r="282">
          <cell r="A282">
            <v>288</v>
          </cell>
          <cell r="B282" t="str">
            <v/>
          </cell>
          <cell r="C282" t="str">
            <v/>
          </cell>
          <cell r="D282" t="str">
            <v/>
          </cell>
          <cell r="E282" t="str">
            <v/>
          </cell>
          <cell r="F282" t="str">
            <v>E17151200</v>
          </cell>
          <cell r="G282" t="str">
            <v>99169</v>
          </cell>
          <cell r="H282" t="b">
            <v>0</v>
          </cell>
          <cell r="I282" t="b">
            <v>0</v>
          </cell>
          <cell r="J282" t="str">
            <v>Aggregated exempt compounds</v>
          </cell>
        </row>
        <row r="283">
          <cell r="A283">
            <v>289</v>
          </cell>
          <cell r="B283" t="str">
            <v/>
          </cell>
          <cell r="C283" t="str">
            <v/>
          </cell>
          <cell r="D283" t="str">
            <v>64771-72-8</v>
          </cell>
          <cell r="E283" t="str">
            <v>64771728</v>
          </cell>
          <cell r="F283" t="str">
            <v/>
          </cell>
          <cell r="G283" t="str">
            <v>60016</v>
          </cell>
          <cell r="H283" t="b">
            <v>0</v>
          </cell>
          <cell r="I283" t="b">
            <v>0</v>
          </cell>
          <cell r="J283" t="str">
            <v>Aliphatic solvent</v>
          </cell>
        </row>
        <row r="284">
          <cell r="A284">
            <v>290</v>
          </cell>
          <cell r="B284" t="str">
            <v/>
          </cell>
          <cell r="C284" t="str">
            <v/>
          </cell>
          <cell r="D284" t="str">
            <v/>
          </cell>
          <cell r="E284" t="str">
            <v/>
          </cell>
          <cell r="F284" t="str">
            <v>E966770</v>
          </cell>
          <cell r="G284" t="str">
            <v>99152</v>
          </cell>
          <cell r="H284" t="b">
            <v>0</v>
          </cell>
          <cell r="I284" t="b">
            <v>0</v>
          </cell>
          <cell r="J284" t="str">
            <v>Aliphatics</v>
          </cell>
        </row>
        <row r="285">
          <cell r="A285">
            <v>291</v>
          </cell>
          <cell r="B285" t="str">
            <v/>
          </cell>
          <cell r="C285" t="str">
            <v/>
          </cell>
          <cell r="D285" t="str">
            <v/>
          </cell>
          <cell r="E285" t="str">
            <v/>
          </cell>
          <cell r="F285" t="str">
            <v>E17151101</v>
          </cell>
          <cell r="G285" t="str">
            <v>98078</v>
          </cell>
          <cell r="H285" t="b">
            <v>0</v>
          </cell>
          <cell r="I285" t="b">
            <v>0</v>
          </cell>
          <cell r="J285" t="str">
            <v>Alkene ketone</v>
          </cell>
        </row>
        <row r="286">
          <cell r="A286">
            <v>292</v>
          </cell>
          <cell r="B286" t="str">
            <v>Al</v>
          </cell>
          <cell r="C286" t="str">
            <v>Al</v>
          </cell>
          <cell r="D286" t="str">
            <v>7429-90-5</v>
          </cell>
          <cell r="E286" t="str">
            <v>7429905</v>
          </cell>
          <cell r="F286" t="str">
            <v/>
          </cell>
          <cell r="G286" t="str">
            <v>12101</v>
          </cell>
          <cell r="H286" t="b">
            <v>0</v>
          </cell>
          <cell r="I286" t="b">
            <v>0</v>
          </cell>
          <cell r="J286" t="str">
            <v>Aluminum</v>
          </cell>
        </row>
        <row r="287">
          <cell r="A287">
            <v>293</v>
          </cell>
          <cell r="B287" t="str">
            <v/>
          </cell>
          <cell r="C287" t="str">
            <v>C4H4O3.Unspecified</v>
          </cell>
          <cell r="D287" t="str">
            <v>68439-80-5</v>
          </cell>
          <cell r="E287" t="str">
            <v>68439805</v>
          </cell>
          <cell r="F287" t="str">
            <v/>
          </cell>
          <cell r="G287" t="str">
            <v>99263</v>
          </cell>
          <cell r="H287" t="b">
            <v>0</v>
          </cell>
          <cell r="I287" t="b">
            <v>0</v>
          </cell>
          <cell r="J287" t="str">
            <v>Amines, polyethylene poly compounds w/succinic</v>
          </cell>
        </row>
        <row r="288">
          <cell r="A288">
            <v>294</v>
          </cell>
          <cell r="B288" t="str">
            <v>NH3</v>
          </cell>
          <cell r="C288" t="str">
            <v>H3N</v>
          </cell>
          <cell r="D288" t="str">
            <v>7664-41-7</v>
          </cell>
          <cell r="E288" t="str">
            <v>7664417</v>
          </cell>
          <cell r="F288" t="str">
            <v/>
          </cell>
          <cell r="G288" t="str">
            <v>12301</v>
          </cell>
          <cell r="H288" t="b">
            <v>0</v>
          </cell>
          <cell r="I288" t="b">
            <v>0</v>
          </cell>
          <cell r="J288" t="str">
            <v>Ammonia</v>
          </cell>
        </row>
        <row r="289">
          <cell r="A289">
            <v>295</v>
          </cell>
          <cell r="B289" t="str">
            <v/>
          </cell>
          <cell r="C289" t="str">
            <v>C7H14O2</v>
          </cell>
          <cell r="D289" t="str">
            <v>628-63-7</v>
          </cell>
          <cell r="E289" t="str">
            <v>628637</v>
          </cell>
          <cell r="F289" t="str">
            <v/>
          </cell>
          <cell r="G289" t="str">
            <v>99219</v>
          </cell>
          <cell r="H289" t="b">
            <v>0</v>
          </cell>
          <cell r="I289" t="b">
            <v>0</v>
          </cell>
          <cell r="J289" t="str">
            <v>Amyl acetate</v>
          </cell>
        </row>
        <row r="290">
          <cell r="A290">
            <v>296</v>
          </cell>
          <cell r="B290" t="str">
            <v>Sb</v>
          </cell>
          <cell r="C290" t="str">
            <v>Sb</v>
          </cell>
          <cell r="D290" t="str">
            <v>7440-36-0</v>
          </cell>
          <cell r="E290" t="str">
            <v>7440360</v>
          </cell>
          <cell r="F290" t="str">
            <v/>
          </cell>
          <cell r="G290" t="str">
            <v>12102</v>
          </cell>
          <cell r="H290" t="b">
            <v>0</v>
          </cell>
          <cell r="I290" t="b">
            <v>1</v>
          </cell>
          <cell r="J290" t="str">
            <v>Antimony</v>
          </cell>
        </row>
        <row r="291">
          <cell r="A291">
            <v>297</v>
          </cell>
          <cell r="B291" t="str">
            <v/>
          </cell>
          <cell r="C291" t="str">
            <v/>
          </cell>
          <cell r="D291" t="str">
            <v>64742-94-5</v>
          </cell>
          <cell r="E291" t="str">
            <v>64742945</v>
          </cell>
          <cell r="F291" t="str">
            <v/>
          </cell>
          <cell r="G291" t="str">
            <v>60002</v>
          </cell>
          <cell r="H291" t="b">
            <v>0</v>
          </cell>
          <cell r="I291" t="b">
            <v>0</v>
          </cell>
          <cell r="J291" t="str">
            <v>Aromatic 200 solvent</v>
          </cell>
        </row>
        <row r="292">
          <cell r="A292">
            <v>298</v>
          </cell>
          <cell r="B292" t="str">
            <v>As</v>
          </cell>
          <cell r="C292" t="str">
            <v>As</v>
          </cell>
          <cell r="D292" t="str">
            <v>7440-38-2</v>
          </cell>
          <cell r="E292" t="str">
            <v>7440382</v>
          </cell>
          <cell r="F292" t="str">
            <v/>
          </cell>
          <cell r="G292" t="str">
            <v>12103</v>
          </cell>
          <cell r="H292" t="b">
            <v>0</v>
          </cell>
          <cell r="I292" t="b">
            <v>1</v>
          </cell>
          <cell r="J292" t="str">
            <v>Arsenic</v>
          </cell>
        </row>
        <row r="293">
          <cell r="A293">
            <v>299</v>
          </cell>
          <cell r="B293" t="str">
            <v/>
          </cell>
          <cell r="C293" t="str">
            <v>C9H10</v>
          </cell>
          <cell r="D293" t="str">
            <v>637-50-3</v>
          </cell>
          <cell r="E293" t="str">
            <v>637503</v>
          </cell>
          <cell r="F293" t="str">
            <v/>
          </cell>
          <cell r="G293" t="str">
            <v>98020</v>
          </cell>
          <cell r="H293" t="b">
            <v>0</v>
          </cell>
          <cell r="I293" t="b">
            <v>0</v>
          </cell>
          <cell r="J293" t="str">
            <v>B-methylstyrene</v>
          </cell>
        </row>
        <row r="294">
          <cell r="A294">
            <v>300</v>
          </cell>
          <cell r="B294" t="str">
            <v>Ba</v>
          </cell>
          <cell r="C294" t="str">
            <v>Ba</v>
          </cell>
          <cell r="D294" t="str">
            <v>7440-39-3</v>
          </cell>
          <cell r="E294" t="str">
            <v>7440393</v>
          </cell>
          <cell r="F294" t="str">
            <v/>
          </cell>
          <cell r="G294" t="str">
            <v>12107</v>
          </cell>
          <cell r="H294" t="b">
            <v>0</v>
          </cell>
          <cell r="I294" t="b">
            <v>0</v>
          </cell>
          <cell r="J294" t="str">
            <v>Barium</v>
          </cell>
        </row>
        <row r="295">
          <cell r="A295">
            <v>301</v>
          </cell>
          <cell r="B295" t="str">
            <v>BENZAL</v>
          </cell>
          <cell r="C295" t="str">
            <v>C7H6O</v>
          </cell>
          <cell r="D295" t="str">
            <v>100-52-7</v>
          </cell>
          <cell r="E295" t="str">
            <v>100527</v>
          </cell>
          <cell r="F295" t="str">
            <v/>
          </cell>
          <cell r="G295" t="str">
            <v>45501</v>
          </cell>
          <cell r="H295" t="b">
            <v>0</v>
          </cell>
          <cell r="I295" t="b">
            <v>0</v>
          </cell>
          <cell r="J295" t="str">
            <v>Benzaldehyde</v>
          </cell>
        </row>
        <row r="296">
          <cell r="A296">
            <v>302</v>
          </cell>
          <cell r="B296" t="str">
            <v>BENZE</v>
          </cell>
          <cell r="C296" t="str">
            <v>C6H6</v>
          </cell>
          <cell r="D296" t="str">
            <v>71-43-2</v>
          </cell>
          <cell r="E296" t="str">
            <v>71432</v>
          </cell>
          <cell r="F296" t="str">
            <v/>
          </cell>
          <cell r="G296" t="str">
            <v>45201</v>
          </cell>
          <cell r="H296" t="b">
            <v>1</v>
          </cell>
          <cell r="I296" t="b">
            <v>1</v>
          </cell>
          <cell r="J296" t="str">
            <v>Benzene</v>
          </cell>
        </row>
        <row r="297">
          <cell r="A297">
            <v>303</v>
          </cell>
          <cell r="B297" t="str">
            <v/>
          </cell>
          <cell r="C297" t="str">
            <v/>
          </cell>
          <cell r="D297" t="str">
            <v>68855-24-3</v>
          </cell>
          <cell r="E297" t="str">
            <v>68855243</v>
          </cell>
          <cell r="F297" t="str">
            <v/>
          </cell>
          <cell r="G297" t="str">
            <v>99270</v>
          </cell>
          <cell r="H297" t="b">
            <v>0</v>
          </cell>
          <cell r="I297" t="b">
            <v>0</v>
          </cell>
          <cell r="J297" t="str">
            <v>Benzene derivates</v>
          </cell>
        </row>
        <row r="298">
          <cell r="A298">
            <v>304</v>
          </cell>
          <cell r="B298" t="str">
            <v/>
          </cell>
          <cell r="C298" t="str">
            <v>C7H5NS</v>
          </cell>
          <cell r="D298" t="str">
            <v>95-16-9</v>
          </cell>
          <cell r="E298" t="str">
            <v>95169</v>
          </cell>
          <cell r="F298" t="str">
            <v/>
          </cell>
          <cell r="G298" t="str">
            <v>46602</v>
          </cell>
          <cell r="H298" t="b">
            <v>0</v>
          </cell>
          <cell r="I298" t="b">
            <v>0</v>
          </cell>
          <cell r="J298" t="str">
            <v>Benzothiazole</v>
          </cell>
        </row>
        <row r="299">
          <cell r="A299">
            <v>305</v>
          </cell>
          <cell r="B299" t="str">
            <v/>
          </cell>
          <cell r="C299" t="str">
            <v>C14H10O4</v>
          </cell>
          <cell r="D299" t="str">
            <v>94-36-0</v>
          </cell>
          <cell r="E299" t="str">
            <v>94360</v>
          </cell>
          <cell r="F299" t="str">
            <v/>
          </cell>
          <cell r="G299" t="str">
            <v>99437</v>
          </cell>
          <cell r="H299" t="b">
            <v>0</v>
          </cell>
          <cell r="I299" t="b">
            <v>0</v>
          </cell>
          <cell r="J299" t="str">
            <v>Benzoyl peroxide</v>
          </cell>
        </row>
        <row r="300">
          <cell r="A300">
            <v>306</v>
          </cell>
          <cell r="B300" t="str">
            <v/>
          </cell>
          <cell r="C300" t="str">
            <v>C7H8O</v>
          </cell>
          <cell r="D300" t="str">
            <v>100-51-6</v>
          </cell>
          <cell r="E300" t="str">
            <v>100516</v>
          </cell>
          <cell r="F300" t="str">
            <v/>
          </cell>
          <cell r="G300" t="str">
            <v>99187</v>
          </cell>
          <cell r="H300" t="b">
            <v>0</v>
          </cell>
          <cell r="I300" t="b">
            <v>0</v>
          </cell>
          <cell r="J300" t="str">
            <v>Benzyl alcohol</v>
          </cell>
        </row>
        <row r="301">
          <cell r="A301">
            <v>307</v>
          </cell>
          <cell r="B301" t="str">
            <v>Br2</v>
          </cell>
          <cell r="C301" t="str">
            <v>Br2</v>
          </cell>
          <cell r="D301" t="str">
            <v>7726-95-6</v>
          </cell>
          <cell r="E301" t="str">
            <v>7726956</v>
          </cell>
          <cell r="F301" t="str">
            <v/>
          </cell>
          <cell r="G301" t="str">
            <v>12109</v>
          </cell>
          <cell r="H301" t="b">
            <v>0</v>
          </cell>
          <cell r="I301" t="b">
            <v>0</v>
          </cell>
          <cell r="J301" t="str">
            <v>Bromine</v>
          </cell>
        </row>
        <row r="302">
          <cell r="A302">
            <v>308</v>
          </cell>
          <cell r="B302" t="str">
            <v/>
          </cell>
          <cell r="C302" t="str">
            <v>CHBrCl2</v>
          </cell>
          <cell r="D302" t="str">
            <v>75-27-4</v>
          </cell>
          <cell r="E302" t="str">
            <v>75274</v>
          </cell>
          <cell r="F302" t="str">
            <v/>
          </cell>
          <cell r="G302" t="str">
            <v>99017</v>
          </cell>
          <cell r="H302" t="b">
            <v>0</v>
          </cell>
          <cell r="I302" t="b">
            <v>0</v>
          </cell>
          <cell r="J302" t="str">
            <v>Bromodichloromethane</v>
          </cell>
        </row>
        <row r="303">
          <cell r="A303">
            <v>309</v>
          </cell>
          <cell r="B303" t="str">
            <v/>
          </cell>
          <cell r="C303" t="str">
            <v/>
          </cell>
          <cell r="D303" t="str">
            <v>68513-65-5</v>
          </cell>
          <cell r="E303" t="str">
            <v>68513655</v>
          </cell>
          <cell r="F303" t="str">
            <v/>
          </cell>
          <cell r="G303" t="str">
            <v>99267</v>
          </cell>
          <cell r="H303" t="b">
            <v>0</v>
          </cell>
          <cell r="I303" t="b">
            <v>0</v>
          </cell>
          <cell r="J303" t="str">
            <v>Butane, branched &amp; linear</v>
          </cell>
        </row>
        <row r="304">
          <cell r="A304">
            <v>310</v>
          </cell>
          <cell r="B304" t="str">
            <v/>
          </cell>
          <cell r="C304" t="str">
            <v>C6H14O2</v>
          </cell>
          <cell r="D304" t="str">
            <v>111-76-2</v>
          </cell>
          <cell r="E304" t="str">
            <v>111762</v>
          </cell>
          <cell r="F304" t="str">
            <v/>
          </cell>
          <cell r="G304" t="str">
            <v>98074</v>
          </cell>
          <cell r="H304" t="b">
            <v>0</v>
          </cell>
          <cell r="I304" t="b">
            <v>0</v>
          </cell>
          <cell r="J304" t="str">
            <v>Butyl cellosolve (2-butoxyethanol) (egbe)</v>
          </cell>
        </row>
        <row r="305">
          <cell r="A305">
            <v>311</v>
          </cell>
          <cell r="B305" t="str">
            <v/>
          </cell>
          <cell r="C305" t="str">
            <v>C19H20O4</v>
          </cell>
          <cell r="D305" t="str">
            <v>85-68-7</v>
          </cell>
          <cell r="E305" t="str">
            <v>85687</v>
          </cell>
          <cell r="F305" t="str">
            <v/>
          </cell>
          <cell r="G305" t="str">
            <v>98190</v>
          </cell>
          <cell r="H305" t="b">
            <v>0</v>
          </cell>
          <cell r="I305" t="b">
            <v>0</v>
          </cell>
          <cell r="J305" t="str">
            <v>Butylbenzylphthalate</v>
          </cell>
        </row>
        <row r="306">
          <cell r="A306">
            <v>312</v>
          </cell>
          <cell r="B306" t="str">
            <v/>
          </cell>
          <cell r="C306" t="str">
            <v>C10H20</v>
          </cell>
          <cell r="D306" t="str">
            <v>1678-93-9</v>
          </cell>
          <cell r="E306" t="str">
            <v>1678939</v>
          </cell>
          <cell r="F306" t="str">
            <v/>
          </cell>
          <cell r="G306" t="str">
            <v>90101</v>
          </cell>
          <cell r="H306" t="b">
            <v>0</v>
          </cell>
          <cell r="I306" t="b">
            <v>0</v>
          </cell>
          <cell r="J306" t="str">
            <v>Butylcyclohexane</v>
          </cell>
        </row>
        <row r="307">
          <cell r="A307">
            <v>313</v>
          </cell>
          <cell r="B307" t="str">
            <v>BUAL</v>
          </cell>
          <cell r="C307" t="str">
            <v>C4H8O</v>
          </cell>
          <cell r="D307" t="str">
            <v>123-72-8</v>
          </cell>
          <cell r="E307" t="str">
            <v>123728</v>
          </cell>
          <cell r="F307" t="str">
            <v/>
          </cell>
          <cell r="G307" t="str">
            <v>43510</v>
          </cell>
          <cell r="H307" t="b">
            <v>0</v>
          </cell>
          <cell r="I307" t="b">
            <v>0</v>
          </cell>
          <cell r="J307" t="str">
            <v>Butyraldehyde or butanal</v>
          </cell>
        </row>
        <row r="308">
          <cell r="A308">
            <v>314</v>
          </cell>
          <cell r="B308" t="str">
            <v/>
          </cell>
          <cell r="C308" t="str">
            <v/>
          </cell>
          <cell r="D308" t="str">
            <v/>
          </cell>
          <cell r="E308" t="str">
            <v/>
          </cell>
          <cell r="F308" t="str">
            <v>E17150848</v>
          </cell>
          <cell r="G308" t="str">
            <v>45303</v>
          </cell>
          <cell r="H308" t="b">
            <v>0</v>
          </cell>
          <cell r="I308" t="b">
            <v>0</v>
          </cell>
          <cell r="J308" t="str">
            <v>C10 alkylphenols</v>
          </cell>
        </row>
        <row r="309">
          <cell r="A309">
            <v>315</v>
          </cell>
          <cell r="B309" t="str">
            <v/>
          </cell>
          <cell r="C309" t="str">
            <v/>
          </cell>
          <cell r="D309" t="str">
            <v/>
          </cell>
          <cell r="E309" t="str">
            <v/>
          </cell>
          <cell r="F309" t="str">
            <v>E17150392</v>
          </cell>
          <cell r="G309" t="str">
            <v>98050</v>
          </cell>
          <cell r="H309" t="b">
            <v>0</v>
          </cell>
          <cell r="I309" t="b">
            <v>0</v>
          </cell>
          <cell r="J309" t="str">
            <v>C10 aromatics</v>
          </cell>
        </row>
        <row r="310">
          <cell r="A310">
            <v>316</v>
          </cell>
          <cell r="B310" t="str">
            <v/>
          </cell>
          <cell r="C310" t="str">
            <v/>
          </cell>
          <cell r="D310" t="str">
            <v/>
          </cell>
          <cell r="E310" t="str">
            <v/>
          </cell>
          <cell r="F310" t="str">
            <v>E17150335</v>
          </cell>
          <cell r="G310" t="str">
            <v>98039</v>
          </cell>
          <cell r="H310" t="b">
            <v>0</v>
          </cell>
          <cell r="I310" t="b">
            <v>0</v>
          </cell>
          <cell r="J310" t="str">
            <v>C10 internal alkenes</v>
          </cell>
        </row>
        <row r="311">
          <cell r="A311">
            <v>317</v>
          </cell>
          <cell r="B311" t="str">
            <v/>
          </cell>
          <cell r="C311" t="str">
            <v/>
          </cell>
          <cell r="D311" t="str">
            <v/>
          </cell>
          <cell r="E311" t="str">
            <v/>
          </cell>
          <cell r="F311" t="str">
            <v>E17150855</v>
          </cell>
          <cell r="G311" t="str">
            <v>45304</v>
          </cell>
          <cell r="H311" t="b">
            <v>0</v>
          </cell>
          <cell r="I311" t="b">
            <v>0</v>
          </cell>
          <cell r="J311" t="str">
            <v>C11 alkylphenols</v>
          </cell>
        </row>
        <row r="312">
          <cell r="A312">
            <v>318</v>
          </cell>
          <cell r="B312" t="str">
            <v/>
          </cell>
          <cell r="C312" t="str">
            <v/>
          </cell>
          <cell r="D312" t="str">
            <v/>
          </cell>
          <cell r="E312" t="str">
            <v/>
          </cell>
          <cell r="F312" t="str">
            <v>E17150475</v>
          </cell>
          <cell r="G312" t="str">
            <v>45245</v>
          </cell>
          <cell r="H312" t="b">
            <v>0</v>
          </cell>
          <cell r="I312" t="b">
            <v>0</v>
          </cell>
          <cell r="J312" t="str">
            <v>C11 dialkyl benzenes</v>
          </cell>
        </row>
        <row r="313">
          <cell r="A313">
            <v>319</v>
          </cell>
          <cell r="B313" t="str">
            <v/>
          </cell>
          <cell r="C313" t="str">
            <v/>
          </cell>
          <cell r="D313" t="str">
            <v/>
          </cell>
          <cell r="E313" t="str">
            <v/>
          </cell>
          <cell r="F313" t="str">
            <v>E17150343</v>
          </cell>
          <cell r="G313" t="str">
            <v>43146</v>
          </cell>
          <cell r="H313" t="b">
            <v>0</v>
          </cell>
          <cell r="I313" t="b">
            <v>0</v>
          </cell>
          <cell r="J313" t="str">
            <v>C11 internal alkenes</v>
          </cell>
        </row>
        <row r="314">
          <cell r="A314">
            <v>320</v>
          </cell>
          <cell r="B314" t="str">
            <v/>
          </cell>
          <cell r="C314" t="str">
            <v/>
          </cell>
          <cell r="D314" t="str">
            <v/>
          </cell>
          <cell r="E314" t="str">
            <v/>
          </cell>
          <cell r="F314" t="str">
            <v>E17150483</v>
          </cell>
          <cell r="G314" t="str">
            <v>45247</v>
          </cell>
          <cell r="H314" t="b">
            <v>0</v>
          </cell>
          <cell r="I314" t="b">
            <v>0</v>
          </cell>
          <cell r="J314" t="str">
            <v>C12 dialkyl benzenes</v>
          </cell>
        </row>
        <row r="315">
          <cell r="A315">
            <v>321</v>
          </cell>
          <cell r="B315" t="str">
            <v/>
          </cell>
          <cell r="C315" t="str">
            <v/>
          </cell>
          <cell r="D315" t="str">
            <v/>
          </cell>
          <cell r="E315" t="str">
            <v/>
          </cell>
          <cell r="F315" t="str">
            <v>E17150350</v>
          </cell>
          <cell r="G315" t="str">
            <v>43147</v>
          </cell>
          <cell r="H315" t="b">
            <v>0</v>
          </cell>
          <cell r="I315" t="b">
            <v>0</v>
          </cell>
          <cell r="J315" t="str">
            <v>C12 internal alkenes</v>
          </cell>
        </row>
        <row r="316">
          <cell r="A316">
            <v>322</v>
          </cell>
          <cell r="B316" t="str">
            <v/>
          </cell>
          <cell r="C316" t="str">
            <v/>
          </cell>
          <cell r="D316" t="str">
            <v>68475-59-2</v>
          </cell>
          <cell r="E316" t="str">
            <v>68475592</v>
          </cell>
          <cell r="F316" t="str">
            <v/>
          </cell>
          <cell r="G316" t="str">
            <v>99264</v>
          </cell>
          <cell r="H316" t="b">
            <v>0</v>
          </cell>
          <cell r="I316" t="b">
            <v>0</v>
          </cell>
          <cell r="J316" t="str">
            <v>C3-c4 alkane propellant</v>
          </cell>
        </row>
        <row r="317">
          <cell r="A317">
            <v>323</v>
          </cell>
          <cell r="B317" t="str">
            <v/>
          </cell>
          <cell r="C317" t="str">
            <v/>
          </cell>
          <cell r="D317" t="str">
            <v/>
          </cell>
          <cell r="E317" t="str">
            <v/>
          </cell>
          <cell r="F317" t="str">
            <v>E17151119</v>
          </cell>
          <cell r="G317" t="str">
            <v>43512</v>
          </cell>
          <cell r="H317" t="b">
            <v>0</v>
          </cell>
          <cell r="I317" t="b">
            <v>0</v>
          </cell>
          <cell r="J317" t="str">
            <v>C5 aldehyde</v>
          </cell>
        </row>
        <row r="318">
          <cell r="A318">
            <v>324</v>
          </cell>
          <cell r="B318" t="str">
            <v/>
          </cell>
          <cell r="C318" t="str">
            <v/>
          </cell>
          <cell r="D318" t="str">
            <v/>
          </cell>
          <cell r="E318" t="str">
            <v/>
          </cell>
          <cell r="F318" t="str">
            <v>E17151069</v>
          </cell>
          <cell r="G318" t="str">
            <v>98095</v>
          </cell>
          <cell r="H318" t="b">
            <v>0</v>
          </cell>
          <cell r="I318" t="b">
            <v>0</v>
          </cell>
          <cell r="J318" t="str">
            <v>C6 aldehydes</v>
          </cell>
        </row>
        <row r="319">
          <cell r="A319">
            <v>325</v>
          </cell>
          <cell r="B319" t="str">
            <v/>
          </cell>
          <cell r="C319" t="str">
            <v/>
          </cell>
          <cell r="D319" t="str">
            <v/>
          </cell>
          <cell r="E319" t="str">
            <v/>
          </cell>
          <cell r="F319" t="str">
            <v>E17133406</v>
          </cell>
          <cell r="G319" t="str">
            <v>43116</v>
          </cell>
          <cell r="H319" t="b">
            <v>0</v>
          </cell>
          <cell r="I319" t="b">
            <v>0</v>
          </cell>
          <cell r="J319" t="str">
            <v>C8 cycloparaffins</v>
          </cell>
        </row>
        <row r="320">
          <cell r="A320">
            <v>326</v>
          </cell>
          <cell r="B320" t="str">
            <v/>
          </cell>
          <cell r="C320" t="str">
            <v/>
          </cell>
          <cell r="D320" t="str">
            <v/>
          </cell>
          <cell r="E320" t="str">
            <v/>
          </cell>
          <cell r="F320" t="str">
            <v>E17150426</v>
          </cell>
          <cell r="G320" t="str">
            <v>98049</v>
          </cell>
          <cell r="H320" t="b">
            <v>0</v>
          </cell>
          <cell r="I320" t="b">
            <v>0</v>
          </cell>
          <cell r="J320" t="str">
            <v>C9 aromatics</v>
          </cell>
        </row>
        <row r="321">
          <cell r="A321">
            <v>327</v>
          </cell>
          <cell r="B321" t="str">
            <v/>
          </cell>
          <cell r="C321" t="str">
            <v/>
          </cell>
          <cell r="D321" t="str">
            <v>90622-57-4</v>
          </cell>
          <cell r="E321" t="str">
            <v>90622574</v>
          </cell>
          <cell r="F321" t="str">
            <v/>
          </cell>
          <cell r="G321" t="str">
            <v>99275</v>
          </cell>
          <cell r="H321" t="b">
            <v>0</v>
          </cell>
          <cell r="I321" t="b">
            <v>0</v>
          </cell>
          <cell r="J321" t="str">
            <v>C9-c12 isoalkanes</v>
          </cell>
        </row>
        <row r="322">
          <cell r="A322">
            <v>328</v>
          </cell>
          <cell r="B322" t="str">
            <v>Cd</v>
          </cell>
          <cell r="C322" t="str">
            <v>Cd</v>
          </cell>
          <cell r="D322" t="str">
            <v>7440-43-9</v>
          </cell>
          <cell r="E322" t="str">
            <v>7440439</v>
          </cell>
          <cell r="F322" t="str">
            <v/>
          </cell>
          <cell r="G322" t="str">
            <v>12110</v>
          </cell>
          <cell r="H322" t="b">
            <v>0</v>
          </cell>
          <cell r="I322" t="b">
            <v>1</v>
          </cell>
          <cell r="J322" t="str">
            <v>Cadmium</v>
          </cell>
        </row>
        <row r="323">
          <cell r="A323">
            <v>329</v>
          </cell>
          <cell r="B323" t="str">
            <v>Ca</v>
          </cell>
          <cell r="C323" t="str">
            <v>Ca</v>
          </cell>
          <cell r="D323" t="str">
            <v>7440-70-2</v>
          </cell>
          <cell r="E323" t="str">
            <v>7440702</v>
          </cell>
          <cell r="F323" t="str">
            <v/>
          </cell>
          <cell r="G323" t="str">
            <v>12111</v>
          </cell>
          <cell r="H323" t="b">
            <v>0</v>
          </cell>
          <cell r="I323" t="b">
            <v>0</v>
          </cell>
          <cell r="J323" t="str">
            <v>Calcium</v>
          </cell>
        </row>
        <row r="324">
          <cell r="A324">
            <v>330</v>
          </cell>
          <cell r="B324" t="str">
            <v/>
          </cell>
          <cell r="C324" t="str">
            <v>C10H16O</v>
          </cell>
          <cell r="D324" t="str">
            <v>76-22-2</v>
          </cell>
          <cell r="E324" t="str">
            <v>76222</v>
          </cell>
          <cell r="F324" t="str">
            <v/>
          </cell>
          <cell r="G324" t="str">
            <v>98166</v>
          </cell>
          <cell r="H324" t="b">
            <v>0</v>
          </cell>
          <cell r="I324" t="b">
            <v>0</v>
          </cell>
          <cell r="J324" t="str">
            <v>Camphor</v>
          </cell>
        </row>
        <row r="325">
          <cell r="A325">
            <v>331</v>
          </cell>
          <cell r="B325" t="str">
            <v/>
          </cell>
          <cell r="C325" t="str">
            <v>C6H14O3</v>
          </cell>
          <cell r="D325" t="str">
            <v>111-90-0</v>
          </cell>
          <cell r="E325" t="str">
            <v>111900</v>
          </cell>
          <cell r="F325" t="str">
            <v/>
          </cell>
          <cell r="G325" t="str">
            <v>98096</v>
          </cell>
          <cell r="H325" t="b">
            <v>0</v>
          </cell>
          <cell r="I325" t="b">
            <v>0</v>
          </cell>
          <cell r="J325" t="str">
            <v>Carbitol (degee) (2-(2-ethoxyethoxy)ethanol)</v>
          </cell>
        </row>
        <row r="326">
          <cell r="A326">
            <v>332</v>
          </cell>
          <cell r="B326" t="str">
            <v/>
          </cell>
          <cell r="C326" t="str">
            <v>CS2</v>
          </cell>
          <cell r="D326" t="str">
            <v>75-15-0</v>
          </cell>
          <cell r="E326" t="str">
            <v>75150</v>
          </cell>
          <cell r="F326" t="str">
            <v/>
          </cell>
          <cell r="G326" t="str">
            <v>98030</v>
          </cell>
          <cell r="H326" t="b">
            <v>0</v>
          </cell>
          <cell r="I326" t="b">
            <v>1</v>
          </cell>
          <cell r="J326" t="str">
            <v>Carbon disulfide</v>
          </cell>
        </row>
        <row r="327">
          <cell r="A327">
            <v>333</v>
          </cell>
          <cell r="B327" t="str">
            <v/>
          </cell>
          <cell r="C327" t="str">
            <v>CCl4</v>
          </cell>
          <cell r="D327" t="str">
            <v>56-23-5</v>
          </cell>
          <cell r="E327" t="str">
            <v>56235</v>
          </cell>
          <cell r="F327" t="str">
            <v/>
          </cell>
          <cell r="G327" t="str">
            <v>43804</v>
          </cell>
          <cell r="H327" t="b">
            <v>0</v>
          </cell>
          <cell r="I327" t="b">
            <v>1</v>
          </cell>
          <cell r="J327" t="str">
            <v>Carbon tetrachloride</v>
          </cell>
        </row>
        <row r="328">
          <cell r="A328">
            <v>335</v>
          </cell>
          <cell r="B328" t="str">
            <v/>
          </cell>
          <cell r="C328" t="str">
            <v>COS</v>
          </cell>
          <cell r="D328" t="str">
            <v>463-58-1</v>
          </cell>
          <cell r="E328" t="str">
            <v>463581</v>
          </cell>
          <cell r="F328" t="str">
            <v/>
          </cell>
          <cell r="G328" t="str">
            <v>98031</v>
          </cell>
          <cell r="H328" t="b">
            <v>0</v>
          </cell>
          <cell r="I328" t="b">
            <v>1</v>
          </cell>
          <cell r="J328" t="str">
            <v>Carbonyl sulfide</v>
          </cell>
        </row>
        <row r="329">
          <cell r="A329">
            <v>336</v>
          </cell>
          <cell r="B329" t="str">
            <v/>
          </cell>
          <cell r="C329" t="str">
            <v/>
          </cell>
          <cell r="D329" t="str">
            <v>61788-76-9</v>
          </cell>
          <cell r="E329" t="str">
            <v>61788769</v>
          </cell>
          <cell r="F329" t="str">
            <v/>
          </cell>
          <cell r="G329" t="str">
            <v>99258</v>
          </cell>
          <cell r="H329" t="b">
            <v>0</v>
          </cell>
          <cell r="I329" t="b">
            <v>0</v>
          </cell>
          <cell r="J329" t="str">
            <v>Chlorafin</v>
          </cell>
        </row>
        <row r="330">
          <cell r="A330">
            <v>337</v>
          </cell>
          <cell r="B330" t="str">
            <v>Cl-</v>
          </cell>
          <cell r="C330" t="str">
            <v>Cl</v>
          </cell>
          <cell r="D330" t="str">
            <v>16887-00-6</v>
          </cell>
          <cell r="E330" t="str">
            <v>16887006</v>
          </cell>
          <cell r="F330" t="str">
            <v/>
          </cell>
          <cell r="G330" t="str">
            <v>12203</v>
          </cell>
          <cell r="H330" t="b">
            <v>0</v>
          </cell>
          <cell r="I330" t="b">
            <v>0</v>
          </cell>
          <cell r="J330" t="str">
            <v>Chloride ion</v>
          </cell>
        </row>
        <row r="331">
          <cell r="A331">
            <v>338</v>
          </cell>
          <cell r="B331" t="str">
            <v/>
          </cell>
          <cell r="C331" t="str">
            <v/>
          </cell>
          <cell r="D331" t="str">
            <v>63449-39-8</v>
          </cell>
          <cell r="E331" t="str">
            <v>63449398</v>
          </cell>
          <cell r="F331" t="str">
            <v/>
          </cell>
          <cell r="G331" t="str">
            <v>99259</v>
          </cell>
          <cell r="H331" t="b">
            <v>0</v>
          </cell>
          <cell r="I331" t="b">
            <v>0</v>
          </cell>
          <cell r="J331" t="str">
            <v>Chlorinated paraffin</v>
          </cell>
        </row>
        <row r="332">
          <cell r="A332">
            <v>339</v>
          </cell>
          <cell r="B332" t="str">
            <v>Cl2</v>
          </cell>
          <cell r="C332" t="str">
            <v>Cl2</v>
          </cell>
          <cell r="D332" t="str">
            <v>7782-50-5</v>
          </cell>
          <cell r="E332" t="str">
            <v>7782505</v>
          </cell>
          <cell r="F332" t="str">
            <v/>
          </cell>
          <cell r="G332" t="str">
            <v>12115</v>
          </cell>
          <cell r="H332" t="b">
            <v>0</v>
          </cell>
          <cell r="I332" t="b">
            <v>1</v>
          </cell>
          <cell r="J332" t="str">
            <v>Chlorine</v>
          </cell>
        </row>
        <row r="333">
          <cell r="A333">
            <v>340</v>
          </cell>
          <cell r="B333" t="str">
            <v/>
          </cell>
          <cell r="C333" t="str">
            <v>C6H5Cl</v>
          </cell>
          <cell r="D333" t="str">
            <v>108-90-7</v>
          </cell>
          <cell r="E333" t="str">
            <v>108907</v>
          </cell>
          <cell r="F333" t="str">
            <v/>
          </cell>
          <cell r="G333" t="str">
            <v>45801</v>
          </cell>
          <cell r="H333" t="b">
            <v>0</v>
          </cell>
          <cell r="I333" t="b">
            <v>1</v>
          </cell>
          <cell r="J333" t="str">
            <v>Chlorobenzene</v>
          </cell>
        </row>
        <row r="334">
          <cell r="A334">
            <v>341</v>
          </cell>
          <cell r="B334" t="str">
            <v>F-22</v>
          </cell>
          <cell r="C334" t="str">
            <v>C2H3ClF2</v>
          </cell>
          <cell r="D334" t="str">
            <v>75-45-6</v>
          </cell>
          <cell r="E334" t="str">
            <v>75456</v>
          </cell>
          <cell r="F334" t="str">
            <v/>
          </cell>
          <cell r="G334" t="str">
            <v>43825</v>
          </cell>
          <cell r="H334" t="b">
            <v>0</v>
          </cell>
          <cell r="I334" t="b">
            <v>0</v>
          </cell>
          <cell r="J334" t="str">
            <v>Chlorodifluoromethane</v>
          </cell>
        </row>
        <row r="335">
          <cell r="A335">
            <v>342</v>
          </cell>
          <cell r="B335" t="str">
            <v/>
          </cell>
          <cell r="C335" t="str">
            <v/>
          </cell>
          <cell r="D335" t="str">
            <v/>
          </cell>
          <cell r="E335" t="str">
            <v/>
          </cell>
          <cell r="F335" t="str">
            <v>E761411</v>
          </cell>
          <cell r="G335" t="str">
            <v>43830</v>
          </cell>
          <cell r="H335" t="b">
            <v>0</v>
          </cell>
          <cell r="I335" t="b">
            <v>0</v>
          </cell>
          <cell r="J335" t="str">
            <v>Chlorofluorohydrocarbons</v>
          </cell>
        </row>
        <row r="336">
          <cell r="A336">
            <v>343</v>
          </cell>
          <cell r="B336" t="str">
            <v>CCl3</v>
          </cell>
          <cell r="C336" t="str">
            <v>CHCl3</v>
          </cell>
          <cell r="D336" t="str">
            <v>67-66-3</v>
          </cell>
          <cell r="E336" t="str">
            <v>67663</v>
          </cell>
          <cell r="F336" t="str">
            <v/>
          </cell>
          <cell r="G336" t="str">
            <v>43803</v>
          </cell>
          <cell r="H336" t="b">
            <v>0</v>
          </cell>
          <cell r="I336" t="b">
            <v>1</v>
          </cell>
          <cell r="J336" t="str">
            <v>Chloroform (or Trichlormethan; Methane trichloride)</v>
          </cell>
        </row>
        <row r="337">
          <cell r="A337">
            <v>344</v>
          </cell>
          <cell r="B337" t="str">
            <v/>
          </cell>
          <cell r="C337" t="str">
            <v>CCl3NO2</v>
          </cell>
          <cell r="D337" t="str">
            <v>76-06-2</v>
          </cell>
          <cell r="E337" t="str">
            <v>76062</v>
          </cell>
          <cell r="F337" t="str">
            <v/>
          </cell>
          <cell r="G337" t="str">
            <v>98168</v>
          </cell>
          <cell r="H337" t="b">
            <v>0</v>
          </cell>
          <cell r="I337" t="b">
            <v>0</v>
          </cell>
          <cell r="J337" t="str">
            <v>Chloropicrin</v>
          </cell>
        </row>
        <row r="338">
          <cell r="A338">
            <v>345</v>
          </cell>
          <cell r="B338" t="str">
            <v/>
          </cell>
          <cell r="C338" t="str">
            <v>C8Cl4N2</v>
          </cell>
          <cell r="D338" t="str">
            <v>1897-45-6</v>
          </cell>
          <cell r="E338" t="str">
            <v>1897456</v>
          </cell>
          <cell r="F338" t="str">
            <v/>
          </cell>
          <cell r="G338" t="str">
            <v>99447</v>
          </cell>
          <cell r="H338" t="b">
            <v>0</v>
          </cell>
          <cell r="I338" t="b">
            <v>0</v>
          </cell>
          <cell r="J338" t="str">
            <v>Chlorothalonil</v>
          </cell>
        </row>
        <row r="339">
          <cell r="A339">
            <v>346</v>
          </cell>
          <cell r="B339" t="str">
            <v/>
          </cell>
          <cell r="C339" t="str">
            <v>C9H11Cl3NO3PS</v>
          </cell>
          <cell r="D339" t="str">
            <v>2921-88-2</v>
          </cell>
          <cell r="E339" t="str">
            <v>2921882</v>
          </cell>
          <cell r="F339" t="str">
            <v/>
          </cell>
          <cell r="G339" t="str">
            <v>60007</v>
          </cell>
          <cell r="H339" t="b">
            <v>0</v>
          </cell>
          <cell r="I339" t="b">
            <v>0</v>
          </cell>
          <cell r="J339" t="str">
            <v>Chlorpyrifos</v>
          </cell>
        </row>
        <row r="340">
          <cell r="A340">
            <v>347</v>
          </cell>
          <cell r="B340" t="str">
            <v>Cr</v>
          </cell>
          <cell r="C340" t="str">
            <v>Cr</v>
          </cell>
          <cell r="D340" t="str">
            <v>7440-47-3</v>
          </cell>
          <cell r="E340" t="str">
            <v>7440473</v>
          </cell>
          <cell r="F340" t="str">
            <v/>
          </cell>
          <cell r="G340" t="str">
            <v>12112</v>
          </cell>
          <cell r="H340" t="b">
            <v>0</v>
          </cell>
          <cell r="I340" t="b">
            <v>0</v>
          </cell>
          <cell r="J340" t="str">
            <v>Chromium</v>
          </cell>
        </row>
        <row r="341">
          <cell r="A341">
            <v>348</v>
          </cell>
          <cell r="B341" t="str">
            <v/>
          </cell>
          <cell r="C341" t="str">
            <v>C9H18</v>
          </cell>
          <cell r="D341" t="str">
            <v>1678-80-4</v>
          </cell>
          <cell r="E341" t="str">
            <v>1678804</v>
          </cell>
          <cell r="F341" t="str">
            <v/>
          </cell>
          <cell r="G341" t="str">
            <v>99054</v>
          </cell>
          <cell r="H341" t="b">
            <v>0</v>
          </cell>
          <cell r="I341" t="b">
            <v>0</v>
          </cell>
          <cell r="J341" t="str">
            <v>Cis,cis-1,2,4-trimethylcyclohexane</v>
          </cell>
        </row>
        <row r="342">
          <cell r="A342">
            <v>349</v>
          </cell>
          <cell r="B342" t="str">
            <v/>
          </cell>
          <cell r="C342" t="str">
            <v/>
          </cell>
          <cell r="D342" t="str">
            <v>20348-72-5</v>
          </cell>
          <cell r="E342" t="str">
            <v>20348725</v>
          </cell>
          <cell r="F342" t="str">
            <v/>
          </cell>
          <cell r="G342" t="str">
            <v>99128</v>
          </cell>
          <cell r="H342" t="b">
            <v>0</v>
          </cell>
          <cell r="I342" t="b">
            <v>0</v>
          </cell>
          <cell r="J342" t="str">
            <v>Cis,trans-1,2,3-trimethylcyclohexane</v>
          </cell>
        </row>
        <row r="343">
          <cell r="A343">
            <v>350</v>
          </cell>
          <cell r="B343" t="str">
            <v/>
          </cell>
          <cell r="C343" t="str">
            <v>C9H18</v>
          </cell>
          <cell r="D343" t="str">
            <v>7667-58-5</v>
          </cell>
          <cell r="E343" t="str">
            <v>7667585</v>
          </cell>
          <cell r="F343" t="str">
            <v/>
          </cell>
          <cell r="G343" t="str">
            <v>99079</v>
          </cell>
          <cell r="H343" t="b">
            <v>0</v>
          </cell>
          <cell r="I343" t="b">
            <v>0</v>
          </cell>
          <cell r="J343" t="str">
            <v>Cis,trans-1,2,4-trimethylcyclohexane</v>
          </cell>
        </row>
        <row r="344">
          <cell r="A344">
            <v>351</v>
          </cell>
          <cell r="B344" t="str">
            <v/>
          </cell>
          <cell r="C344" t="str">
            <v>C8H16</v>
          </cell>
          <cell r="D344" t="str">
            <v>2207-01-4</v>
          </cell>
          <cell r="E344" t="str">
            <v>2207014</v>
          </cell>
          <cell r="F344" t="str">
            <v/>
          </cell>
          <cell r="G344" t="str">
            <v>91055</v>
          </cell>
          <cell r="H344" t="b">
            <v>0</v>
          </cell>
          <cell r="I344" t="b">
            <v>0</v>
          </cell>
          <cell r="J344" t="str">
            <v>Cis-1,2-dimethylcyclohexane</v>
          </cell>
        </row>
        <row r="345">
          <cell r="A345">
            <v>352</v>
          </cell>
          <cell r="B345" t="str">
            <v/>
          </cell>
          <cell r="C345" t="str">
            <v>C8H16</v>
          </cell>
          <cell r="D345" t="str">
            <v>638-04-0</v>
          </cell>
          <cell r="E345" t="str">
            <v>638040</v>
          </cell>
          <cell r="F345" t="str">
            <v/>
          </cell>
          <cell r="G345" t="str">
            <v>98180</v>
          </cell>
          <cell r="H345" t="b">
            <v>0</v>
          </cell>
          <cell r="I345" t="b">
            <v>0</v>
          </cell>
          <cell r="J345" t="str">
            <v>Cis-1,3-dimethylcyclohexane</v>
          </cell>
        </row>
        <row r="346">
          <cell r="A346">
            <v>353</v>
          </cell>
          <cell r="B346" t="str">
            <v/>
          </cell>
          <cell r="C346" t="str">
            <v>C7H14</v>
          </cell>
          <cell r="D346" t="str">
            <v>2532-58-3</v>
          </cell>
          <cell r="E346" t="str">
            <v>2532583</v>
          </cell>
          <cell r="F346" t="str">
            <v/>
          </cell>
          <cell r="G346" t="str">
            <v>91018</v>
          </cell>
          <cell r="H346" t="b">
            <v>0</v>
          </cell>
          <cell r="I346" t="b">
            <v>0</v>
          </cell>
          <cell r="J346" t="str">
            <v>Cis-1,3-dimethylcyclopentane</v>
          </cell>
        </row>
        <row r="347">
          <cell r="A347">
            <v>354</v>
          </cell>
          <cell r="B347" t="str">
            <v/>
          </cell>
          <cell r="C347" t="str">
            <v>C8H16</v>
          </cell>
          <cell r="D347" t="str">
            <v>624-29-3</v>
          </cell>
          <cell r="E347" t="str">
            <v>624293</v>
          </cell>
          <cell r="F347" t="str">
            <v/>
          </cell>
          <cell r="G347" t="str">
            <v>91051</v>
          </cell>
          <cell r="H347" t="b">
            <v>0</v>
          </cell>
          <cell r="I347" t="b">
            <v>0</v>
          </cell>
          <cell r="J347" t="str">
            <v>Cis-1,4-dimethylcyclohexane</v>
          </cell>
        </row>
        <row r="348">
          <cell r="A348">
            <v>355</v>
          </cell>
          <cell r="B348" t="str">
            <v/>
          </cell>
          <cell r="C348" t="str">
            <v>C8H16</v>
          </cell>
          <cell r="D348" t="str">
            <v>2613-69-6</v>
          </cell>
          <cell r="E348" t="str">
            <v>2613696</v>
          </cell>
          <cell r="F348" t="str">
            <v/>
          </cell>
          <cell r="G348" t="str">
            <v>91050</v>
          </cell>
          <cell r="H348" t="b">
            <v>0</v>
          </cell>
          <cell r="I348" t="b">
            <v>0</v>
          </cell>
          <cell r="J348" t="str">
            <v>Cis-1,cis-2,3-trimethylcyclopentane</v>
          </cell>
        </row>
        <row r="349">
          <cell r="A349">
            <v>356</v>
          </cell>
          <cell r="B349" t="str">
            <v/>
          </cell>
          <cell r="C349" t="str">
            <v>C9H18</v>
          </cell>
          <cell r="D349" t="str">
            <v>1795-27-3</v>
          </cell>
          <cell r="E349" t="str">
            <v>1795273</v>
          </cell>
          <cell r="F349" t="str">
            <v/>
          </cell>
          <cell r="G349" t="str">
            <v>91061</v>
          </cell>
          <cell r="H349" t="b">
            <v>0</v>
          </cell>
          <cell r="I349" t="b">
            <v>0</v>
          </cell>
          <cell r="J349" t="str">
            <v>Cis-1,cis-3,5-trimethylcyclohexane</v>
          </cell>
        </row>
        <row r="350">
          <cell r="A350">
            <v>357</v>
          </cell>
          <cell r="B350" t="str">
            <v/>
          </cell>
          <cell r="C350" t="str">
            <v>C8H16</v>
          </cell>
          <cell r="D350" t="str">
            <v>15890-40-1</v>
          </cell>
          <cell r="E350" t="str">
            <v>15890401</v>
          </cell>
          <cell r="F350" t="str">
            <v/>
          </cell>
          <cell r="G350" t="str">
            <v>91038</v>
          </cell>
          <cell r="H350" t="b">
            <v>0</v>
          </cell>
          <cell r="I350" t="b">
            <v>0</v>
          </cell>
          <cell r="J350" t="str">
            <v>Cis-1,trans-2,3-trimethylcyclopentane</v>
          </cell>
        </row>
        <row r="351">
          <cell r="A351">
            <v>358</v>
          </cell>
          <cell r="B351" t="str">
            <v/>
          </cell>
          <cell r="C351" t="str">
            <v>C8H16</v>
          </cell>
          <cell r="D351" t="str">
            <v>16883-48-0</v>
          </cell>
          <cell r="E351" t="str">
            <v>16883480</v>
          </cell>
          <cell r="F351" t="str">
            <v/>
          </cell>
          <cell r="G351" t="str">
            <v>91031</v>
          </cell>
          <cell r="H351" t="b">
            <v>0</v>
          </cell>
          <cell r="I351" t="b">
            <v>0</v>
          </cell>
          <cell r="J351" t="str">
            <v>Cis-1,trans-2,4-trimethylcyclopentane (or 1-trans-2,cis-4-Trimethylcyclopentane; 1-trans-2-trans-4-Trimethylcyclopentane)</v>
          </cell>
        </row>
        <row r="352">
          <cell r="A352">
            <v>359</v>
          </cell>
          <cell r="B352" t="str">
            <v/>
          </cell>
          <cell r="C352" t="str">
            <v>C9H18</v>
          </cell>
          <cell r="D352" t="str">
            <v>7667-60-9</v>
          </cell>
          <cell r="E352" t="str">
            <v>7667609</v>
          </cell>
          <cell r="F352" t="str">
            <v/>
          </cell>
          <cell r="G352" t="str">
            <v>91066</v>
          </cell>
          <cell r="H352" t="b">
            <v>0</v>
          </cell>
          <cell r="I352" t="b">
            <v>0</v>
          </cell>
          <cell r="J352" t="str">
            <v>Cis-1,trans-2,trans-4-trimethylcyclohexane</v>
          </cell>
        </row>
        <row r="353">
          <cell r="A353">
            <v>360</v>
          </cell>
          <cell r="B353" t="str">
            <v/>
          </cell>
          <cell r="C353" t="str">
            <v>C7H14</v>
          </cell>
          <cell r="D353" t="str">
            <v>1192-18-3</v>
          </cell>
          <cell r="E353" t="str">
            <v>1192183</v>
          </cell>
          <cell r="F353" t="str">
            <v/>
          </cell>
          <cell r="G353" t="str">
            <v>91029</v>
          </cell>
          <cell r="H353" t="b">
            <v>0</v>
          </cell>
          <cell r="I353" t="b">
            <v>0</v>
          </cell>
          <cell r="J353" t="str">
            <v>Cis-1-2-dimethylcyclopentane</v>
          </cell>
        </row>
        <row r="354">
          <cell r="A354">
            <v>361</v>
          </cell>
          <cell r="B354" t="str">
            <v/>
          </cell>
          <cell r="C354" t="str">
            <v>C9H18</v>
          </cell>
          <cell r="D354" t="str">
            <v>4923-77-7</v>
          </cell>
          <cell r="E354" t="str">
            <v>4923777</v>
          </cell>
          <cell r="F354" t="str">
            <v/>
          </cell>
          <cell r="G354" t="str">
            <v>99109</v>
          </cell>
          <cell r="H354" t="b">
            <v>0</v>
          </cell>
          <cell r="I354" t="b">
            <v>0</v>
          </cell>
          <cell r="J354" t="str">
            <v>Cis-1-ethyl-2-methylcyclohexane</v>
          </cell>
        </row>
        <row r="355">
          <cell r="A355">
            <v>362</v>
          </cell>
          <cell r="B355" t="str">
            <v/>
          </cell>
          <cell r="C355" t="str">
            <v>C8H16</v>
          </cell>
          <cell r="D355" t="str">
            <v>930-89-2</v>
          </cell>
          <cell r="E355" t="str">
            <v>930892</v>
          </cell>
          <cell r="F355" t="str">
            <v/>
          </cell>
          <cell r="G355" t="str">
            <v>99093</v>
          </cell>
          <cell r="H355" t="b">
            <v>0</v>
          </cell>
          <cell r="I355" t="b">
            <v>0</v>
          </cell>
          <cell r="J355" t="str">
            <v>Cis-1-ethyl-2-methylcyclopentane</v>
          </cell>
        </row>
        <row r="356">
          <cell r="A356">
            <v>363</v>
          </cell>
          <cell r="B356" t="str">
            <v/>
          </cell>
          <cell r="C356" t="str">
            <v>C9H18</v>
          </cell>
          <cell r="D356" t="str">
            <v>19489-10-2</v>
          </cell>
          <cell r="E356" t="str">
            <v>19489102</v>
          </cell>
          <cell r="F356" t="str">
            <v/>
          </cell>
          <cell r="G356" t="str">
            <v>99126</v>
          </cell>
          <cell r="H356" t="b">
            <v>0</v>
          </cell>
          <cell r="I356" t="b">
            <v>0</v>
          </cell>
          <cell r="J356" t="str">
            <v>Cis-1-ethyl-3-methylcyclohexane</v>
          </cell>
        </row>
        <row r="357">
          <cell r="A357">
            <v>364</v>
          </cell>
          <cell r="B357" t="str">
            <v/>
          </cell>
          <cell r="C357" t="str">
            <v>C8H16</v>
          </cell>
          <cell r="D357" t="str">
            <v>2613-66-3</v>
          </cell>
          <cell r="E357" t="str">
            <v>2613663</v>
          </cell>
          <cell r="F357" t="str">
            <v/>
          </cell>
          <cell r="G357" t="str">
            <v>99071</v>
          </cell>
          <cell r="H357" t="b">
            <v>0</v>
          </cell>
          <cell r="I357" t="b">
            <v>0</v>
          </cell>
          <cell r="J357" t="str">
            <v>Cis-1-ethyl-3-methylcyclopentane</v>
          </cell>
        </row>
        <row r="358">
          <cell r="A358">
            <v>365</v>
          </cell>
          <cell r="B358" t="str">
            <v/>
          </cell>
          <cell r="C358" t="str">
            <v>C9H18</v>
          </cell>
          <cell r="D358" t="str">
            <v>3728-56-1</v>
          </cell>
          <cell r="E358" t="str">
            <v>3728561</v>
          </cell>
          <cell r="F358" t="str">
            <v/>
          </cell>
          <cell r="G358" t="str">
            <v>99104</v>
          </cell>
          <cell r="H358" t="b">
            <v>0</v>
          </cell>
          <cell r="I358" t="b">
            <v>0</v>
          </cell>
          <cell r="J358" t="str">
            <v>Cis-1-ethyl-4-methylcyclohexane</v>
          </cell>
        </row>
        <row r="359">
          <cell r="A359">
            <v>367</v>
          </cell>
          <cell r="B359" t="str">
            <v>C2BUTE</v>
          </cell>
          <cell r="C359" t="str">
            <v>C4H8</v>
          </cell>
          <cell r="D359" t="str">
            <v>590-18-1</v>
          </cell>
          <cell r="E359" t="str">
            <v>590181</v>
          </cell>
          <cell r="F359" t="str">
            <v/>
          </cell>
          <cell r="G359" t="str">
            <v>43217</v>
          </cell>
          <cell r="H359" t="b">
            <v>1</v>
          </cell>
          <cell r="I359" t="b">
            <v>0</v>
          </cell>
          <cell r="J359" t="str">
            <v>Cis-2-butene</v>
          </cell>
        </row>
        <row r="360">
          <cell r="A360">
            <v>368</v>
          </cell>
          <cell r="B360" t="str">
            <v/>
          </cell>
          <cell r="C360" t="str">
            <v>C7H14</v>
          </cell>
          <cell r="D360" t="str">
            <v>6443-92-1</v>
          </cell>
          <cell r="E360" t="str">
            <v>6443921</v>
          </cell>
          <cell r="F360" t="str">
            <v/>
          </cell>
          <cell r="G360" t="str">
            <v>91028</v>
          </cell>
          <cell r="H360" t="b">
            <v>0</v>
          </cell>
          <cell r="I360" t="b">
            <v>0</v>
          </cell>
          <cell r="J360" t="str">
            <v>Cis-2-heptene</v>
          </cell>
        </row>
        <row r="361">
          <cell r="A361">
            <v>369</v>
          </cell>
          <cell r="B361" t="str">
            <v/>
          </cell>
          <cell r="C361" t="str">
            <v>C6H12</v>
          </cell>
          <cell r="D361" t="str">
            <v>7688-21-3</v>
          </cell>
          <cell r="E361" t="str">
            <v>7688213</v>
          </cell>
          <cell r="F361" t="str">
            <v/>
          </cell>
          <cell r="G361" t="str">
            <v>98035</v>
          </cell>
          <cell r="H361" t="b">
            <v>0</v>
          </cell>
          <cell r="I361" t="b">
            <v>0</v>
          </cell>
          <cell r="J361" t="str">
            <v>Cis-2-hexene</v>
          </cell>
        </row>
        <row r="362">
          <cell r="A362">
            <v>370</v>
          </cell>
          <cell r="B362" t="str">
            <v/>
          </cell>
          <cell r="C362" t="str">
            <v>C8H16</v>
          </cell>
          <cell r="D362" t="str">
            <v>7642-04-8</v>
          </cell>
          <cell r="E362" t="str">
            <v>7642048</v>
          </cell>
          <cell r="F362" t="str">
            <v/>
          </cell>
          <cell r="G362" t="str">
            <v>43266</v>
          </cell>
          <cell r="H362" t="b">
            <v>0</v>
          </cell>
          <cell r="I362" t="b">
            <v>0</v>
          </cell>
          <cell r="J362" t="str">
            <v>Cis-2-octene</v>
          </cell>
        </row>
        <row r="363">
          <cell r="A363">
            <v>371</v>
          </cell>
          <cell r="B363" t="str">
            <v>C2PENE</v>
          </cell>
          <cell r="C363" t="str">
            <v>C5H10</v>
          </cell>
          <cell r="D363" t="str">
            <v>627-20-3</v>
          </cell>
          <cell r="E363" t="str">
            <v>627203</v>
          </cell>
          <cell r="F363" t="str">
            <v/>
          </cell>
          <cell r="G363" t="str">
            <v>43227</v>
          </cell>
          <cell r="H363" t="b">
            <v>1</v>
          </cell>
          <cell r="I363" t="b">
            <v>0</v>
          </cell>
          <cell r="J363" t="str">
            <v>Cis-2-pentene</v>
          </cell>
        </row>
        <row r="364">
          <cell r="A364">
            <v>372</v>
          </cell>
          <cell r="B364" t="str">
            <v/>
          </cell>
          <cell r="C364" t="str">
            <v>C6H12</v>
          </cell>
          <cell r="D364" t="str">
            <v>7642-09-3</v>
          </cell>
          <cell r="E364" t="str">
            <v>7642093</v>
          </cell>
          <cell r="F364" t="str">
            <v/>
          </cell>
          <cell r="G364" t="str">
            <v>98003</v>
          </cell>
          <cell r="H364" t="b">
            <v>0</v>
          </cell>
          <cell r="I364" t="b">
            <v>0</v>
          </cell>
          <cell r="J364" t="str">
            <v>Cis-3-hexene</v>
          </cell>
        </row>
        <row r="365">
          <cell r="A365">
            <v>373</v>
          </cell>
          <cell r="B365" t="str">
            <v/>
          </cell>
          <cell r="C365" t="str">
            <v>C9H18</v>
          </cell>
          <cell r="D365" t="str">
            <v>20237-46-1</v>
          </cell>
          <cell r="E365" t="str">
            <v>20237461</v>
          </cell>
          <cell r="F365" t="str">
            <v/>
          </cell>
          <cell r="G365" t="str">
            <v>91084</v>
          </cell>
          <cell r="H365" t="b">
            <v>0</v>
          </cell>
          <cell r="I365" t="b">
            <v>0</v>
          </cell>
          <cell r="J365" t="str">
            <v>Cis-3-nonene</v>
          </cell>
        </row>
        <row r="366">
          <cell r="A366">
            <v>374</v>
          </cell>
          <cell r="B366" t="str">
            <v/>
          </cell>
          <cell r="C366" t="str">
            <v>C8H14</v>
          </cell>
          <cell r="D366" t="str">
            <v>694-72-4</v>
          </cell>
          <cell r="E366" t="str">
            <v>694724</v>
          </cell>
          <cell r="F366" t="str">
            <v/>
          </cell>
          <cell r="G366" t="str">
            <v>99091</v>
          </cell>
          <cell r="H366" t="b">
            <v>0</v>
          </cell>
          <cell r="I366" t="b">
            <v>0</v>
          </cell>
          <cell r="J366" t="str">
            <v>Cis-bicyclo[3.3.0]octane</v>
          </cell>
        </row>
        <row r="367">
          <cell r="A367">
            <v>375</v>
          </cell>
          <cell r="B367" t="str">
            <v/>
          </cell>
          <cell r="C367" t="str">
            <v>C9H16</v>
          </cell>
          <cell r="D367" t="str">
            <v>4551-51-3</v>
          </cell>
          <cell r="E367" t="str">
            <v>4551513</v>
          </cell>
          <cell r="F367" t="str">
            <v/>
          </cell>
          <cell r="G367" t="str">
            <v>99108</v>
          </cell>
          <cell r="H367" t="b">
            <v>0</v>
          </cell>
          <cell r="I367" t="b">
            <v>0</v>
          </cell>
          <cell r="J367" t="str">
            <v>Cis-bicyclo[4.3.0]nonane (or cis-Hydrindane)</v>
          </cell>
        </row>
        <row r="368">
          <cell r="A368">
            <v>376</v>
          </cell>
          <cell r="B368" t="str">
            <v/>
          </cell>
          <cell r="C368" t="str">
            <v>C10H18</v>
          </cell>
          <cell r="D368" t="str">
            <v>493-01-6</v>
          </cell>
          <cell r="E368" t="str">
            <v>493016</v>
          </cell>
          <cell r="F368" t="str">
            <v/>
          </cell>
          <cell r="G368" t="str">
            <v>99087</v>
          </cell>
          <cell r="H368" t="b">
            <v>0</v>
          </cell>
          <cell r="I368" t="b">
            <v>0</v>
          </cell>
          <cell r="J368" t="str">
            <v>Cis-decalin</v>
          </cell>
        </row>
        <row r="369">
          <cell r="A369">
            <v>377</v>
          </cell>
          <cell r="B369" t="str">
            <v/>
          </cell>
          <cell r="C369" t="str">
            <v/>
          </cell>
          <cell r="D369" t="str">
            <v>8020-19-7</v>
          </cell>
          <cell r="E369" t="str">
            <v>8020197</v>
          </cell>
          <cell r="F369" t="str">
            <v/>
          </cell>
          <cell r="G369" t="str">
            <v>99283</v>
          </cell>
          <cell r="H369" t="b">
            <v>0</v>
          </cell>
          <cell r="I369" t="b">
            <v>0</v>
          </cell>
          <cell r="J369" t="str">
            <v>Citrus lemon peel oil</v>
          </cell>
        </row>
        <row r="370">
          <cell r="A370">
            <v>378</v>
          </cell>
          <cell r="B370" t="str">
            <v/>
          </cell>
          <cell r="C370" t="str">
            <v/>
          </cell>
          <cell r="D370" t="str">
            <v>94266-47-4</v>
          </cell>
          <cell r="E370" t="str">
            <v>94266474</v>
          </cell>
          <cell r="F370" t="str">
            <v/>
          </cell>
          <cell r="G370" t="str">
            <v>99260</v>
          </cell>
          <cell r="H370" t="b">
            <v>0</v>
          </cell>
          <cell r="I370" t="b">
            <v>0</v>
          </cell>
          <cell r="J370" t="str">
            <v>Citrus terpene</v>
          </cell>
        </row>
        <row r="371">
          <cell r="A371">
            <v>379</v>
          </cell>
          <cell r="B371" t="str">
            <v>Co</v>
          </cell>
          <cell r="C371" t="str">
            <v>Co</v>
          </cell>
          <cell r="D371" t="str">
            <v>7440-48-4</v>
          </cell>
          <cell r="E371" t="str">
            <v>7440484</v>
          </cell>
          <cell r="F371" t="str">
            <v/>
          </cell>
          <cell r="G371" t="str">
            <v>12113</v>
          </cell>
          <cell r="H371" t="b">
            <v>0</v>
          </cell>
          <cell r="I371" t="b">
            <v>1</v>
          </cell>
          <cell r="J371" t="str">
            <v>Cobalt</v>
          </cell>
        </row>
        <row r="372">
          <cell r="A372">
            <v>380</v>
          </cell>
          <cell r="B372" t="str">
            <v>Cu</v>
          </cell>
          <cell r="C372" t="str">
            <v>Cu</v>
          </cell>
          <cell r="D372" t="str">
            <v>7440-50-8</v>
          </cell>
          <cell r="E372" t="str">
            <v>7440508</v>
          </cell>
          <cell r="F372" t="str">
            <v/>
          </cell>
          <cell r="G372" t="str">
            <v>12114</v>
          </cell>
          <cell r="H372" t="b">
            <v>0</v>
          </cell>
          <cell r="I372" t="b">
            <v>0</v>
          </cell>
          <cell r="J372" t="str">
            <v>Copper</v>
          </cell>
        </row>
        <row r="373">
          <cell r="A373">
            <v>381</v>
          </cell>
          <cell r="B373" t="str">
            <v/>
          </cell>
          <cell r="C373" t="str">
            <v>C7H8O</v>
          </cell>
          <cell r="D373" t="str">
            <v>1319-77-3</v>
          </cell>
          <cell r="E373" t="str">
            <v>1319773</v>
          </cell>
          <cell r="F373" t="str">
            <v/>
          </cell>
          <cell r="G373" t="str">
            <v>99226</v>
          </cell>
          <cell r="H373" t="b">
            <v>0</v>
          </cell>
          <cell r="I373" t="b">
            <v>1</v>
          </cell>
          <cell r="J373" t="str">
            <v>Cresylic acid (mixed cresols)</v>
          </cell>
        </row>
        <row r="374">
          <cell r="A374">
            <v>382</v>
          </cell>
          <cell r="B374" t="str">
            <v/>
          </cell>
          <cell r="C374" t="str">
            <v>C4H6O</v>
          </cell>
          <cell r="D374" t="str">
            <v>4170-30-3</v>
          </cell>
          <cell r="E374" t="str">
            <v>4170303</v>
          </cell>
          <cell r="F374" t="str">
            <v/>
          </cell>
          <cell r="G374" t="str">
            <v>98156</v>
          </cell>
          <cell r="H374" t="b">
            <v>0</v>
          </cell>
          <cell r="I374" t="b">
            <v>0</v>
          </cell>
          <cell r="J374" t="str">
            <v>Crotonaldehyde (or 2-Butenal)</v>
          </cell>
        </row>
        <row r="375">
          <cell r="A375">
            <v>383</v>
          </cell>
          <cell r="B375" t="str">
            <v/>
          </cell>
          <cell r="C375" t="str">
            <v>C9H12O2</v>
          </cell>
          <cell r="D375" t="str">
            <v>80-15-9</v>
          </cell>
          <cell r="E375" t="str">
            <v>80159</v>
          </cell>
          <cell r="F375" t="str">
            <v/>
          </cell>
          <cell r="G375" t="str">
            <v>99435</v>
          </cell>
          <cell r="H375" t="b">
            <v>0</v>
          </cell>
          <cell r="I375" t="b">
            <v>0</v>
          </cell>
          <cell r="J375" t="str">
            <v>Cumene hydroperoxide</v>
          </cell>
        </row>
        <row r="376">
          <cell r="A376">
            <v>384</v>
          </cell>
          <cell r="B376" t="str">
            <v/>
          </cell>
          <cell r="C376" t="str">
            <v>C6H13N</v>
          </cell>
          <cell r="D376" t="str">
            <v>108-91-8</v>
          </cell>
          <cell r="E376" t="str">
            <v>108918</v>
          </cell>
          <cell r="F376" t="str">
            <v/>
          </cell>
          <cell r="G376" t="str">
            <v>99195</v>
          </cell>
          <cell r="H376" t="b">
            <v>0</v>
          </cell>
          <cell r="I376" t="b">
            <v>0</v>
          </cell>
          <cell r="J376" t="str">
            <v>Cyclohexamine</v>
          </cell>
        </row>
        <row r="377">
          <cell r="A377">
            <v>385</v>
          </cell>
          <cell r="B377" t="str">
            <v>CYHEXA</v>
          </cell>
          <cell r="C377" t="str">
            <v>C6H12</v>
          </cell>
          <cell r="D377" t="str">
            <v>110-82-7</v>
          </cell>
          <cell r="E377" t="str">
            <v>110827</v>
          </cell>
          <cell r="F377" t="str">
            <v/>
          </cell>
          <cell r="G377" t="str">
            <v>43248</v>
          </cell>
          <cell r="H377" t="b">
            <v>1</v>
          </cell>
          <cell r="I377" t="b">
            <v>0</v>
          </cell>
          <cell r="J377" t="str">
            <v>Cyclohexane</v>
          </cell>
        </row>
        <row r="378">
          <cell r="A378">
            <v>386</v>
          </cell>
          <cell r="B378" t="str">
            <v/>
          </cell>
          <cell r="C378" t="str">
            <v>C6H12O</v>
          </cell>
          <cell r="D378" t="str">
            <v>108-93-0</v>
          </cell>
          <cell r="E378" t="str">
            <v>108930</v>
          </cell>
          <cell r="F378" t="str">
            <v/>
          </cell>
          <cell r="G378" t="str">
            <v>98127</v>
          </cell>
          <cell r="H378" t="b">
            <v>0</v>
          </cell>
          <cell r="I378" t="b">
            <v>0</v>
          </cell>
          <cell r="J378" t="str">
            <v>Cyclohexanol</v>
          </cell>
        </row>
        <row r="379">
          <cell r="A379">
            <v>387</v>
          </cell>
          <cell r="B379" t="str">
            <v/>
          </cell>
          <cell r="C379" t="str">
            <v>C6H10O</v>
          </cell>
          <cell r="D379" t="str">
            <v>108-94-1</v>
          </cell>
          <cell r="E379" t="str">
            <v>108941</v>
          </cell>
          <cell r="F379" t="str">
            <v/>
          </cell>
          <cell r="G379" t="str">
            <v>43264</v>
          </cell>
          <cell r="H379" t="b">
            <v>0</v>
          </cell>
          <cell r="I379" t="b">
            <v>0</v>
          </cell>
          <cell r="J379" t="str">
            <v>Cyclohexanone</v>
          </cell>
        </row>
        <row r="380">
          <cell r="A380">
            <v>388</v>
          </cell>
          <cell r="B380" t="str">
            <v/>
          </cell>
          <cell r="C380" t="str">
            <v>C6H10</v>
          </cell>
          <cell r="D380" t="str">
            <v>110-83-8</v>
          </cell>
          <cell r="E380" t="str">
            <v>110838</v>
          </cell>
          <cell r="F380" t="str">
            <v/>
          </cell>
          <cell r="G380" t="str">
            <v>43273</v>
          </cell>
          <cell r="H380" t="b">
            <v>0</v>
          </cell>
          <cell r="I380" t="b">
            <v>0</v>
          </cell>
          <cell r="J380" t="str">
            <v>Cyclohexene</v>
          </cell>
        </row>
        <row r="381">
          <cell r="A381">
            <v>389</v>
          </cell>
          <cell r="B381" t="str">
            <v/>
          </cell>
          <cell r="C381" t="str">
            <v/>
          </cell>
          <cell r="D381" t="str">
            <v>69430-24-6</v>
          </cell>
          <cell r="E381" t="str">
            <v>69430246</v>
          </cell>
          <cell r="F381" t="str">
            <v/>
          </cell>
          <cell r="G381" t="str">
            <v>98124</v>
          </cell>
          <cell r="H381" t="b">
            <v>0</v>
          </cell>
          <cell r="I381" t="b">
            <v>0</v>
          </cell>
          <cell r="J381" t="str">
            <v>Cyclomethicone (a vms)</v>
          </cell>
        </row>
        <row r="382">
          <cell r="A382">
            <v>390</v>
          </cell>
          <cell r="B382" t="str">
            <v>CPENTA</v>
          </cell>
          <cell r="C382" t="str">
            <v>C5H10</v>
          </cell>
          <cell r="D382" t="str">
            <v>287-92-3</v>
          </cell>
          <cell r="E382" t="str">
            <v>287923</v>
          </cell>
          <cell r="F382" t="str">
            <v/>
          </cell>
          <cell r="G382" t="str">
            <v>43242</v>
          </cell>
          <cell r="H382" t="b">
            <v>1</v>
          </cell>
          <cell r="I382" t="b">
            <v>0</v>
          </cell>
          <cell r="J382" t="str">
            <v>Cyclopentane</v>
          </cell>
        </row>
        <row r="383">
          <cell r="A383">
            <v>391</v>
          </cell>
          <cell r="B383" t="str">
            <v/>
          </cell>
          <cell r="C383" t="str">
            <v>C5H8</v>
          </cell>
          <cell r="D383" t="str">
            <v>142-29-0</v>
          </cell>
          <cell r="E383" t="str">
            <v>142290</v>
          </cell>
          <cell r="F383" t="str">
            <v/>
          </cell>
          <cell r="G383" t="str">
            <v>43292</v>
          </cell>
          <cell r="H383" t="b">
            <v>0</v>
          </cell>
          <cell r="I383" t="b">
            <v>0</v>
          </cell>
          <cell r="J383" t="str">
            <v>Cyclopentene</v>
          </cell>
        </row>
        <row r="384">
          <cell r="A384">
            <v>392</v>
          </cell>
          <cell r="B384" t="str">
            <v/>
          </cell>
          <cell r="C384" t="str">
            <v>C10H16</v>
          </cell>
          <cell r="D384" t="str">
            <v>5989-27-5</v>
          </cell>
          <cell r="E384" t="str">
            <v>5989275</v>
          </cell>
          <cell r="F384" t="str">
            <v/>
          </cell>
          <cell r="G384" t="str">
            <v>98027</v>
          </cell>
          <cell r="H384" t="b">
            <v>0</v>
          </cell>
          <cell r="I384" t="b">
            <v>0</v>
          </cell>
          <cell r="J384" t="str">
            <v>D-limonene (or 4-isopropenyl-1-methylcycohexane; 1-methyl-4-(prop-1-en-2-yl)cyclohexene)</v>
          </cell>
        </row>
        <row r="385">
          <cell r="A385">
            <v>393</v>
          </cell>
          <cell r="B385" t="str">
            <v/>
          </cell>
          <cell r="C385" t="str">
            <v>C12Br10O</v>
          </cell>
          <cell r="D385" t="str">
            <v>1163-19-5</v>
          </cell>
          <cell r="E385" t="str">
            <v>1163195</v>
          </cell>
          <cell r="F385" t="str">
            <v/>
          </cell>
          <cell r="G385" t="str">
            <v>99454</v>
          </cell>
          <cell r="H385" t="b">
            <v>0</v>
          </cell>
          <cell r="I385" t="b">
            <v>0</v>
          </cell>
          <cell r="J385" t="str">
            <v>Decabromodiphenyl oxide</v>
          </cell>
        </row>
        <row r="386">
          <cell r="A386">
            <v>394</v>
          </cell>
          <cell r="B386" t="str">
            <v/>
          </cell>
          <cell r="C386" t="str">
            <v>C24H38O4</v>
          </cell>
          <cell r="D386" t="str">
            <v>117-81-7</v>
          </cell>
          <cell r="E386" t="str">
            <v>117817</v>
          </cell>
          <cell r="F386" t="str">
            <v/>
          </cell>
          <cell r="G386" t="str">
            <v>99290</v>
          </cell>
          <cell r="H386" t="b">
            <v>0</v>
          </cell>
          <cell r="I386" t="b">
            <v>1</v>
          </cell>
          <cell r="J386" t="str">
            <v>Di(2-ethylhexyl)phthalate [or Bis(2-ethylhexyl) phthalate]</v>
          </cell>
        </row>
        <row r="387">
          <cell r="A387">
            <v>395</v>
          </cell>
          <cell r="B387" t="str">
            <v/>
          </cell>
          <cell r="C387" t="str">
            <v>C7H16O3</v>
          </cell>
          <cell r="D387" t="str">
            <v>34590-94-8</v>
          </cell>
          <cell r="E387" t="str">
            <v>34590948</v>
          </cell>
          <cell r="F387" t="str">
            <v/>
          </cell>
          <cell r="G387" t="str">
            <v>43366</v>
          </cell>
          <cell r="H387" t="b">
            <v>0</v>
          </cell>
          <cell r="I387" t="b">
            <v>0</v>
          </cell>
          <cell r="J387" t="str">
            <v>Di(propylene glycol) methyl ether</v>
          </cell>
        </row>
        <row r="388">
          <cell r="A388">
            <v>396</v>
          </cell>
          <cell r="B388" t="str">
            <v/>
          </cell>
          <cell r="C388" t="str">
            <v>C6H12O2</v>
          </cell>
          <cell r="D388" t="str">
            <v>123-42-2</v>
          </cell>
          <cell r="E388" t="str">
            <v>123422</v>
          </cell>
          <cell r="F388" t="str">
            <v/>
          </cell>
          <cell r="G388" t="str">
            <v>99213</v>
          </cell>
          <cell r="H388" t="b">
            <v>0</v>
          </cell>
          <cell r="I388" t="b">
            <v>0</v>
          </cell>
          <cell r="J388" t="str">
            <v>Diacetone</v>
          </cell>
        </row>
        <row r="389">
          <cell r="A389">
            <v>398</v>
          </cell>
          <cell r="B389" t="str">
            <v/>
          </cell>
          <cell r="C389" t="str">
            <v>C16H22O4</v>
          </cell>
          <cell r="D389" t="str">
            <v>84-74-2</v>
          </cell>
          <cell r="E389" t="str">
            <v>84742</v>
          </cell>
          <cell r="F389" t="str">
            <v/>
          </cell>
          <cell r="G389" t="str">
            <v>98029</v>
          </cell>
          <cell r="H389" t="b">
            <v>0</v>
          </cell>
          <cell r="I389" t="b">
            <v>1</v>
          </cell>
          <cell r="J389" t="str">
            <v>Dibutyl phthalate</v>
          </cell>
        </row>
        <row r="390">
          <cell r="A390">
            <v>399</v>
          </cell>
          <cell r="B390" t="str">
            <v/>
          </cell>
          <cell r="C390" t="str">
            <v>C6H4Cl2</v>
          </cell>
          <cell r="D390" t="str">
            <v>25321-22-6</v>
          </cell>
          <cell r="E390" t="str">
            <v>25321226</v>
          </cell>
          <cell r="F390" t="str">
            <v/>
          </cell>
          <cell r="G390" t="str">
            <v>99248</v>
          </cell>
          <cell r="H390" t="b">
            <v>0</v>
          </cell>
          <cell r="I390" t="b">
            <v>0</v>
          </cell>
          <cell r="J390" t="str">
            <v>Dichlorobenzene (mixed isomers)</v>
          </cell>
        </row>
        <row r="391">
          <cell r="A391">
            <v>400</v>
          </cell>
          <cell r="B391" t="str">
            <v>F-12</v>
          </cell>
          <cell r="C391" t="str">
            <v>CCl2F2</v>
          </cell>
          <cell r="D391" t="str">
            <v>75-71-8</v>
          </cell>
          <cell r="E391" t="str">
            <v>75718</v>
          </cell>
          <cell r="F391" t="str">
            <v/>
          </cell>
          <cell r="G391" t="str">
            <v>43823</v>
          </cell>
          <cell r="H391" t="b">
            <v>0</v>
          </cell>
          <cell r="I391" t="b">
            <v>0</v>
          </cell>
          <cell r="J391" t="str">
            <v>Dichlorodifluoromethane</v>
          </cell>
        </row>
        <row r="392">
          <cell r="A392">
            <v>401</v>
          </cell>
          <cell r="B392" t="str">
            <v>MECL2</v>
          </cell>
          <cell r="C392" t="str">
            <v>CH2Cl2</v>
          </cell>
          <cell r="D392" t="str">
            <v>75-09-2</v>
          </cell>
          <cell r="E392" t="str">
            <v>75092</v>
          </cell>
          <cell r="F392" t="str">
            <v/>
          </cell>
          <cell r="G392" t="str">
            <v>43802</v>
          </cell>
          <cell r="H392" t="b">
            <v>0</v>
          </cell>
          <cell r="I392" t="b">
            <v>1</v>
          </cell>
          <cell r="J392" t="str">
            <v>Dichloromethane (methylene chloride)</v>
          </cell>
        </row>
        <row r="393">
          <cell r="A393">
            <v>402</v>
          </cell>
          <cell r="B393" t="str">
            <v/>
          </cell>
          <cell r="C393" t="str">
            <v>C4H11NO2</v>
          </cell>
          <cell r="D393" t="str">
            <v>111-42-2</v>
          </cell>
          <cell r="E393" t="str">
            <v>111422</v>
          </cell>
          <cell r="F393" t="str">
            <v/>
          </cell>
          <cell r="G393" t="str">
            <v>43724</v>
          </cell>
          <cell r="H393" t="b">
            <v>0</v>
          </cell>
          <cell r="I393" t="b">
            <v>1</v>
          </cell>
          <cell r="J393" t="str">
            <v>Diethanolamine</v>
          </cell>
        </row>
        <row r="394">
          <cell r="A394">
            <v>403</v>
          </cell>
          <cell r="B394" t="str">
            <v/>
          </cell>
          <cell r="C394" t="str">
            <v>C6H15NO</v>
          </cell>
          <cell r="D394" t="str">
            <v>100-37-8</v>
          </cell>
          <cell r="E394" t="str">
            <v>100378</v>
          </cell>
          <cell r="F394" t="str">
            <v/>
          </cell>
          <cell r="G394" t="str">
            <v>99186</v>
          </cell>
          <cell r="H394" t="b">
            <v>0</v>
          </cell>
          <cell r="I394" t="b">
            <v>0</v>
          </cell>
          <cell r="J394" t="str">
            <v>Diethyl aminoethanol</v>
          </cell>
        </row>
        <row r="395">
          <cell r="A395">
            <v>404</v>
          </cell>
          <cell r="B395" t="str">
            <v/>
          </cell>
          <cell r="C395" t="str">
            <v>C4H11N</v>
          </cell>
          <cell r="D395" t="str">
            <v>109-89-7</v>
          </cell>
          <cell r="E395" t="str">
            <v>109897</v>
          </cell>
          <cell r="F395" t="str">
            <v/>
          </cell>
          <cell r="G395" t="str">
            <v>99197</v>
          </cell>
          <cell r="H395" t="b">
            <v>0</v>
          </cell>
          <cell r="I395" t="b">
            <v>0</v>
          </cell>
          <cell r="J395" t="str">
            <v>Diethylamine</v>
          </cell>
        </row>
        <row r="396">
          <cell r="A396">
            <v>405</v>
          </cell>
          <cell r="B396" t="str">
            <v/>
          </cell>
          <cell r="C396" t="str">
            <v>C10H20</v>
          </cell>
          <cell r="D396" t="str">
            <v>1331-43-7</v>
          </cell>
          <cell r="E396" t="str">
            <v>1331437</v>
          </cell>
          <cell r="F396" t="str">
            <v/>
          </cell>
          <cell r="G396" t="str">
            <v>98062</v>
          </cell>
          <cell r="H396" t="b">
            <v>0</v>
          </cell>
          <cell r="I396" t="b">
            <v>0</v>
          </cell>
          <cell r="J396" t="str">
            <v>Diethylcyclohexane</v>
          </cell>
        </row>
        <row r="397">
          <cell r="A397">
            <v>406</v>
          </cell>
          <cell r="B397" t="str">
            <v/>
          </cell>
          <cell r="C397" t="str">
            <v>C4H10O3</v>
          </cell>
          <cell r="D397" t="str">
            <v>111-46-6</v>
          </cell>
          <cell r="E397" t="str">
            <v>111466</v>
          </cell>
          <cell r="F397" t="str">
            <v/>
          </cell>
          <cell r="G397" t="str">
            <v>43373</v>
          </cell>
          <cell r="H397" t="b">
            <v>0</v>
          </cell>
          <cell r="I397" t="b">
            <v>0</v>
          </cell>
          <cell r="J397" t="str">
            <v>Diethylene glycol</v>
          </cell>
        </row>
        <row r="398">
          <cell r="A398">
            <v>407</v>
          </cell>
          <cell r="B398" t="str">
            <v/>
          </cell>
          <cell r="C398" t="str">
            <v>C10H20O4</v>
          </cell>
          <cell r="D398" t="str">
            <v>124-17-4</v>
          </cell>
          <cell r="E398" t="str">
            <v>124174</v>
          </cell>
          <cell r="F398" t="str">
            <v/>
          </cell>
          <cell r="G398" t="str">
            <v>99210</v>
          </cell>
          <cell r="H398" t="b">
            <v>0</v>
          </cell>
          <cell r="I398" t="b">
            <v>0</v>
          </cell>
          <cell r="J398" t="str">
            <v>Diethylene glycol butyl ether acetate (2-2-(butoxyethoxy)ethyl acetate)</v>
          </cell>
        </row>
        <row r="399">
          <cell r="A399">
            <v>408</v>
          </cell>
          <cell r="B399" t="str">
            <v/>
          </cell>
          <cell r="C399" t="str">
            <v>C11H22</v>
          </cell>
          <cell r="D399" t="str">
            <v>82162-00-3</v>
          </cell>
          <cell r="E399" t="str">
            <v>82162003</v>
          </cell>
          <cell r="F399" t="str">
            <v/>
          </cell>
          <cell r="G399" t="str">
            <v>90110</v>
          </cell>
          <cell r="H399" t="b">
            <v>0</v>
          </cell>
          <cell r="I399" t="b">
            <v>0</v>
          </cell>
          <cell r="J399" t="str">
            <v>Diethylmethylcyclohexanes</v>
          </cell>
        </row>
        <row r="400">
          <cell r="A400">
            <v>409</v>
          </cell>
          <cell r="B400" t="str">
            <v/>
          </cell>
          <cell r="C400" t="str">
            <v>C12H14O4</v>
          </cell>
          <cell r="D400" t="str">
            <v>101-90-6</v>
          </cell>
          <cell r="E400" t="str">
            <v>101906</v>
          </cell>
          <cell r="F400" t="str">
            <v/>
          </cell>
          <cell r="G400" t="str">
            <v>99439</v>
          </cell>
          <cell r="H400" t="b">
            <v>0</v>
          </cell>
          <cell r="I400" t="b">
            <v>0</v>
          </cell>
          <cell r="J400" t="str">
            <v>Diglycidyl resorcinol ether (dgre)</v>
          </cell>
        </row>
        <row r="401">
          <cell r="A401">
            <v>410</v>
          </cell>
          <cell r="B401" t="str">
            <v/>
          </cell>
          <cell r="C401" t="str">
            <v>C10H10</v>
          </cell>
          <cell r="D401" t="str">
            <v>29828-28-2</v>
          </cell>
          <cell r="E401" t="str">
            <v>29828282</v>
          </cell>
          <cell r="F401" t="str">
            <v/>
          </cell>
          <cell r="G401" t="str">
            <v>46751</v>
          </cell>
          <cell r="H401" t="b">
            <v>0</v>
          </cell>
          <cell r="I401" t="b">
            <v>0</v>
          </cell>
          <cell r="J401" t="str">
            <v>Dihydronaphthalene</v>
          </cell>
        </row>
        <row r="402">
          <cell r="A402">
            <v>411</v>
          </cell>
          <cell r="B402" t="str">
            <v/>
          </cell>
          <cell r="C402" t="str">
            <v>C9H18O</v>
          </cell>
          <cell r="D402" t="str">
            <v>108-83-8</v>
          </cell>
          <cell r="E402" t="str">
            <v>108838</v>
          </cell>
          <cell r="F402" t="str">
            <v/>
          </cell>
          <cell r="G402" t="str">
            <v>99194</v>
          </cell>
          <cell r="H402" t="b">
            <v>0</v>
          </cell>
          <cell r="I402" t="b">
            <v>0</v>
          </cell>
          <cell r="J402" t="str">
            <v>Diisobutyl ketone</v>
          </cell>
        </row>
        <row r="403">
          <cell r="A403">
            <v>412</v>
          </cell>
          <cell r="B403" t="str">
            <v/>
          </cell>
          <cell r="C403" t="str">
            <v>C12H22O4</v>
          </cell>
          <cell r="D403" t="str">
            <v>6938-94-9</v>
          </cell>
          <cell r="E403" t="str">
            <v>6938949</v>
          </cell>
          <cell r="F403" t="str">
            <v/>
          </cell>
          <cell r="G403" t="str">
            <v>98128</v>
          </cell>
          <cell r="H403" t="b">
            <v>0</v>
          </cell>
          <cell r="I403" t="b">
            <v>0</v>
          </cell>
          <cell r="J403" t="str">
            <v>Diisopropyl adipate</v>
          </cell>
        </row>
        <row r="404">
          <cell r="A404">
            <v>413</v>
          </cell>
          <cell r="B404" t="str">
            <v/>
          </cell>
          <cell r="C404" t="str">
            <v>C6H14O3</v>
          </cell>
          <cell r="D404" t="str">
            <v>110-98-5</v>
          </cell>
          <cell r="E404" t="str">
            <v>110985</v>
          </cell>
          <cell r="F404" t="str">
            <v/>
          </cell>
          <cell r="G404" t="str">
            <v>99203</v>
          </cell>
          <cell r="H404" t="b">
            <v>0</v>
          </cell>
          <cell r="I404" t="b">
            <v>0</v>
          </cell>
          <cell r="J404" t="str">
            <v>Diisopropylene glycol</v>
          </cell>
        </row>
        <row r="405">
          <cell r="A405">
            <v>414</v>
          </cell>
          <cell r="B405" t="str">
            <v/>
          </cell>
          <cell r="C405" t="str">
            <v>C5H12NO3PS2</v>
          </cell>
          <cell r="D405" t="str">
            <v>60-51-5</v>
          </cell>
          <cell r="E405" t="str">
            <v>60515</v>
          </cell>
          <cell r="F405" t="str">
            <v/>
          </cell>
          <cell r="G405" t="str">
            <v>99171</v>
          </cell>
          <cell r="H405" t="b">
            <v>0</v>
          </cell>
          <cell r="I405" t="b">
            <v>0</v>
          </cell>
          <cell r="J405" t="str">
            <v>Dimethoate</v>
          </cell>
        </row>
        <row r="406">
          <cell r="A406">
            <v>415</v>
          </cell>
          <cell r="B406" t="str">
            <v/>
          </cell>
          <cell r="C406" t="str">
            <v>C12H8Cl2O2S</v>
          </cell>
          <cell r="D406" t="str">
            <v>109-87-5</v>
          </cell>
          <cell r="E406" t="str">
            <v>109875</v>
          </cell>
          <cell r="F406" t="str">
            <v/>
          </cell>
          <cell r="G406" t="str">
            <v>99196</v>
          </cell>
          <cell r="H406" t="b">
            <v>0</v>
          </cell>
          <cell r="I406" t="b">
            <v>0</v>
          </cell>
          <cell r="J406" t="str">
            <v>Dimethoxymethane</v>
          </cell>
        </row>
        <row r="407">
          <cell r="A407">
            <v>416</v>
          </cell>
          <cell r="B407" t="str">
            <v/>
          </cell>
          <cell r="C407" t="str">
            <v>C5H12O2</v>
          </cell>
          <cell r="D407" t="str">
            <v>77-76-9</v>
          </cell>
          <cell r="E407" t="str">
            <v>77769</v>
          </cell>
          <cell r="F407" t="str">
            <v/>
          </cell>
          <cell r="G407" t="str">
            <v>99175</v>
          </cell>
          <cell r="H407" t="b">
            <v>0</v>
          </cell>
          <cell r="I407" t="b">
            <v>0</v>
          </cell>
          <cell r="J407" t="str">
            <v>Dimethoxypropane</v>
          </cell>
        </row>
        <row r="408">
          <cell r="A408">
            <v>417</v>
          </cell>
          <cell r="B408" t="str">
            <v/>
          </cell>
          <cell r="C408" t="str">
            <v>C2H6O</v>
          </cell>
          <cell r="D408" t="str">
            <v>115-10-6</v>
          </cell>
          <cell r="E408" t="str">
            <v>115106</v>
          </cell>
          <cell r="F408" t="str">
            <v/>
          </cell>
          <cell r="G408" t="str">
            <v>98018</v>
          </cell>
          <cell r="H408" t="b">
            <v>0</v>
          </cell>
          <cell r="I408" t="b">
            <v>0</v>
          </cell>
          <cell r="J408" t="str">
            <v>Dimethyl ether</v>
          </cell>
        </row>
        <row r="409">
          <cell r="A409">
            <v>418</v>
          </cell>
          <cell r="B409" t="str">
            <v/>
          </cell>
          <cell r="C409" t="str">
            <v>C3H7NO</v>
          </cell>
          <cell r="D409" t="str">
            <v>68-12-2</v>
          </cell>
          <cell r="E409" t="str">
            <v>68122</v>
          </cell>
          <cell r="F409" t="str">
            <v/>
          </cell>
          <cell r="G409" t="str">
            <v>43450</v>
          </cell>
          <cell r="H409" t="b">
            <v>0</v>
          </cell>
          <cell r="I409" t="b">
            <v>1</v>
          </cell>
          <cell r="J409" t="str">
            <v>Dimethyl formamide</v>
          </cell>
        </row>
        <row r="410">
          <cell r="A410">
            <v>419</v>
          </cell>
          <cell r="B410" t="str">
            <v/>
          </cell>
          <cell r="C410" t="str">
            <v>C10H10O4</v>
          </cell>
          <cell r="D410" t="str">
            <v>131-11-3</v>
          </cell>
          <cell r="E410" t="str">
            <v>131113</v>
          </cell>
          <cell r="F410" t="str">
            <v/>
          </cell>
          <cell r="G410" t="str">
            <v>99380</v>
          </cell>
          <cell r="H410" t="b">
            <v>0</v>
          </cell>
          <cell r="I410" t="b">
            <v>1</v>
          </cell>
          <cell r="J410" t="str">
            <v>Dimethyl phthalate</v>
          </cell>
        </row>
        <row r="411">
          <cell r="A411">
            <v>420</v>
          </cell>
          <cell r="B411" t="str">
            <v/>
          </cell>
          <cell r="C411" t="str">
            <v>C6H10O4</v>
          </cell>
          <cell r="D411" t="str">
            <v>106-65-0</v>
          </cell>
          <cell r="E411" t="str">
            <v>106650</v>
          </cell>
          <cell r="F411" t="str">
            <v/>
          </cell>
          <cell r="G411" t="str">
            <v>99190</v>
          </cell>
          <cell r="H411" t="b">
            <v>0</v>
          </cell>
          <cell r="I411" t="b">
            <v>0</v>
          </cell>
          <cell r="J411" t="str">
            <v>Dimethyl succinate</v>
          </cell>
        </row>
        <row r="412">
          <cell r="A412">
            <v>421</v>
          </cell>
          <cell r="B412" t="str">
            <v/>
          </cell>
          <cell r="C412" t="str">
            <v>C2H6S</v>
          </cell>
          <cell r="D412" t="str">
            <v>75-18-3</v>
          </cell>
          <cell r="E412" t="str">
            <v>75183</v>
          </cell>
          <cell r="F412" t="str">
            <v/>
          </cell>
          <cell r="G412" t="str">
            <v>99278</v>
          </cell>
          <cell r="H412" t="b">
            <v>0</v>
          </cell>
          <cell r="I412" t="b">
            <v>0</v>
          </cell>
          <cell r="J412" t="str">
            <v>Dimethyl sulfide</v>
          </cell>
        </row>
        <row r="413">
          <cell r="A413">
            <v>422</v>
          </cell>
          <cell r="B413" t="str">
            <v/>
          </cell>
          <cell r="C413" t="str">
            <v>C2H6OS</v>
          </cell>
          <cell r="D413" t="str">
            <v>67-68-5</v>
          </cell>
          <cell r="E413" t="str">
            <v>67685</v>
          </cell>
          <cell r="F413" t="str">
            <v/>
          </cell>
          <cell r="G413" t="str">
            <v>99172</v>
          </cell>
          <cell r="H413" t="b">
            <v>0</v>
          </cell>
          <cell r="I413" t="b">
            <v>0</v>
          </cell>
          <cell r="J413" t="str">
            <v>Dimethyl sulfoxide</v>
          </cell>
        </row>
        <row r="414">
          <cell r="A414">
            <v>423</v>
          </cell>
          <cell r="B414" t="str">
            <v/>
          </cell>
          <cell r="C414" t="str">
            <v>C9H12O</v>
          </cell>
          <cell r="D414" t="str">
            <v>29718-36-3</v>
          </cell>
          <cell r="E414" t="str">
            <v>29718363</v>
          </cell>
          <cell r="F414" t="str">
            <v/>
          </cell>
          <cell r="G414" t="str">
            <v>45320</v>
          </cell>
          <cell r="H414" t="b">
            <v>0</v>
          </cell>
          <cell r="I414" t="b">
            <v>0</v>
          </cell>
          <cell r="J414" t="str">
            <v>Dimethylbenzylalcohol</v>
          </cell>
        </row>
        <row r="415">
          <cell r="A415">
            <v>424</v>
          </cell>
          <cell r="B415" t="str">
            <v/>
          </cell>
          <cell r="C415" t="str">
            <v>C12H24</v>
          </cell>
          <cell r="D415" t="str">
            <v>88456-07-9</v>
          </cell>
          <cell r="E415" t="str">
            <v>88456079</v>
          </cell>
          <cell r="F415" t="str">
            <v/>
          </cell>
          <cell r="G415" t="str">
            <v>90114</v>
          </cell>
          <cell r="H415" t="b">
            <v>0</v>
          </cell>
          <cell r="I415" t="b">
            <v>0</v>
          </cell>
          <cell r="J415" t="str">
            <v>Dimethylbutylcyclohexane</v>
          </cell>
        </row>
        <row r="416">
          <cell r="A416">
            <v>425</v>
          </cell>
          <cell r="B416" t="str">
            <v/>
          </cell>
          <cell r="C416" t="str">
            <v>C7H14</v>
          </cell>
          <cell r="D416" t="str">
            <v>28729-52-4</v>
          </cell>
          <cell r="E416" t="str">
            <v>28729524</v>
          </cell>
          <cell r="F416" t="str">
            <v/>
          </cell>
          <cell r="G416" t="str">
            <v>90064</v>
          </cell>
          <cell r="H416" t="b">
            <v>0</v>
          </cell>
          <cell r="I416" t="b">
            <v>0</v>
          </cell>
          <cell r="J416" t="str">
            <v>Dimethylcyclopentane</v>
          </cell>
        </row>
        <row r="417">
          <cell r="A417">
            <v>426</v>
          </cell>
          <cell r="B417" t="str">
            <v/>
          </cell>
          <cell r="C417" t="str">
            <v>C12H26</v>
          </cell>
          <cell r="D417" t="str">
            <v>36473-07-1</v>
          </cell>
          <cell r="E417" t="str">
            <v>36473071</v>
          </cell>
          <cell r="F417" t="str">
            <v/>
          </cell>
          <cell r="G417" t="str">
            <v>90074</v>
          </cell>
          <cell r="H417" t="b">
            <v>0</v>
          </cell>
          <cell r="I417" t="b">
            <v>0</v>
          </cell>
          <cell r="J417" t="str">
            <v>Dimethyldecane</v>
          </cell>
        </row>
        <row r="418">
          <cell r="A418">
            <v>427</v>
          </cell>
          <cell r="B418" t="str">
            <v/>
          </cell>
          <cell r="C418" t="str">
            <v>C10H20</v>
          </cell>
          <cell r="D418" t="str">
            <v>31902-94-0</v>
          </cell>
          <cell r="E418" t="str">
            <v>31902940</v>
          </cell>
          <cell r="F418" t="str">
            <v/>
          </cell>
          <cell r="G418" t="str">
            <v>90069</v>
          </cell>
          <cell r="H418" t="b">
            <v>0</v>
          </cell>
          <cell r="I418" t="b">
            <v>0</v>
          </cell>
          <cell r="J418" t="str">
            <v>Dimethylethylcyclohexane</v>
          </cell>
        </row>
        <row r="419">
          <cell r="A419">
            <v>428</v>
          </cell>
          <cell r="B419" t="str">
            <v/>
          </cell>
          <cell r="C419" t="str">
            <v>C9H20</v>
          </cell>
          <cell r="D419" t="str">
            <v>30498-66-9</v>
          </cell>
          <cell r="E419" t="str">
            <v>30498669</v>
          </cell>
          <cell r="F419" t="str">
            <v/>
          </cell>
          <cell r="G419" t="str">
            <v>98091</v>
          </cell>
          <cell r="H419" t="b">
            <v>0</v>
          </cell>
          <cell r="I419" t="b">
            <v>0</v>
          </cell>
          <cell r="J419" t="str">
            <v>Dimethylheptanes</v>
          </cell>
        </row>
        <row r="420">
          <cell r="A420">
            <v>429</v>
          </cell>
          <cell r="B420" t="str">
            <v/>
          </cell>
          <cell r="C420" t="str">
            <v>C11H24</v>
          </cell>
          <cell r="D420" t="str">
            <v>91572-57-5</v>
          </cell>
          <cell r="E420" t="str">
            <v>91572575</v>
          </cell>
          <cell r="F420" t="str">
            <v/>
          </cell>
          <cell r="G420" t="str">
            <v>90076</v>
          </cell>
          <cell r="H420" t="b">
            <v>0</v>
          </cell>
          <cell r="I420" t="b">
            <v>0</v>
          </cell>
          <cell r="J420" t="str">
            <v>Dimethylnonane</v>
          </cell>
        </row>
        <row r="421">
          <cell r="A421">
            <v>430</v>
          </cell>
          <cell r="B421" t="str">
            <v/>
          </cell>
          <cell r="C421" t="str">
            <v>C13H28</v>
          </cell>
          <cell r="D421" t="str">
            <v>79004-83-4</v>
          </cell>
          <cell r="E421" t="str">
            <v>79004834</v>
          </cell>
          <cell r="F421" t="str">
            <v/>
          </cell>
          <cell r="G421" t="str">
            <v>90071</v>
          </cell>
          <cell r="H421" t="b">
            <v>0</v>
          </cell>
          <cell r="I421" t="b">
            <v>0</v>
          </cell>
          <cell r="J421" t="str">
            <v>Dimethylundecane</v>
          </cell>
        </row>
        <row r="422">
          <cell r="A422">
            <v>431</v>
          </cell>
          <cell r="B422" t="str">
            <v/>
          </cell>
          <cell r="C422" t="str">
            <v>C10H18O2</v>
          </cell>
          <cell r="D422" t="str">
            <v>1321-87-5</v>
          </cell>
          <cell r="E422" t="str">
            <v>1321875</v>
          </cell>
          <cell r="F422" t="str">
            <v/>
          </cell>
          <cell r="G422" t="str">
            <v>90112</v>
          </cell>
          <cell r="H422" t="b">
            <v>0</v>
          </cell>
          <cell r="I422" t="b">
            <v>0</v>
          </cell>
          <cell r="J422" t="str">
            <v>Dimethyoctyne diol</v>
          </cell>
        </row>
        <row r="423">
          <cell r="A423">
            <v>432</v>
          </cell>
          <cell r="B423" t="str">
            <v/>
          </cell>
          <cell r="C423" t="str">
            <v>C6H14O3</v>
          </cell>
          <cell r="D423" t="str">
            <v>25265-71-8</v>
          </cell>
          <cell r="E423" t="str">
            <v>25265718</v>
          </cell>
          <cell r="F423" t="str">
            <v/>
          </cell>
          <cell r="G423" t="str">
            <v>43374</v>
          </cell>
          <cell r="H423" t="b">
            <v>0</v>
          </cell>
          <cell r="I423" t="b">
            <v>0</v>
          </cell>
          <cell r="J423" t="str">
            <v>Dipropylene glycol</v>
          </cell>
        </row>
        <row r="424">
          <cell r="A424">
            <v>433</v>
          </cell>
          <cell r="B424" t="str">
            <v/>
          </cell>
          <cell r="C424" t="str">
            <v>C8H18O3</v>
          </cell>
          <cell r="D424" t="str">
            <v>111109-77-4</v>
          </cell>
          <cell r="E424" t="str">
            <v>111109774</v>
          </cell>
          <cell r="F424" t="str">
            <v/>
          </cell>
          <cell r="G424" t="str">
            <v>99276</v>
          </cell>
          <cell r="H424" t="b">
            <v>0</v>
          </cell>
          <cell r="I424" t="b">
            <v>0</v>
          </cell>
          <cell r="J424" t="str">
            <v>Dipropylene glycol dimethyl ether (mixed isomers)</v>
          </cell>
        </row>
        <row r="425">
          <cell r="A425">
            <v>434</v>
          </cell>
          <cell r="B425" t="str">
            <v/>
          </cell>
          <cell r="C425" t="str">
            <v/>
          </cell>
          <cell r="D425" t="str">
            <v>64475-85-0</v>
          </cell>
          <cell r="E425" t="str">
            <v>64475850</v>
          </cell>
          <cell r="F425" t="str">
            <v/>
          </cell>
          <cell r="G425" t="str">
            <v>43118</v>
          </cell>
          <cell r="H425" t="b">
            <v>0</v>
          </cell>
          <cell r="I425" t="b">
            <v>0</v>
          </cell>
          <cell r="J425" t="str">
            <v>Mineral spirits</v>
          </cell>
        </row>
        <row r="426">
          <cell r="A426">
            <v>435</v>
          </cell>
          <cell r="B426" t="str">
            <v>LIMON</v>
          </cell>
          <cell r="C426" t="str">
            <v>C10H16</v>
          </cell>
          <cell r="D426" t="str">
            <v>138-86-3</v>
          </cell>
          <cell r="E426" t="str">
            <v>138863</v>
          </cell>
          <cell r="F426" t="str">
            <v/>
          </cell>
          <cell r="G426" t="str">
            <v>99214</v>
          </cell>
          <cell r="H426" t="b">
            <v>0</v>
          </cell>
          <cell r="I426" t="b">
            <v>0</v>
          </cell>
          <cell r="J426" t="str">
            <v>Dl-limonene (dipentene)</v>
          </cell>
        </row>
        <row r="427">
          <cell r="A427">
            <v>436</v>
          </cell>
          <cell r="B427" t="str">
            <v>TC</v>
          </cell>
          <cell r="C427" t="str">
            <v/>
          </cell>
          <cell r="D427" t="str">
            <v>N/A</v>
          </cell>
          <cell r="E427" t="str">
            <v>N/A</v>
          </cell>
          <cell r="F427" t="str">
            <v/>
          </cell>
          <cell r="G427" t="str">
            <v/>
          </cell>
          <cell r="H427" t="b">
            <v>0</v>
          </cell>
          <cell r="I427" t="b">
            <v>0</v>
          </cell>
          <cell r="J427" t="str">
            <v>Total carbon</v>
          </cell>
        </row>
        <row r="428">
          <cell r="A428">
            <v>437</v>
          </cell>
          <cell r="B428" t="str">
            <v/>
          </cell>
          <cell r="C428" t="str">
            <v>C9H19NOS</v>
          </cell>
          <cell r="D428" t="str">
            <v>759-94-4</v>
          </cell>
          <cell r="E428" t="str">
            <v>759944</v>
          </cell>
          <cell r="F428" t="str">
            <v/>
          </cell>
          <cell r="G428" t="str">
            <v>99221</v>
          </cell>
          <cell r="H428" t="b">
            <v>0</v>
          </cell>
          <cell r="I428" t="b">
            <v>0</v>
          </cell>
          <cell r="J428" t="str">
            <v>Eptc (s-ethyl dipropylthiocarbamate)</v>
          </cell>
        </row>
        <row r="429">
          <cell r="A429">
            <v>438</v>
          </cell>
          <cell r="B429" t="str">
            <v>ETHANE</v>
          </cell>
          <cell r="C429" t="str">
            <v>C2H6</v>
          </cell>
          <cell r="D429" t="str">
            <v>74-84-0</v>
          </cell>
          <cell r="E429" t="str">
            <v>74840</v>
          </cell>
          <cell r="F429" t="str">
            <v/>
          </cell>
          <cell r="G429" t="str">
            <v>43202</v>
          </cell>
          <cell r="H429" t="b">
            <v>1</v>
          </cell>
          <cell r="I429" t="b">
            <v>0</v>
          </cell>
          <cell r="J429" t="str">
            <v>Ethane</v>
          </cell>
        </row>
        <row r="430">
          <cell r="A430">
            <v>439</v>
          </cell>
          <cell r="B430" t="str">
            <v/>
          </cell>
          <cell r="C430" t="str">
            <v>C2H7NO</v>
          </cell>
          <cell r="D430" t="str">
            <v>141-43-5</v>
          </cell>
          <cell r="E430" t="str">
            <v>141435</v>
          </cell>
          <cell r="F430" t="str">
            <v/>
          </cell>
          <cell r="G430" t="str">
            <v>43723</v>
          </cell>
          <cell r="H430" t="b">
            <v>0</v>
          </cell>
          <cell r="I430" t="b">
            <v>0</v>
          </cell>
          <cell r="J430" t="str">
            <v>Ethanolamine</v>
          </cell>
        </row>
        <row r="431">
          <cell r="A431">
            <v>440</v>
          </cell>
          <cell r="B431" t="str">
            <v/>
          </cell>
          <cell r="C431" t="str">
            <v>C4H8O2</v>
          </cell>
          <cell r="D431" t="str">
            <v>141-78-6</v>
          </cell>
          <cell r="E431" t="str">
            <v>141786</v>
          </cell>
          <cell r="F431" t="str">
            <v/>
          </cell>
          <cell r="G431" t="str">
            <v>43433</v>
          </cell>
          <cell r="H431" t="b">
            <v>0</v>
          </cell>
          <cell r="I431" t="b">
            <v>0</v>
          </cell>
          <cell r="J431" t="str">
            <v>Ethyl acetate</v>
          </cell>
        </row>
        <row r="432">
          <cell r="A432">
            <v>441</v>
          </cell>
          <cell r="B432" t="str">
            <v/>
          </cell>
          <cell r="C432" t="str">
            <v>C5H8O2</v>
          </cell>
          <cell r="D432" t="str">
            <v>140-88-5</v>
          </cell>
          <cell r="E432" t="str">
            <v>140885</v>
          </cell>
          <cell r="F432" t="str">
            <v/>
          </cell>
          <cell r="G432" t="str">
            <v>43438</v>
          </cell>
          <cell r="H432" t="b">
            <v>0</v>
          </cell>
          <cell r="I432" t="b">
            <v>1</v>
          </cell>
          <cell r="J432" t="str">
            <v>Ethyl acrylate</v>
          </cell>
        </row>
        <row r="433">
          <cell r="A433">
            <v>442</v>
          </cell>
          <cell r="B433" t="str">
            <v/>
          </cell>
          <cell r="C433" t="str">
            <v>C2H6O</v>
          </cell>
          <cell r="D433" t="str">
            <v>64-17-5</v>
          </cell>
          <cell r="E433" t="str">
            <v>64175</v>
          </cell>
          <cell r="F433" t="str">
            <v/>
          </cell>
          <cell r="G433" t="str">
            <v>43302</v>
          </cell>
          <cell r="H433" t="b">
            <v>0</v>
          </cell>
          <cell r="I433" t="b">
            <v>0</v>
          </cell>
          <cell r="J433" t="str">
            <v>Ethyl alcohol (ethanol)</v>
          </cell>
        </row>
        <row r="434">
          <cell r="A434">
            <v>443</v>
          </cell>
          <cell r="B434" t="str">
            <v/>
          </cell>
          <cell r="C434" t="str">
            <v>C2H5Cl</v>
          </cell>
          <cell r="D434" t="str">
            <v>75-00-3</v>
          </cell>
          <cell r="E434" t="str">
            <v>75003</v>
          </cell>
          <cell r="F434" t="str">
            <v/>
          </cell>
          <cell r="G434" t="str">
            <v>43812</v>
          </cell>
          <cell r="H434" t="b">
            <v>0</v>
          </cell>
          <cell r="I434" t="b">
            <v>1</v>
          </cell>
          <cell r="J434" t="str">
            <v>Ethyl chloride (Chloroethane)</v>
          </cell>
        </row>
        <row r="435">
          <cell r="A435">
            <v>444</v>
          </cell>
          <cell r="B435" t="str">
            <v/>
          </cell>
          <cell r="C435" t="str">
            <v>C6H7NO2</v>
          </cell>
          <cell r="D435" t="str">
            <v>7085-85-0</v>
          </cell>
          <cell r="E435" t="str">
            <v>7085850</v>
          </cell>
          <cell r="F435" t="str">
            <v/>
          </cell>
          <cell r="G435" t="str">
            <v>99235</v>
          </cell>
          <cell r="H435" t="b">
            <v>0</v>
          </cell>
          <cell r="I435" t="b">
            <v>0</v>
          </cell>
          <cell r="J435" t="str">
            <v>Ethyl cyanoacrylate</v>
          </cell>
        </row>
        <row r="436">
          <cell r="A436">
            <v>445</v>
          </cell>
          <cell r="B436" t="str">
            <v/>
          </cell>
          <cell r="C436" t="str">
            <v>C4H10O</v>
          </cell>
          <cell r="D436" t="str">
            <v>60-29-7</v>
          </cell>
          <cell r="E436" t="str">
            <v>60297</v>
          </cell>
          <cell r="F436" t="str">
            <v/>
          </cell>
          <cell r="G436" t="str">
            <v>43351</v>
          </cell>
          <cell r="H436" t="b">
            <v>0</v>
          </cell>
          <cell r="I436" t="b">
            <v>0</v>
          </cell>
          <cell r="J436" t="str">
            <v>Ethyl ether</v>
          </cell>
        </row>
        <row r="437">
          <cell r="A437">
            <v>446</v>
          </cell>
          <cell r="B437" t="str">
            <v/>
          </cell>
          <cell r="C437" t="str">
            <v>C2H6S</v>
          </cell>
          <cell r="D437" t="str">
            <v>75-08-1</v>
          </cell>
          <cell r="E437" t="str">
            <v>75081</v>
          </cell>
          <cell r="F437" t="str">
            <v/>
          </cell>
          <cell r="G437" t="str">
            <v>99279</v>
          </cell>
          <cell r="H437" t="b">
            <v>0</v>
          </cell>
          <cell r="I437" t="b">
            <v>0</v>
          </cell>
          <cell r="J437" t="str">
            <v>Ethyl mercaptan</v>
          </cell>
        </row>
        <row r="438">
          <cell r="A438">
            <v>447</v>
          </cell>
          <cell r="B438" t="str">
            <v/>
          </cell>
          <cell r="C438" t="str">
            <v>C11H22</v>
          </cell>
          <cell r="D438" t="str">
            <v>211180-47-1</v>
          </cell>
          <cell r="E438" t="str">
            <v>211180471</v>
          </cell>
          <cell r="F438" t="str">
            <v/>
          </cell>
          <cell r="G438" t="str">
            <v>90090</v>
          </cell>
          <cell r="H438" t="b">
            <v>0</v>
          </cell>
          <cell r="I438" t="b">
            <v>0</v>
          </cell>
          <cell r="J438" t="str">
            <v>Ethyl propylcyclohexanes</v>
          </cell>
        </row>
        <row r="439">
          <cell r="A439">
            <v>448</v>
          </cell>
          <cell r="B439" t="str">
            <v/>
          </cell>
          <cell r="C439" t="str">
            <v>C7H14O3</v>
          </cell>
          <cell r="D439" t="str">
            <v>763-69-9</v>
          </cell>
          <cell r="E439" t="str">
            <v>763699</v>
          </cell>
          <cell r="F439" t="str">
            <v/>
          </cell>
          <cell r="G439" t="str">
            <v>99222</v>
          </cell>
          <cell r="H439" t="b">
            <v>0</v>
          </cell>
          <cell r="I439" t="b">
            <v>0</v>
          </cell>
          <cell r="J439" t="str">
            <v>Ethyl-3-ethoxypropionate</v>
          </cell>
        </row>
        <row r="440">
          <cell r="A440">
            <v>449</v>
          </cell>
          <cell r="B440" t="str">
            <v>ETBZ</v>
          </cell>
          <cell r="C440" t="str">
            <v>C8H10</v>
          </cell>
          <cell r="D440" t="str">
            <v>100-41-4</v>
          </cell>
          <cell r="E440" t="str">
            <v>100414</v>
          </cell>
          <cell r="F440" t="str">
            <v/>
          </cell>
          <cell r="G440" t="str">
            <v>45203</v>
          </cell>
          <cell r="H440" t="b">
            <v>1</v>
          </cell>
          <cell r="I440" t="b">
            <v>1</v>
          </cell>
          <cell r="J440" t="str">
            <v>Ethylbenzene</v>
          </cell>
        </row>
        <row r="441">
          <cell r="A441">
            <v>450</v>
          </cell>
          <cell r="B441" t="str">
            <v/>
          </cell>
          <cell r="C441" t="str">
            <v>C8H16</v>
          </cell>
          <cell r="D441" t="str">
            <v>1678-91-7</v>
          </cell>
          <cell r="E441" t="str">
            <v>1678917</v>
          </cell>
          <cell r="F441" t="str">
            <v/>
          </cell>
          <cell r="G441" t="str">
            <v>43288</v>
          </cell>
          <cell r="H441" t="b">
            <v>0</v>
          </cell>
          <cell r="I441" t="b">
            <v>0</v>
          </cell>
          <cell r="J441" t="str">
            <v>Ethylcyclohexane</v>
          </cell>
        </row>
        <row r="442">
          <cell r="A442">
            <v>451</v>
          </cell>
          <cell r="B442" t="str">
            <v/>
          </cell>
          <cell r="C442" t="str">
            <v>C7H14</v>
          </cell>
          <cell r="D442" t="str">
            <v>1640-89-7</v>
          </cell>
          <cell r="E442" t="str">
            <v>1640897</v>
          </cell>
          <cell r="F442" t="str">
            <v/>
          </cell>
          <cell r="G442" t="str">
            <v>98057</v>
          </cell>
          <cell r="H442" t="b">
            <v>0</v>
          </cell>
          <cell r="I442" t="b">
            <v>0</v>
          </cell>
          <cell r="J442" t="str">
            <v>Ethylcyclopentane</v>
          </cell>
        </row>
        <row r="443">
          <cell r="A443">
            <v>452</v>
          </cell>
          <cell r="B443" t="str">
            <v>ETHENE</v>
          </cell>
          <cell r="C443" t="str">
            <v>C2H4</v>
          </cell>
          <cell r="D443" t="str">
            <v>74-85-1</v>
          </cell>
          <cell r="E443" t="str">
            <v>74851</v>
          </cell>
          <cell r="F443" t="str">
            <v/>
          </cell>
          <cell r="G443" t="str">
            <v>43203</v>
          </cell>
          <cell r="H443" t="b">
            <v>1</v>
          </cell>
          <cell r="I443" t="b">
            <v>0</v>
          </cell>
          <cell r="J443" t="str">
            <v>Ethylene (or ethene)</v>
          </cell>
        </row>
        <row r="444">
          <cell r="A444">
            <v>453</v>
          </cell>
          <cell r="B444" t="str">
            <v/>
          </cell>
          <cell r="C444" t="str">
            <v>C2H4Br2</v>
          </cell>
          <cell r="D444" t="str">
            <v>106-93-4</v>
          </cell>
          <cell r="E444" t="str">
            <v>106934</v>
          </cell>
          <cell r="F444" t="str">
            <v/>
          </cell>
          <cell r="G444" t="str">
            <v>99014</v>
          </cell>
          <cell r="H444" t="b">
            <v>0</v>
          </cell>
          <cell r="I444" t="b">
            <v>1</v>
          </cell>
          <cell r="J444" t="str">
            <v>Ethylene dibromide</v>
          </cell>
        </row>
        <row r="445">
          <cell r="A445">
            <v>454</v>
          </cell>
          <cell r="B445" t="str">
            <v/>
          </cell>
          <cell r="C445" t="str">
            <v>C2H4Cl2</v>
          </cell>
          <cell r="D445" t="str">
            <v>107-06-2</v>
          </cell>
          <cell r="E445" t="str">
            <v>107062</v>
          </cell>
          <cell r="F445" t="str">
            <v/>
          </cell>
          <cell r="G445" t="str">
            <v>43815</v>
          </cell>
          <cell r="H445" t="b">
            <v>0</v>
          </cell>
          <cell r="I445" t="b">
            <v>1</v>
          </cell>
          <cell r="J445" t="str">
            <v>Ethylene dichloride (1,2-dichloroethane)</v>
          </cell>
        </row>
        <row r="446">
          <cell r="A446">
            <v>455</v>
          </cell>
          <cell r="B446" t="str">
            <v/>
          </cell>
          <cell r="C446" t="str">
            <v>C2H6O2</v>
          </cell>
          <cell r="D446" t="str">
            <v>107-21-1</v>
          </cell>
          <cell r="E446" t="str">
            <v>107211</v>
          </cell>
          <cell r="F446" t="str">
            <v/>
          </cell>
          <cell r="G446" t="str">
            <v>43370</v>
          </cell>
          <cell r="H446" t="b">
            <v>0</v>
          </cell>
          <cell r="I446" t="b">
            <v>1</v>
          </cell>
          <cell r="J446" t="str">
            <v>Ethylene glycol</v>
          </cell>
        </row>
        <row r="447">
          <cell r="A447">
            <v>456</v>
          </cell>
          <cell r="B447" t="str">
            <v/>
          </cell>
          <cell r="C447" t="str">
            <v>C8H16O3</v>
          </cell>
          <cell r="D447" t="str">
            <v>112-07-2</v>
          </cell>
          <cell r="E447" t="str">
            <v>112072</v>
          </cell>
          <cell r="F447" t="str">
            <v/>
          </cell>
          <cell r="G447" t="str">
            <v>99148</v>
          </cell>
          <cell r="H447" t="b">
            <v>0</v>
          </cell>
          <cell r="I447" t="b">
            <v>0</v>
          </cell>
          <cell r="J447" t="str">
            <v>Ethylene glycol butyl ether acetate (2-butoxyethyl acetate)</v>
          </cell>
        </row>
        <row r="448">
          <cell r="A448">
            <v>457</v>
          </cell>
          <cell r="B448" t="str">
            <v/>
          </cell>
          <cell r="C448" t="str">
            <v>C5H10O3</v>
          </cell>
          <cell r="D448" t="str">
            <v>110-49-6</v>
          </cell>
          <cell r="E448" t="str">
            <v>110496</v>
          </cell>
          <cell r="F448" t="str">
            <v/>
          </cell>
          <cell r="G448" t="str">
            <v>99453</v>
          </cell>
          <cell r="H448" t="b">
            <v>0</v>
          </cell>
          <cell r="I448" t="b">
            <v>0</v>
          </cell>
          <cell r="J448" t="str">
            <v>Ethylene glycol methyl ether acetate (methyl cellosolve acetate)</v>
          </cell>
        </row>
        <row r="449">
          <cell r="A449">
            <v>458</v>
          </cell>
          <cell r="B449" t="str">
            <v/>
          </cell>
          <cell r="C449" t="str">
            <v>C5H12O2</v>
          </cell>
          <cell r="D449" t="str">
            <v>2807-30-9</v>
          </cell>
          <cell r="E449" t="str">
            <v>2807309</v>
          </cell>
          <cell r="F449" t="str">
            <v/>
          </cell>
          <cell r="G449" t="str">
            <v>99232</v>
          </cell>
          <cell r="H449" t="b">
            <v>0</v>
          </cell>
          <cell r="I449" t="b">
            <v>0</v>
          </cell>
          <cell r="J449" t="str">
            <v>Ethylene glycol propyl ether  (2-propoxyethanol)</v>
          </cell>
        </row>
        <row r="450">
          <cell r="A450">
            <v>459</v>
          </cell>
          <cell r="B450" t="str">
            <v/>
          </cell>
          <cell r="C450" t="str">
            <v>C2H4O</v>
          </cell>
          <cell r="D450" t="str">
            <v>75-21-8</v>
          </cell>
          <cell r="E450" t="str">
            <v>75218</v>
          </cell>
          <cell r="F450" t="str">
            <v/>
          </cell>
          <cell r="G450" t="str">
            <v>43601</v>
          </cell>
          <cell r="H450" t="b">
            <v>0</v>
          </cell>
          <cell r="I450" t="b">
            <v>1</v>
          </cell>
          <cell r="J450" t="str">
            <v>Ethylene oxide</v>
          </cell>
        </row>
        <row r="451">
          <cell r="A451">
            <v>461</v>
          </cell>
          <cell r="B451" t="str">
            <v/>
          </cell>
          <cell r="C451" t="str">
            <v>C9H18</v>
          </cell>
          <cell r="D451" t="str">
            <v>30677-34-0</v>
          </cell>
          <cell r="E451" t="str">
            <v>30677340</v>
          </cell>
          <cell r="F451" t="str">
            <v/>
          </cell>
          <cell r="G451" t="str">
            <v>90083</v>
          </cell>
          <cell r="H451" t="b">
            <v>0</v>
          </cell>
          <cell r="I451" t="b">
            <v>0</v>
          </cell>
          <cell r="J451" t="str">
            <v>Ethylmethylcyclohexanes</v>
          </cell>
        </row>
        <row r="452">
          <cell r="A452">
            <v>462</v>
          </cell>
          <cell r="B452" t="str">
            <v/>
          </cell>
          <cell r="C452" t="str">
            <v>C9H20</v>
          </cell>
          <cell r="D452" t="str">
            <v>79004-87-8</v>
          </cell>
          <cell r="E452" t="str">
            <v>79004878</v>
          </cell>
          <cell r="F452" t="str">
            <v/>
          </cell>
          <cell r="G452" t="str">
            <v>90082</v>
          </cell>
          <cell r="H452" t="b">
            <v>0</v>
          </cell>
          <cell r="I452" t="b">
            <v>0</v>
          </cell>
          <cell r="J452" t="str">
            <v>Ethylmethylhexane</v>
          </cell>
        </row>
        <row r="453">
          <cell r="A453">
            <v>463</v>
          </cell>
          <cell r="B453" t="str">
            <v/>
          </cell>
          <cell r="C453" t="str">
            <v>C10H22</v>
          </cell>
          <cell r="D453" t="str">
            <v>208038-45-3</v>
          </cell>
          <cell r="E453" t="str">
            <v>208038453</v>
          </cell>
          <cell r="F453" t="str">
            <v/>
          </cell>
          <cell r="G453" t="str">
            <v>90077</v>
          </cell>
          <cell r="H453" t="b">
            <v>0</v>
          </cell>
          <cell r="I453" t="b">
            <v>0</v>
          </cell>
          <cell r="J453" t="str">
            <v>Ethyloctane</v>
          </cell>
        </row>
        <row r="454">
          <cell r="A454">
            <v>464</v>
          </cell>
          <cell r="B454" t="str">
            <v/>
          </cell>
          <cell r="C454" t="str">
            <v>C9H12</v>
          </cell>
          <cell r="D454" t="str">
            <v>25550-14-5</v>
          </cell>
          <cell r="E454" t="str">
            <v>25550145</v>
          </cell>
          <cell r="F454" t="str">
            <v/>
          </cell>
          <cell r="G454" t="str">
            <v>99387</v>
          </cell>
          <cell r="H454" t="b">
            <v>0</v>
          </cell>
          <cell r="I454" t="b">
            <v>0</v>
          </cell>
          <cell r="J454" t="str">
            <v>Ethyltoluenes (methylethylbenzenes)</v>
          </cell>
        </row>
        <row r="455">
          <cell r="A455">
            <v>465</v>
          </cell>
          <cell r="B455" t="str">
            <v>FORMAL</v>
          </cell>
          <cell r="C455" t="str">
            <v>CH2O</v>
          </cell>
          <cell r="D455" t="str">
            <v>50-00-0</v>
          </cell>
          <cell r="E455" t="str">
            <v>50000</v>
          </cell>
          <cell r="F455" t="str">
            <v/>
          </cell>
          <cell r="G455" t="str">
            <v>43502</v>
          </cell>
          <cell r="H455" t="b">
            <v>1</v>
          </cell>
          <cell r="I455" t="b">
            <v>1</v>
          </cell>
          <cell r="J455" t="str">
            <v>Formaldehyde</v>
          </cell>
        </row>
        <row r="456">
          <cell r="A456">
            <v>466</v>
          </cell>
          <cell r="B456" t="str">
            <v/>
          </cell>
          <cell r="C456" t="str">
            <v>CH2O2</v>
          </cell>
          <cell r="D456" t="str">
            <v>64-18-6</v>
          </cell>
          <cell r="E456" t="str">
            <v>64186</v>
          </cell>
          <cell r="F456" t="str">
            <v/>
          </cell>
          <cell r="G456" t="str">
            <v>43403</v>
          </cell>
          <cell r="H456" t="b">
            <v>0</v>
          </cell>
          <cell r="I456" t="b">
            <v>0</v>
          </cell>
          <cell r="J456" t="str">
            <v>Formic acid</v>
          </cell>
        </row>
        <row r="457">
          <cell r="A457">
            <v>467</v>
          </cell>
          <cell r="B457" t="str">
            <v/>
          </cell>
          <cell r="C457" t="str">
            <v/>
          </cell>
          <cell r="D457" t="str">
            <v/>
          </cell>
          <cell r="E457" t="str">
            <v/>
          </cell>
          <cell r="F457" t="str">
            <v>E17151051</v>
          </cell>
          <cell r="G457" t="str">
            <v>99134</v>
          </cell>
          <cell r="H457" t="b">
            <v>0</v>
          </cell>
          <cell r="I457" t="b">
            <v>0</v>
          </cell>
          <cell r="J457" t="str">
            <v>Fragrances</v>
          </cell>
        </row>
        <row r="458">
          <cell r="A458">
            <v>468</v>
          </cell>
          <cell r="B458" t="str">
            <v>Ga</v>
          </cell>
          <cell r="C458" t="str">
            <v>Ga</v>
          </cell>
          <cell r="D458" t="str">
            <v>7440-55-3</v>
          </cell>
          <cell r="E458" t="str">
            <v>7440553</v>
          </cell>
          <cell r="F458" t="str">
            <v/>
          </cell>
          <cell r="G458" t="str">
            <v>12124</v>
          </cell>
          <cell r="H458" t="b">
            <v>0</v>
          </cell>
          <cell r="I458" t="b">
            <v>0</v>
          </cell>
          <cell r="J458" t="str">
            <v>Gallium</v>
          </cell>
        </row>
        <row r="459">
          <cell r="A459">
            <v>469</v>
          </cell>
          <cell r="B459" t="str">
            <v/>
          </cell>
          <cell r="C459" t="str">
            <v>C4H6O2</v>
          </cell>
          <cell r="D459" t="str">
            <v>96-48-0</v>
          </cell>
          <cell r="E459" t="str">
            <v>96480</v>
          </cell>
          <cell r="F459" t="str">
            <v/>
          </cell>
          <cell r="G459" t="str">
            <v>99184</v>
          </cell>
          <cell r="H459" t="b">
            <v>0</v>
          </cell>
          <cell r="I459" t="b">
            <v>0</v>
          </cell>
          <cell r="J459" t="str">
            <v>Gamma- butyrolactone</v>
          </cell>
        </row>
        <row r="460">
          <cell r="A460">
            <v>470</v>
          </cell>
          <cell r="B460" t="str">
            <v/>
          </cell>
          <cell r="C460" t="str">
            <v>C5H8O2</v>
          </cell>
          <cell r="D460" t="str">
            <v>111-30-8</v>
          </cell>
          <cell r="E460" t="str">
            <v>111308</v>
          </cell>
          <cell r="F460" t="str">
            <v/>
          </cell>
          <cell r="G460" t="str">
            <v>43514</v>
          </cell>
          <cell r="H460" t="b">
            <v>0</v>
          </cell>
          <cell r="I460" t="b">
            <v>0</v>
          </cell>
          <cell r="J460" t="str">
            <v>Glutaraldehyde (a dialdehyde)</v>
          </cell>
        </row>
        <row r="461">
          <cell r="A461">
            <v>471</v>
          </cell>
          <cell r="B461" t="str">
            <v/>
          </cell>
          <cell r="C461" t="str">
            <v>C3H8O3</v>
          </cell>
          <cell r="D461" t="str">
            <v>56-81-5</v>
          </cell>
          <cell r="E461" t="str">
            <v>56815</v>
          </cell>
          <cell r="F461" t="str">
            <v/>
          </cell>
          <cell r="G461" t="str">
            <v>43380</v>
          </cell>
          <cell r="H461" t="b">
            <v>0</v>
          </cell>
          <cell r="I461" t="b">
            <v>0</v>
          </cell>
          <cell r="J461" t="str">
            <v>Glycerol (Glycerine, 1,2,3-Propanetriol)</v>
          </cell>
        </row>
        <row r="462">
          <cell r="A462">
            <v>472</v>
          </cell>
          <cell r="B462" t="str">
            <v/>
          </cell>
          <cell r="C462" t="str">
            <v>C9H14O6</v>
          </cell>
          <cell r="D462" t="str">
            <v>102-76-1</v>
          </cell>
          <cell r="E462" t="str">
            <v>102761</v>
          </cell>
          <cell r="F462" t="str">
            <v/>
          </cell>
          <cell r="G462" t="str">
            <v>99188</v>
          </cell>
          <cell r="H462" t="b">
            <v>0</v>
          </cell>
          <cell r="I462" t="b">
            <v>0</v>
          </cell>
          <cell r="J462" t="str">
            <v>Glyceryl triacetate</v>
          </cell>
        </row>
        <row r="463">
          <cell r="A463">
            <v>473</v>
          </cell>
          <cell r="B463" t="str">
            <v/>
          </cell>
          <cell r="C463" t="str">
            <v>C10H22O3</v>
          </cell>
          <cell r="D463" t="str">
            <v>29911-28-2</v>
          </cell>
          <cell r="E463" t="str">
            <v>29911282</v>
          </cell>
          <cell r="F463" t="str">
            <v/>
          </cell>
          <cell r="G463" t="str">
            <v>99252</v>
          </cell>
          <cell r="H463" t="b">
            <v>0</v>
          </cell>
          <cell r="I463" t="b">
            <v>0</v>
          </cell>
          <cell r="J463" t="str">
            <v>Glycol ether dpnb (1-(2-butoxy-1-methylethoxy)-2-propanol)</v>
          </cell>
        </row>
        <row r="464">
          <cell r="A464">
            <v>474</v>
          </cell>
          <cell r="B464" t="str">
            <v/>
          </cell>
          <cell r="C464" t="str">
            <v>C2H4O3</v>
          </cell>
          <cell r="D464" t="str">
            <v>79-14-1</v>
          </cell>
          <cell r="E464" t="str">
            <v>79141</v>
          </cell>
          <cell r="F464" t="str">
            <v/>
          </cell>
          <cell r="G464" t="str">
            <v>43405</v>
          </cell>
          <cell r="H464" t="b">
            <v>0</v>
          </cell>
          <cell r="I464" t="b">
            <v>0</v>
          </cell>
          <cell r="J464" t="str">
            <v>Glycolic acid  (hydroxyacetic acid)</v>
          </cell>
        </row>
        <row r="465">
          <cell r="A465">
            <v>475</v>
          </cell>
          <cell r="B465" t="str">
            <v/>
          </cell>
          <cell r="C465" t="str">
            <v/>
          </cell>
          <cell r="D465" t="str">
            <v/>
          </cell>
          <cell r="E465" t="str">
            <v/>
          </cell>
          <cell r="F465" t="str">
            <v>E17132135</v>
          </cell>
          <cell r="G465" t="str">
            <v>43368</v>
          </cell>
          <cell r="H465" t="b">
            <v>0</v>
          </cell>
          <cell r="I465" t="b">
            <v>0</v>
          </cell>
          <cell r="J465" t="str">
            <v>Glycols</v>
          </cell>
        </row>
        <row r="466">
          <cell r="A466">
            <v>476</v>
          </cell>
          <cell r="B466" t="str">
            <v/>
          </cell>
          <cell r="C466" t="str">
            <v>C3H9N.C3H8NO5P</v>
          </cell>
          <cell r="D466" t="str">
            <v>38641-94-0</v>
          </cell>
          <cell r="E466" t="str">
            <v>38641940</v>
          </cell>
          <cell r="F466" t="str">
            <v/>
          </cell>
          <cell r="G466" t="str">
            <v>60008</v>
          </cell>
          <cell r="H466" t="b">
            <v>0</v>
          </cell>
          <cell r="I466" t="b">
            <v>0</v>
          </cell>
          <cell r="J466" t="str">
            <v>Glyphosate, isopropylamine salt</v>
          </cell>
        </row>
        <row r="467">
          <cell r="A467">
            <v>477</v>
          </cell>
          <cell r="B467" t="str">
            <v>Au</v>
          </cell>
          <cell r="C467" t="str">
            <v>Au</v>
          </cell>
          <cell r="D467" t="str">
            <v>7440-57-5</v>
          </cell>
          <cell r="E467" t="str">
            <v>7440575</v>
          </cell>
          <cell r="F467" t="str">
            <v/>
          </cell>
          <cell r="G467" t="str">
            <v>12143</v>
          </cell>
          <cell r="H467" t="b">
            <v>0</v>
          </cell>
          <cell r="I467" t="b">
            <v>0</v>
          </cell>
          <cell r="J467" t="str">
            <v>Gold</v>
          </cell>
        </row>
        <row r="468">
          <cell r="A468">
            <v>478</v>
          </cell>
          <cell r="B468" t="str">
            <v>HFC-152a</v>
          </cell>
          <cell r="C468" t="str">
            <v>C2H4F2</v>
          </cell>
          <cell r="D468" t="str">
            <v>75-37-6</v>
          </cell>
          <cell r="E468" t="str">
            <v>75376</v>
          </cell>
          <cell r="F468" t="str">
            <v/>
          </cell>
          <cell r="G468" t="str">
            <v>99174</v>
          </cell>
          <cell r="H468" t="b">
            <v>0</v>
          </cell>
          <cell r="I468" t="b">
            <v>0</v>
          </cell>
          <cell r="J468" t="str">
            <v>1,1-Difluoroethane</v>
          </cell>
        </row>
        <row r="469">
          <cell r="A469">
            <v>479</v>
          </cell>
          <cell r="B469" t="str">
            <v/>
          </cell>
          <cell r="C469" t="str">
            <v>C6Cl6</v>
          </cell>
          <cell r="D469" t="str">
            <v>118-74-1</v>
          </cell>
          <cell r="E469" t="str">
            <v>118741</v>
          </cell>
          <cell r="F469" t="str">
            <v/>
          </cell>
          <cell r="G469" t="str">
            <v>99287</v>
          </cell>
          <cell r="H469" t="b">
            <v>0</v>
          </cell>
          <cell r="I469" t="b">
            <v>1</v>
          </cell>
          <cell r="J469" t="str">
            <v>Hexachlorobenzene</v>
          </cell>
        </row>
        <row r="470">
          <cell r="A470">
            <v>480</v>
          </cell>
          <cell r="B470" t="str">
            <v/>
          </cell>
          <cell r="C470" t="str">
            <v>C12H24</v>
          </cell>
          <cell r="D470" t="str">
            <v>4292-75-5</v>
          </cell>
          <cell r="E470" t="str">
            <v>4292755</v>
          </cell>
          <cell r="F470" t="str">
            <v/>
          </cell>
          <cell r="G470" t="str">
            <v>99105</v>
          </cell>
          <cell r="H470" t="b">
            <v>0</v>
          </cell>
          <cell r="I470" t="b">
            <v>0</v>
          </cell>
          <cell r="J470" t="str">
            <v>Hexylcyclohexane</v>
          </cell>
        </row>
        <row r="471">
          <cell r="A471">
            <v>481</v>
          </cell>
          <cell r="B471" t="str">
            <v/>
          </cell>
          <cell r="C471" t="str">
            <v>C11H22</v>
          </cell>
          <cell r="D471" t="str">
            <v>4457-00-5</v>
          </cell>
          <cell r="E471" t="str">
            <v>4457005</v>
          </cell>
          <cell r="F471" t="str">
            <v/>
          </cell>
          <cell r="G471" t="str">
            <v>99057</v>
          </cell>
          <cell r="H471" t="b">
            <v>0</v>
          </cell>
          <cell r="I471" t="b">
            <v>0</v>
          </cell>
          <cell r="J471" t="str">
            <v>Hexylcyclopentane</v>
          </cell>
        </row>
        <row r="472">
          <cell r="A472">
            <v>482</v>
          </cell>
          <cell r="B472" t="str">
            <v/>
          </cell>
          <cell r="C472" t="str">
            <v>C6H14O2</v>
          </cell>
          <cell r="D472" t="str">
            <v>107-41-5</v>
          </cell>
          <cell r="E472" t="str">
            <v>107415</v>
          </cell>
          <cell r="F472" t="str">
            <v/>
          </cell>
          <cell r="G472" t="str">
            <v>43371</v>
          </cell>
          <cell r="H472" t="b">
            <v>0</v>
          </cell>
          <cell r="I472" t="b">
            <v>0</v>
          </cell>
          <cell r="J472" t="str">
            <v>Hexylene glycol (2-methyl-2,4-pentanediol)</v>
          </cell>
        </row>
        <row r="473">
          <cell r="A473">
            <v>483</v>
          </cell>
          <cell r="B473" t="str">
            <v/>
          </cell>
          <cell r="C473" t="str">
            <v/>
          </cell>
          <cell r="D473" t="str">
            <v>68476-86-8</v>
          </cell>
          <cell r="E473" t="str">
            <v>68476868</v>
          </cell>
          <cell r="F473" t="str">
            <v/>
          </cell>
          <cell r="G473" t="str">
            <v>99266</v>
          </cell>
          <cell r="H473" t="b">
            <v>0</v>
          </cell>
          <cell r="I473" t="b">
            <v>0</v>
          </cell>
          <cell r="J473" t="str">
            <v>Hydrocarbon propellant (LPG, sweetened)</v>
          </cell>
        </row>
        <row r="474">
          <cell r="A474">
            <v>484</v>
          </cell>
          <cell r="B474" t="str">
            <v/>
          </cell>
          <cell r="C474" t="str">
            <v/>
          </cell>
          <cell r="D474" t="str">
            <v>68476-85-7</v>
          </cell>
          <cell r="E474" t="str">
            <v>68476857</v>
          </cell>
          <cell r="F474" t="str">
            <v/>
          </cell>
          <cell r="G474" t="str">
            <v>99265</v>
          </cell>
          <cell r="H474" t="b">
            <v>0</v>
          </cell>
          <cell r="I474" t="b">
            <v>0</v>
          </cell>
          <cell r="J474" t="str">
            <v>Hydrocarbon propellant (LPG)</v>
          </cell>
        </row>
        <row r="475">
          <cell r="A475">
            <v>485</v>
          </cell>
          <cell r="B475" t="str">
            <v>INDAN</v>
          </cell>
          <cell r="C475" t="str">
            <v>C9H10</v>
          </cell>
          <cell r="D475" t="str">
            <v>496-11-7</v>
          </cell>
          <cell r="E475" t="str">
            <v>496117</v>
          </cell>
          <cell r="F475" t="str">
            <v/>
          </cell>
          <cell r="G475" t="str">
            <v>98044</v>
          </cell>
          <cell r="H475" t="b">
            <v>0</v>
          </cell>
          <cell r="I475" t="b">
            <v>0</v>
          </cell>
          <cell r="J475" t="str">
            <v>Indan</v>
          </cell>
        </row>
        <row r="476">
          <cell r="A476">
            <v>486</v>
          </cell>
          <cell r="B476" t="str">
            <v/>
          </cell>
          <cell r="C476" t="str">
            <v>C9H8</v>
          </cell>
          <cell r="D476" t="str">
            <v>95-13-6</v>
          </cell>
          <cell r="E476" t="str">
            <v>95136</v>
          </cell>
          <cell r="F476" t="str">
            <v/>
          </cell>
          <cell r="G476" t="str">
            <v>98048</v>
          </cell>
          <cell r="H476" t="b">
            <v>0</v>
          </cell>
          <cell r="I476" t="b">
            <v>0</v>
          </cell>
          <cell r="J476" t="str">
            <v>Indene</v>
          </cell>
        </row>
        <row r="477">
          <cell r="A477">
            <v>487</v>
          </cell>
          <cell r="B477" t="str">
            <v>In</v>
          </cell>
          <cell r="C477" t="str">
            <v>In</v>
          </cell>
          <cell r="D477" t="str">
            <v>7440-74-6</v>
          </cell>
          <cell r="E477" t="str">
            <v>7440746</v>
          </cell>
          <cell r="F477" t="str">
            <v/>
          </cell>
          <cell r="G477" t="str">
            <v>12131</v>
          </cell>
          <cell r="H477" t="b">
            <v>0</v>
          </cell>
          <cell r="I477" t="b">
            <v>0</v>
          </cell>
          <cell r="J477" t="str">
            <v>Indium</v>
          </cell>
        </row>
        <row r="478">
          <cell r="A478">
            <v>488</v>
          </cell>
          <cell r="B478" t="str">
            <v>Fe</v>
          </cell>
          <cell r="C478" t="str">
            <v>Fe</v>
          </cell>
          <cell r="D478" t="str">
            <v>7439-89-6</v>
          </cell>
          <cell r="E478" t="str">
            <v>7439896</v>
          </cell>
          <cell r="F478" t="str">
            <v/>
          </cell>
          <cell r="G478" t="str">
            <v>12126</v>
          </cell>
          <cell r="H478" t="b">
            <v>0</v>
          </cell>
          <cell r="I478" t="b">
            <v>0</v>
          </cell>
          <cell r="J478" t="str">
            <v>Iron</v>
          </cell>
        </row>
        <row r="479">
          <cell r="A479">
            <v>489</v>
          </cell>
          <cell r="B479" t="str">
            <v/>
          </cell>
          <cell r="C479" t="str">
            <v>C7H14O2</v>
          </cell>
          <cell r="D479" t="str">
            <v>123-92-2</v>
          </cell>
          <cell r="E479" t="str">
            <v>123922</v>
          </cell>
          <cell r="F479" t="str">
            <v/>
          </cell>
          <cell r="G479" t="str">
            <v>43436</v>
          </cell>
          <cell r="H479" t="b">
            <v>0</v>
          </cell>
          <cell r="I479" t="b">
            <v>0</v>
          </cell>
          <cell r="J479" t="str">
            <v>Isoamyl acetate</v>
          </cell>
        </row>
        <row r="480">
          <cell r="A480">
            <v>490</v>
          </cell>
          <cell r="B480" t="str">
            <v/>
          </cell>
          <cell r="C480" t="str">
            <v>C12H20O2</v>
          </cell>
          <cell r="D480" t="str">
            <v>125-12-2</v>
          </cell>
          <cell r="E480" t="str">
            <v>125122</v>
          </cell>
          <cell r="F480" t="str">
            <v/>
          </cell>
          <cell r="G480" t="str">
            <v>99212</v>
          </cell>
          <cell r="H480" t="b">
            <v>0</v>
          </cell>
          <cell r="I480" t="b">
            <v>0</v>
          </cell>
          <cell r="J480" t="str">
            <v>Isobornyl acetate (2-camphanyl acetate)</v>
          </cell>
        </row>
        <row r="481">
          <cell r="A481">
            <v>491</v>
          </cell>
          <cell r="B481" t="str">
            <v>I_BUTA</v>
          </cell>
          <cell r="C481" t="str">
            <v>C4H10</v>
          </cell>
          <cell r="D481" t="str">
            <v>75-28-5</v>
          </cell>
          <cell r="E481" t="str">
            <v>75285</v>
          </cell>
          <cell r="F481" t="str">
            <v/>
          </cell>
          <cell r="G481" t="str">
            <v>43214</v>
          </cell>
          <cell r="H481" t="b">
            <v>1</v>
          </cell>
          <cell r="I481" t="b">
            <v>0</v>
          </cell>
          <cell r="J481" t="str">
            <v>Isobutane (or 2-Methylpropane)</v>
          </cell>
        </row>
        <row r="482">
          <cell r="A482">
            <v>492</v>
          </cell>
          <cell r="B482" t="str">
            <v/>
          </cell>
          <cell r="C482" t="str">
            <v>C6H12O2</v>
          </cell>
          <cell r="D482" t="str">
            <v>110-19-0</v>
          </cell>
          <cell r="E482" t="str">
            <v>110190</v>
          </cell>
          <cell r="F482" t="str">
            <v/>
          </cell>
          <cell r="G482" t="str">
            <v>43446</v>
          </cell>
          <cell r="H482" t="b">
            <v>0</v>
          </cell>
          <cell r="I482" t="b">
            <v>0</v>
          </cell>
          <cell r="J482" t="str">
            <v>Isobutyl acetate</v>
          </cell>
        </row>
        <row r="483">
          <cell r="A483">
            <v>493</v>
          </cell>
          <cell r="B483" t="str">
            <v/>
          </cell>
          <cell r="C483" t="str">
            <v>C4H10O</v>
          </cell>
          <cell r="D483" t="str">
            <v>78-83-1</v>
          </cell>
          <cell r="E483" t="str">
            <v>78831</v>
          </cell>
          <cell r="F483" t="str">
            <v/>
          </cell>
          <cell r="G483" t="str">
            <v>43306</v>
          </cell>
          <cell r="H483" t="b">
            <v>0</v>
          </cell>
          <cell r="I483" t="b">
            <v>0</v>
          </cell>
          <cell r="J483" t="str">
            <v>Isobutyl alcohol</v>
          </cell>
        </row>
        <row r="484">
          <cell r="A484">
            <v>494</v>
          </cell>
          <cell r="B484" t="str">
            <v/>
          </cell>
          <cell r="C484" t="str">
            <v>C8H16O2</v>
          </cell>
          <cell r="D484" t="str">
            <v>97-85-8</v>
          </cell>
          <cell r="E484" t="str">
            <v>97858</v>
          </cell>
          <cell r="F484" t="str">
            <v/>
          </cell>
          <cell r="G484" t="str">
            <v>43451</v>
          </cell>
          <cell r="H484" t="b">
            <v>0</v>
          </cell>
          <cell r="I484" t="b">
            <v>0</v>
          </cell>
          <cell r="J484" t="str">
            <v>Isobutyl isobutyrate</v>
          </cell>
        </row>
        <row r="485">
          <cell r="A485">
            <v>495</v>
          </cell>
          <cell r="B485" t="str">
            <v/>
          </cell>
          <cell r="C485" t="str">
            <v>C10H20</v>
          </cell>
          <cell r="D485" t="str">
            <v>1678-98-4</v>
          </cell>
          <cell r="E485" t="str">
            <v>1678984</v>
          </cell>
          <cell r="F485" t="str">
            <v/>
          </cell>
          <cell r="G485" t="str">
            <v>99100</v>
          </cell>
          <cell r="H485" t="b">
            <v>0</v>
          </cell>
          <cell r="I485" t="b">
            <v>0</v>
          </cell>
          <cell r="J485" t="str">
            <v>Isobutylcyclohexane</v>
          </cell>
        </row>
        <row r="486">
          <cell r="A486">
            <v>496</v>
          </cell>
          <cell r="B486" t="str">
            <v/>
          </cell>
          <cell r="C486" t="str">
            <v>C9H18</v>
          </cell>
          <cell r="D486" t="str">
            <v>3788-32-7</v>
          </cell>
          <cell r="E486" t="str">
            <v>3788327</v>
          </cell>
          <cell r="F486" t="str">
            <v/>
          </cell>
          <cell r="G486" t="str">
            <v>91077</v>
          </cell>
          <cell r="H486" t="b">
            <v>0</v>
          </cell>
          <cell r="I486" t="b">
            <v>0</v>
          </cell>
          <cell r="J486" t="str">
            <v>Isobutylcyclopentane</v>
          </cell>
        </row>
        <row r="487">
          <cell r="A487">
            <v>497</v>
          </cell>
          <cell r="B487" t="str">
            <v>LIBUTE</v>
          </cell>
          <cell r="C487" t="str">
            <v>C4H8</v>
          </cell>
          <cell r="D487" t="str">
            <v>115-11-7</v>
          </cell>
          <cell r="E487" t="str">
            <v>115117</v>
          </cell>
          <cell r="F487" t="str">
            <v/>
          </cell>
          <cell r="G487" t="str">
            <v>43215</v>
          </cell>
          <cell r="H487" t="b">
            <v>0</v>
          </cell>
          <cell r="I487" t="b">
            <v>0</v>
          </cell>
          <cell r="J487" t="str">
            <v>Isobutylene (or isobutene, 2-Methylpropene)
)</v>
          </cell>
        </row>
        <row r="488">
          <cell r="A488">
            <v>498</v>
          </cell>
          <cell r="B488" t="str">
            <v/>
          </cell>
          <cell r="C488" t="str">
            <v>CHNO</v>
          </cell>
          <cell r="D488" t="str">
            <v>75-13-8</v>
          </cell>
          <cell r="E488" t="str">
            <v>75138</v>
          </cell>
          <cell r="F488" t="str">
            <v/>
          </cell>
          <cell r="G488" t="str">
            <v>99173</v>
          </cell>
          <cell r="H488" t="b">
            <v>0</v>
          </cell>
          <cell r="I488" t="b">
            <v>0</v>
          </cell>
          <cell r="J488" t="str">
            <v>Isocyanate</v>
          </cell>
        </row>
        <row r="489">
          <cell r="A489">
            <v>499</v>
          </cell>
          <cell r="B489" t="str">
            <v/>
          </cell>
          <cell r="C489" t="str">
            <v>C10H14</v>
          </cell>
          <cell r="D489" t="str">
            <v/>
          </cell>
          <cell r="E489" t="str">
            <v/>
          </cell>
          <cell r="F489" t="str">
            <v>E17133786</v>
          </cell>
          <cell r="G489" t="str">
            <v>45105</v>
          </cell>
          <cell r="H489" t="b">
            <v>0</v>
          </cell>
          <cell r="I489" t="b">
            <v>0</v>
          </cell>
          <cell r="J489" t="str">
            <v>Isomers of butylbenzene</v>
          </cell>
        </row>
        <row r="490">
          <cell r="A490">
            <v>500</v>
          </cell>
          <cell r="B490" t="str">
            <v/>
          </cell>
          <cell r="C490" t="str">
            <v>C10H22</v>
          </cell>
          <cell r="D490" t="str">
            <v/>
          </cell>
          <cell r="E490" t="str">
            <v/>
          </cell>
          <cell r="F490" t="str">
            <v>E17133794</v>
          </cell>
          <cell r="G490" t="str">
            <v>43109</v>
          </cell>
          <cell r="H490" t="b">
            <v>0</v>
          </cell>
          <cell r="I490" t="b">
            <v>0</v>
          </cell>
          <cell r="J490" t="str">
            <v>Isomers of decane</v>
          </cell>
        </row>
        <row r="491">
          <cell r="A491">
            <v>501</v>
          </cell>
          <cell r="B491" t="str">
            <v/>
          </cell>
          <cell r="C491" t="str">
            <v>C10H18</v>
          </cell>
          <cell r="D491" t="str">
            <v/>
          </cell>
          <cell r="E491" t="str">
            <v/>
          </cell>
          <cell r="F491" t="str">
            <v>E17150681</v>
          </cell>
          <cell r="G491" t="str">
            <v>43151</v>
          </cell>
          <cell r="H491" t="b">
            <v>0</v>
          </cell>
          <cell r="I491" t="b">
            <v>0</v>
          </cell>
          <cell r="J491" t="str">
            <v>Isomers of decyne</v>
          </cell>
        </row>
        <row r="492">
          <cell r="A492">
            <v>502</v>
          </cell>
          <cell r="B492" t="str">
            <v/>
          </cell>
          <cell r="C492" t="str">
            <v>C10H14</v>
          </cell>
          <cell r="D492" t="str">
            <v/>
          </cell>
          <cell r="E492" t="str">
            <v/>
          </cell>
          <cell r="F492" t="str">
            <v>E17150707</v>
          </cell>
          <cell r="G492" t="str">
            <v>45106</v>
          </cell>
          <cell r="H492" t="b">
            <v>0</v>
          </cell>
          <cell r="I492" t="b">
            <v>0</v>
          </cell>
          <cell r="J492" t="str">
            <v>Isomers of diethylbenzene</v>
          </cell>
        </row>
        <row r="493">
          <cell r="A493">
            <v>503</v>
          </cell>
          <cell r="B493" t="str">
            <v/>
          </cell>
          <cell r="C493" t="str">
            <v>C12H26</v>
          </cell>
          <cell r="D493" t="str">
            <v/>
          </cell>
          <cell r="E493" t="str">
            <v/>
          </cell>
          <cell r="F493" t="str">
            <v>E17133802</v>
          </cell>
          <cell r="G493" t="str">
            <v>43111</v>
          </cell>
          <cell r="H493" t="b">
            <v>0</v>
          </cell>
          <cell r="I493" t="b">
            <v>0</v>
          </cell>
          <cell r="J493" t="str">
            <v>Isomers of dodecane</v>
          </cell>
        </row>
        <row r="494">
          <cell r="A494">
            <v>504</v>
          </cell>
          <cell r="B494" t="str">
            <v/>
          </cell>
          <cell r="C494" t="str">
            <v>C13H28</v>
          </cell>
          <cell r="D494" t="str">
            <v/>
          </cell>
          <cell r="E494" t="str">
            <v/>
          </cell>
          <cell r="F494" t="str">
            <v>E17133893</v>
          </cell>
          <cell r="G494" t="str">
            <v>43112</v>
          </cell>
          <cell r="H494" t="b">
            <v>0</v>
          </cell>
          <cell r="I494" t="b">
            <v>0</v>
          </cell>
          <cell r="J494" t="str">
            <v>Isomers of tridecane</v>
          </cell>
        </row>
        <row r="495">
          <cell r="A495">
            <v>505</v>
          </cell>
          <cell r="B495" t="str">
            <v/>
          </cell>
          <cell r="C495" t="str">
            <v>C11H24</v>
          </cell>
          <cell r="D495" t="str">
            <v/>
          </cell>
          <cell r="E495" t="str">
            <v/>
          </cell>
          <cell r="F495" t="str">
            <v>E17133901</v>
          </cell>
          <cell r="G495" t="str">
            <v>43110</v>
          </cell>
          <cell r="H495" t="b">
            <v>0</v>
          </cell>
          <cell r="I495" t="b">
            <v>0</v>
          </cell>
          <cell r="J495" t="str">
            <v>Isomers of undecane</v>
          </cell>
        </row>
        <row r="496">
          <cell r="A496">
            <v>506</v>
          </cell>
          <cell r="B496" t="str">
            <v/>
          </cell>
          <cell r="C496" t="str">
            <v>C11H20</v>
          </cell>
          <cell r="D496" t="str">
            <v/>
          </cell>
          <cell r="E496" t="str">
            <v/>
          </cell>
          <cell r="F496" t="str">
            <v>E17151002</v>
          </cell>
          <cell r="G496" t="str">
            <v>43152</v>
          </cell>
          <cell r="H496" t="b">
            <v>0</v>
          </cell>
          <cell r="I496" t="b">
            <v>0</v>
          </cell>
          <cell r="J496" t="str">
            <v>Isomers of undecyne</v>
          </cell>
        </row>
        <row r="497">
          <cell r="A497">
            <v>507</v>
          </cell>
          <cell r="B497" t="str">
            <v/>
          </cell>
          <cell r="C497" t="str">
            <v>C8H10</v>
          </cell>
          <cell r="D497" t="str">
            <v>1330-20-7</v>
          </cell>
          <cell r="E497" t="str">
            <v>1330207</v>
          </cell>
          <cell r="F497" t="str">
            <v/>
          </cell>
          <cell r="G497" t="str">
            <v>45102</v>
          </cell>
          <cell r="H497" t="b">
            <v>0</v>
          </cell>
          <cell r="I497" t="b">
            <v>1</v>
          </cell>
          <cell r="J497" t="str">
            <v>Isomers of xylene</v>
          </cell>
        </row>
        <row r="498">
          <cell r="A498">
            <v>508</v>
          </cell>
          <cell r="B498" t="str">
            <v>IPENTA</v>
          </cell>
          <cell r="C498" t="str">
            <v>C5H12</v>
          </cell>
          <cell r="D498" t="str">
            <v>78-78-4</v>
          </cell>
          <cell r="E498" t="str">
            <v>78784</v>
          </cell>
          <cell r="F498" t="str">
            <v/>
          </cell>
          <cell r="G498" t="str">
            <v>98132</v>
          </cell>
          <cell r="H498" t="b">
            <v>1</v>
          </cell>
          <cell r="I498" t="b">
            <v>0</v>
          </cell>
          <cell r="J498" t="str">
            <v>Isopentane (or 2-Methylbutane)</v>
          </cell>
        </row>
        <row r="499">
          <cell r="A499">
            <v>509</v>
          </cell>
          <cell r="B499" t="str">
            <v/>
          </cell>
          <cell r="C499" t="str">
            <v>C10H22N2</v>
          </cell>
          <cell r="D499" t="str">
            <v>2855-13-2</v>
          </cell>
          <cell r="E499" t="str">
            <v>2855132</v>
          </cell>
          <cell r="F499" t="str">
            <v/>
          </cell>
          <cell r="G499" t="str">
            <v>99448</v>
          </cell>
          <cell r="H499" t="b">
            <v>0</v>
          </cell>
          <cell r="I499" t="b">
            <v>0</v>
          </cell>
          <cell r="J499" t="str">
            <v>Isophorone diamine</v>
          </cell>
        </row>
        <row r="500">
          <cell r="A500">
            <v>510</v>
          </cell>
          <cell r="B500" t="str">
            <v/>
          </cell>
          <cell r="C500" t="str">
            <v>C9H14O</v>
          </cell>
          <cell r="D500" t="str">
            <v>78-59-1</v>
          </cell>
          <cell r="E500" t="str">
            <v>78591</v>
          </cell>
          <cell r="F500" t="str">
            <v/>
          </cell>
          <cell r="G500" t="str">
            <v>99176</v>
          </cell>
          <cell r="H500" t="b">
            <v>0</v>
          </cell>
          <cell r="I500" t="b">
            <v>1</v>
          </cell>
          <cell r="J500" t="str">
            <v>Isophorone (3,5,5-trimethyl-2-cyclohexenone)</v>
          </cell>
        </row>
        <row r="501">
          <cell r="A501">
            <v>511</v>
          </cell>
          <cell r="B501" t="str">
            <v>I_PREN</v>
          </cell>
          <cell r="C501" t="str">
            <v>C5H8</v>
          </cell>
          <cell r="D501" t="str">
            <v>78-79-5</v>
          </cell>
          <cell r="E501" t="str">
            <v>78795</v>
          </cell>
          <cell r="F501" t="str">
            <v/>
          </cell>
          <cell r="G501" t="str">
            <v>43243</v>
          </cell>
          <cell r="H501" t="b">
            <v>1</v>
          </cell>
          <cell r="I501" t="b">
            <v>0</v>
          </cell>
          <cell r="J501" t="str">
            <v>Isoprene (2-methyl-1,3-butadiene)</v>
          </cell>
        </row>
        <row r="502">
          <cell r="A502">
            <v>512</v>
          </cell>
          <cell r="B502" t="str">
            <v/>
          </cell>
          <cell r="C502" t="str">
            <v>C5H10O2</v>
          </cell>
          <cell r="D502" t="str">
            <v>108-21-4</v>
          </cell>
          <cell r="E502" t="str">
            <v>108214</v>
          </cell>
          <cell r="F502" t="str">
            <v/>
          </cell>
          <cell r="G502" t="str">
            <v>43444</v>
          </cell>
          <cell r="H502" t="b">
            <v>0</v>
          </cell>
          <cell r="I502" t="b">
            <v>0</v>
          </cell>
          <cell r="J502" t="str">
            <v>Isopropyl acetate</v>
          </cell>
        </row>
        <row r="503">
          <cell r="A503">
            <v>513</v>
          </cell>
          <cell r="B503" t="str">
            <v/>
          </cell>
          <cell r="C503" t="str">
            <v>C3H8O</v>
          </cell>
          <cell r="D503" t="str">
            <v>67-63-0</v>
          </cell>
          <cell r="E503" t="str">
            <v>67630</v>
          </cell>
          <cell r="F503" t="str">
            <v/>
          </cell>
          <cell r="G503" t="str">
            <v>43304</v>
          </cell>
          <cell r="H503" t="b">
            <v>0</v>
          </cell>
          <cell r="I503" t="b">
            <v>0</v>
          </cell>
          <cell r="J503" t="str">
            <v>Isopropyl alcohol (2-Propanol)</v>
          </cell>
        </row>
        <row r="504">
          <cell r="A504">
            <v>514</v>
          </cell>
          <cell r="B504" t="str">
            <v>IPRBZ</v>
          </cell>
          <cell r="C504" t="str">
            <v>C9H12</v>
          </cell>
          <cell r="D504" t="str">
            <v>98-82-8</v>
          </cell>
          <cell r="E504" t="str">
            <v>98828</v>
          </cell>
          <cell r="F504" t="str">
            <v/>
          </cell>
          <cell r="G504" t="str">
            <v>98043</v>
          </cell>
          <cell r="H504" t="b">
            <v>1</v>
          </cell>
          <cell r="I504" t="b">
            <v>1</v>
          </cell>
          <cell r="J504" t="str">
            <v>Isopropylbenzene (cumene)</v>
          </cell>
        </row>
        <row r="505">
          <cell r="A505">
            <v>515</v>
          </cell>
          <cell r="B505" t="str">
            <v/>
          </cell>
          <cell r="C505" t="str">
            <v>C9H18</v>
          </cell>
          <cell r="D505" t="str">
            <v>696-29-7</v>
          </cell>
          <cell r="E505" t="str">
            <v>696297</v>
          </cell>
          <cell r="F505" t="str">
            <v/>
          </cell>
          <cell r="G505" t="str">
            <v>90120</v>
          </cell>
          <cell r="H505" t="b">
            <v>0</v>
          </cell>
          <cell r="I505" t="b">
            <v>0</v>
          </cell>
          <cell r="J505" t="str">
            <v>Isopropylcyclohexane (or 1-methylethylcyclohexane)</v>
          </cell>
        </row>
        <row r="506">
          <cell r="A506">
            <v>516</v>
          </cell>
          <cell r="B506" t="str">
            <v/>
          </cell>
          <cell r="C506" t="str">
            <v>C10H20</v>
          </cell>
          <cell r="D506" t="str">
            <v>52993-54-1</v>
          </cell>
          <cell r="E506" t="str">
            <v>52993541</v>
          </cell>
          <cell r="F506" t="str">
            <v/>
          </cell>
          <cell r="G506" t="str">
            <v>90111</v>
          </cell>
          <cell r="H506" t="b">
            <v>0</v>
          </cell>
          <cell r="I506" t="b">
            <v>0</v>
          </cell>
          <cell r="J506" t="str">
            <v>Isopropylmethylcyclohexane</v>
          </cell>
        </row>
        <row r="507">
          <cell r="A507">
            <v>517</v>
          </cell>
          <cell r="B507" t="str">
            <v/>
          </cell>
          <cell r="C507" t="str">
            <v>C5H10O</v>
          </cell>
          <cell r="D507" t="str">
            <v>590-86-3</v>
          </cell>
          <cell r="E507" t="str">
            <v>590863</v>
          </cell>
          <cell r="F507" t="str">
            <v/>
          </cell>
          <cell r="G507" t="str">
            <v>98056</v>
          </cell>
          <cell r="H507" t="b">
            <v>0</v>
          </cell>
          <cell r="I507" t="b">
            <v>0</v>
          </cell>
          <cell r="J507" t="str">
            <v>Isovaleraldehyde</v>
          </cell>
        </row>
        <row r="508">
          <cell r="A508">
            <v>518</v>
          </cell>
          <cell r="B508" t="str">
            <v/>
          </cell>
          <cell r="C508" t="str">
            <v/>
          </cell>
          <cell r="D508" t="str">
            <v>8008-20-6</v>
          </cell>
          <cell r="E508" t="str">
            <v>8008206</v>
          </cell>
          <cell r="F508" t="str">
            <v/>
          </cell>
          <cell r="G508" t="str">
            <v>60006</v>
          </cell>
          <cell r="H508" t="b">
            <v>0</v>
          </cell>
          <cell r="I508" t="b">
            <v>0</v>
          </cell>
          <cell r="J508" t="str">
            <v>Kerosene</v>
          </cell>
        </row>
        <row r="509">
          <cell r="A509">
            <v>519</v>
          </cell>
          <cell r="B509" t="str">
            <v>La</v>
          </cell>
          <cell r="C509" t="str">
            <v>La</v>
          </cell>
          <cell r="D509" t="str">
            <v>7439-91-0</v>
          </cell>
          <cell r="E509" t="str">
            <v>7439910</v>
          </cell>
          <cell r="F509" t="str">
            <v/>
          </cell>
          <cell r="G509" t="str">
            <v>12146</v>
          </cell>
          <cell r="H509" t="b">
            <v>0</v>
          </cell>
          <cell r="I509" t="b">
            <v>0</v>
          </cell>
          <cell r="J509" t="str">
            <v>Lanthanum</v>
          </cell>
        </row>
        <row r="510">
          <cell r="A510">
            <v>520</v>
          </cell>
          <cell r="B510" t="str">
            <v>Pb</v>
          </cell>
          <cell r="C510" t="str">
            <v>Pb</v>
          </cell>
          <cell r="D510" t="str">
            <v>7439-92-1</v>
          </cell>
          <cell r="E510" t="str">
            <v>7439921</v>
          </cell>
          <cell r="F510" t="str">
            <v/>
          </cell>
          <cell r="G510" t="str">
            <v>12128</v>
          </cell>
          <cell r="H510" t="b">
            <v>0</v>
          </cell>
          <cell r="I510" t="b">
            <v>1</v>
          </cell>
          <cell r="J510" t="str">
            <v>Lead</v>
          </cell>
        </row>
        <row r="511">
          <cell r="A511">
            <v>521</v>
          </cell>
          <cell r="B511" t="str">
            <v/>
          </cell>
          <cell r="C511" t="str">
            <v/>
          </cell>
          <cell r="D511" t="str">
            <v>8008-56-8</v>
          </cell>
          <cell r="E511" t="str">
            <v>8008568</v>
          </cell>
          <cell r="F511" t="str">
            <v/>
          </cell>
          <cell r="G511" t="str">
            <v>99239</v>
          </cell>
          <cell r="H511" t="b">
            <v>0</v>
          </cell>
          <cell r="I511" t="b">
            <v>0</v>
          </cell>
          <cell r="J511" t="str">
            <v>Lemon oil</v>
          </cell>
        </row>
        <row r="512">
          <cell r="A512">
            <v>522</v>
          </cell>
          <cell r="B512" t="str">
            <v>MP_X</v>
          </cell>
          <cell r="C512" t="str">
            <v>C8H10; C8H10</v>
          </cell>
          <cell r="D512" t="str">
            <v>108-38-3; 106-42-3</v>
          </cell>
          <cell r="E512" t="str">
            <v>108383; 106423</v>
          </cell>
          <cell r="F512" t="str">
            <v/>
          </cell>
          <cell r="G512" t="str">
            <v>99024</v>
          </cell>
          <cell r="H512" t="b">
            <v>1</v>
          </cell>
          <cell r="I512" t="b">
            <v>1</v>
          </cell>
          <cell r="J512" t="str">
            <v>M &amp; p-xylene</v>
          </cell>
        </row>
        <row r="513">
          <cell r="A513">
            <v>523</v>
          </cell>
          <cell r="B513" t="str">
            <v/>
          </cell>
          <cell r="C513" t="str">
            <v>C7H8O</v>
          </cell>
          <cell r="D513" t="str">
            <v>108-39-4</v>
          </cell>
          <cell r="E513" t="str">
            <v>108394</v>
          </cell>
          <cell r="F513" t="str">
            <v/>
          </cell>
          <cell r="G513" t="str">
            <v>98022</v>
          </cell>
          <cell r="H513" t="b">
            <v>0</v>
          </cell>
          <cell r="I513" t="b">
            <v>1</v>
          </cell>
          <cell r="J513" t="str">
            <v>M-cresol (3-methyl-benzenol)</v>
          </cell>
        </row>
        <row r="514">
          <cell r="A514">
            <v>524</v>
          </cell>
          <cell r="B514" t="str">
            <v>M_XYL</v>
          </cell>
          <cell r="C514" t="str">
            <v>C8H10</v>
          </cell>
          <cell r="D514" t="str">
            <v>108-38-3</v>
          </cell>
          <cell r="E514" t="str">
            <v>108383</v>
          </cell>
          <cell r="F514" t="str">
            <v/>
          </cell>
          <cell r="G514" t="str">
            <v>45205</v>
          </cell>
          <cell r="H514" t="b">
            <v>0</v>
          </cell>
          <cell r="I514" t="b">
            <v>1</v>
          </cell>
          <cell r="J514" t="str">
            <v>M-xylene</v>
          </cell>
        </row>
        <row r="515">
          <cell r="A515">
            <v>525</v>
          </cell>
          <cell r="B515" t="str">
            <v>Mg</v>
          </cell>
          <cell r="C515" t="str">
            <v>Mg</v>
          </cell>
          <cell r="D515" t="str">
            <v>7439-95-4</v>
          </cell>
          <cell r="E515" t="str">
            <v>7439954</v>
          </cell>
          <cell r="F515" t="str">
            <v/>
          </cell>
          <cell r="G515" t="str">
            <v>12140</v>
          </cell>
          <cell r="H515" t="b">
            <v>0</v>
          </cell>
          <cell r="I515" t="b">
            <v>0</v>
          </cell>
          <cell r="J515" t="str">
            <v>Magnesium</v>
          </cell>
        </row>
        <row r="516">
          <cell r="A516">
            <v>526</v>
          </cell>
          <cell r="B516" t="str">
            <v>Mn</v>
          </cell>
          <cell r="C516" t="str">
            <v>Mn</v>
          </cell>
          <cell r="D516" t="str">
            <v>7439-96-5</v>
          </cell>
          <cell r="E516" t="str">
            <v>7439965</v>
          </cell>
          <cell r="F516" t="str">
            <v/>
          </cell>
          <cell r="G516" t="str">
            <v>12132</v>
          </cell>
          <cell r="H516" t="b">
            <v>0</v>
          </cell>
          <cell r="I516" t="b">
            <v>1</v>
          </cell>
          <cell r="J516" t="str">
            <v>Manganese</v>
          </cell>
        </row>
        <row r="517">
          <cell r="A517">
            <v>527</v>
          </cell>
          <cell r="B517" t="str">
            <v/>
          </cell>
          <cell r="C517" t="str">
            <v>C10H20O</v>
          </cell>
          <cell r="D517" t="str">
            <v>89-78-1</v>
          </cell>
          <cell r="E517" t="str">
            <v>89781</v>
          </cell>
          <cell r="F517" t="str">
            <v/>
          </cell>
          <cell r="G517" t="str">
            <v>98167</v>
          </cell>
          <cell r="H517" t="b">
            <v>0</v>
          </cell>
          <cell r="I517" t="b">
            <v>0</v>
          </cell>
          <cell r="J517" t="str">
            <v>Menthol</v>
          </cell>
        </row>
        <row r="518">
          <cell r="A518">
            <v>528</v>
          </cell>
          <cell r="B518" t="str">
            <v>Hg</v>
          </cell>
          <cell r="C518" t="str">
            <v>Hg</v>
          </cell>
          <cell r="D518" t="str">
            <v>7439-97-6</v>
          </cell>
          <cell r="E518" t="str">
            <v>7439976</v>
          </cell>
          <cell r="F518" t="str">
            <v/>
          </cell>
          <cell r="G518" t="str">
            <v>12142</v>
          </cell>
          <cell r="H518" t="b">
            <v>0</v>
          </cell>
          <cell r="I518" t="b">
            <v>1</v>
          </cell>
          <cell r="J518" t="str">
            <v>Mercury</v>
          </cell>
        </row>
        <row r="519">
          <cell r="A519">
            <v>529</v>
          </cell>
          <cell r="B519" t="str">
            <v/>
          </cell>
          <cell r="C519" t="str">
            <v>CH4</v>
          </cell>
          <cell r="D519" t="str">
            <v>74-82-8</v>
          </cell>
          <cell r="E519" t="str">
            <v>74828</v>
          </cell>
          <cell r="F519" t="str">
            <v/>
          </cell>
          <cell r="G519" t="str">
            <v>43201</v>
          </cell>
          <cell r="H519" t="b">
            <v>0</v>
          </cell>
          <cell r="I519" t="b">
            <v>0</v>
          </cell>
          <cell r="J519" t="str">
            <v>Methane</v>
          </cell>
        </row>
        <row r="520">
          <cell r="A520">
            <v>530</v>
          </cell>
          <cell r="B520" t="str">
            <v/>
          </cell>
          <cell r="C520" t="str">
            <v>C6H12O3</v>
          </cell>
          <cell r="D520" t="str">
            <v>84540-57-8</v>
          </cell>
          <cell r="E520" t="str">
            <v>84540578</v>
          </cell>
          <cell r="F520" t="str">
            <v/>
          </cell>
          <cell r="G520" t="str">
            <v>99273</v>
          </cell>
          <cell r="H520" t="b">
            <v>0</v>
          </cell>
          <cell r="I520" t="b">
            <v>0</v>
          </cell>
          <cell r="J520" t="str">
            <v>Methoxypropanol acetate (straight; possibly used for pgmea)</v>
          </cell>
        </row>
        <row r="521">
          <cell r="A521">
            <v>531</v>
          </cell>
          <cell r="B521" t="str">
            <v/>
          </cell>
          <cell r="C521" t="str">
            <v>CH4O</v>
          </cell>
          <cell r="D521" t="str">
            <v>67-56-1</v>
          </cell>
          <cell r="E521" t="str">
            <v>67561</v>
          </cell>
          <cell r="F521" t="str">
            <v/>
          </cell>
          <cell r="G521" t="str">
            <v>43301</v>
          </cell>
          <cell r="H521" t="b">
            <v>0</v>
          </cell>
          <cell r="I521" t="b">
            <v>1</v>
          </cell>
          <cell r="J521" t="str">
            <v>Methyl alcohol (methanol)</v>
          </cell>
        </row>
        <row r="522">
          <cell r="A522">
            <v>532</v>
          </cell>
          <cell r="B522" t="str">
            <v/>
          </cell>
          <cell r="C522" t="str">
            <v>C7H14O</v>
          </cell>
          <cell r="D522" t="str">
            <v>110-43-0</v>
          </cell>
          <cell r="E522" t="str">
            <v>110430</v>
          </cell>
          <cell r="F522" t="str">
            <v/>
          </cell>
          <cell r="G522" t="str">
            <v>43561</v>
          </cell>
          <cell r="H522" t="b">
            <v>0</v>
          </cell>
          <cell r="I522" t="b">
            <v>0</v>
          </cell>
          <cell r="J522" t="str">
            <v>Methyl amyl ketone</v>
          </cell>
        </row>
        <row r="523">
          <cell r="A523">
            <v>533</v>
          </cell>
          <cell r="B523" t="str">
            <v/>
          </cell>
          <cell r="C523" t="str">
            <v>CH3Br</v>
          </cell>
          <cell r="D523" t="str">
            <v>74-83-9</v>
          </cell>
          <cell r="E523" t="str">
            <v>74839</v>
          </cell>
          <cell r="F523" t="str">
            <v/>
          </cell>
          <cell r="G523" t="str">
            <v>43819</v>
          </cell>
          <cell r="H523" t="b">
            <v>0</v>
          </cell>
          <cell r="I523" t="b">
            <v>1</v>
          </cell>
          <cell r="J523" t="str">
            <v>Methyl bromide (Bromomethane)</v>
          </cell>
        </row>
        <row r="524">
          <cell r="A524">
            <v>534</v>
          </cell>
          <cell r="B524" t="str">
            <v/>
          </cell>
          <cell r="C524" t="str">
            <v>C5H12O3</v>
          </cell>
          <cell r="D524" t="str">
            <v>111-77-3</v>
          </cell>
          <cell r="E524" t="str">
            <v>111773</v>
          </cell>
          <cell r="F524" t="str">
            <v/>
          </cell>
          <cell r="G524" t="str">
            <v>98123</v>
          </cell>
          <cell r="H524" t="b">
            <v>0</v>
          </cell>
          <cell r="I524" t="b">
            <v>0</v>
          </cell>
          <cell r="J524" t="str">
            <v>Methyl carbitol (2-(2-methoxyethoxy)ethanol) (degme)</v>
          </cell>
        </row>
        <row r="525">
          <cell r="A525">
            <v>535</v>
          </cell>
          <cell r="B525" t="str">
            <v/>
          </cell>
          <cell r="C525" t="str">
            <v>CH3Cl</v>
          </cell>
          <cell r="D525" t="str">
            <v>74-87-3</v>
          </cell>
          <cell r="E525" t="str">
            <v>74873</v>
          </cell>
          <cell r="F525" t="str">
            <v/>
          </cell>
          <cell r="G525" t="str">
            <v>43801</v>
          </cell>
          <cell r="H525" t="b">
            <v>0</v>
          </cell>
          <cell r="I525" t="b">
            <v>1</v>
          </cell>
          <cell r="J525" t="str">
            <v>Methyl chloride (Chloromethane)</v>
          </cell>
        </row>
        <row r="526">
          <cell r="A526">
            <v>536</v>
          </cell>
          <cell r="B526" t="str">
            <v>MEK</v>
          </cell>
          <cell r="C526" t="str">
            <v>C4H8O</v>
          </cell>
          <cell r="D526" t="str">
            <v>78-93-3</v>
          </cell>
          <cell r="E526" t="str">
            <v>78933</v>
          </cell>
          <cell r="F526" t="str">
            <v/>
          </cell>
          <cell r="G526" t="str">
            <v>43552</v>
          </cell>
          <cell r="H526" t="b">
            <v>0</v>
          </cell>
          <cell r="I526" t="b">
            <v>0</v>
          </cell>
          <cell r="J526" t="str">
            <v>Methyl ethyl ketone (or MEK, 2-butanone)</v>
          </cell>
        </row>
        <row r="527">
          <cell r="A527">
            <v>537</v>
          </cell>
          <cell r="B527" t="str">
            <v/>
          </cell>
          <cell r="C527" t="str">
            <v>C4H9NO</v>
          </cell>
          <cell r="D527" t="str">
            <v>96-29-7</v>
          </cell>
          <cell r="E527" t="str">
            <v>96297</v>
          </cell>
          <cell r="F527" t="str">
            <v/>
          </cell>
          <cell r="G527" t="str">
            <v>99183</v>
          </cell>
          <cell r="H527" t="b">
            <v>0</v>
          </cell>
          <cell r="I527" t="b">
            <v>0</v>
          </cell>
          <cell r="J527" t="str">
            <v>Methyl ethyl ketoxime</v>
          </cell>
        </row>
        <row r="528">
          <cell r="A528">
            <v>538</v>
          </cell>
          <cell r="B528" t="str">
            <v/>
          </cell>
          <cell r="C528" t="str">
            <v>C7H16</v>
          </cell>
          <cell r="D528" t="str">
            <v>25495-88-9</v>
          </cell>
          <cell r="E528" t="str">
            <v>25495889</v>
          </cell>
          <cell r="F528" t="str">
            <v/>
          </cell>
          <cell r="G528" t="str">
            <v>99250</v>
          </cell>
          <cell r="H528" t="b">
            <v>0</v>
          </cell>
          <cell r="I528" t="b">
            <v>0</v>
          </cell>
          <cell r="J528" t="str">
            <v>Methyl hexane</v>
          </cell>
        </row>
        <row r="529">
          <cell r="A529">
            <v>539</v>
          </cell>
          <cell r="B529" t="str">
            <v/>
          </cell>
          <cell r="C529" t="str">
            <v>C6H12O</v>
          </cell>
          <cell r="D529" t="str">
            <v>108-10-1</v>
          </cell>
          <cell r="E529" t="str">
            <v>108101</v>
          </cell>
          <cell r="F529" t="str">
            <v/>
          </cell>
          <cell r="G529" t="str">
            <v>43560</v>
          </cell>
          <cell r="H529" t="b">
            <v>0</v>
          </cell>
          <cell r="I529" t="b">
            <v>1</v>
          </cell>
          <cell r="J529" t="str">
            <v>Methyl isobutyl ketone (or 4-Methyl-2-pentanone)</v>
          </cell>
        </row>
        <row r="530">
          <cell r="A530">
            <v>540</v>
          </cell>
          <cell r="B530" t="str">
            <v/>
          </cell>
          <cell r="C530" t="str">
            <v>CH4S</v>
          </cell>
          <cell r="D530" t="str">
            <v>74-93-1</v>
          </cell>
          <cell r="E530" t="str">
            <v>74931</v>
          </cell>
          <cell r="F530" t="str">
            <v/>
          </cell>
          <cell r="G530" t="str">
            <v>99280</v>
          </cell>
          <cell r="H530" t="b">
            <v>0</v>
          </cell>
          <cell r="I530" t="b">
            <v>0</v>
          </cell>
          <cell r="J530" t="str">
            <v>Methyl mercaptan</v>
          </cell>
        </row>
        <row r="531">
          <cell r="A531">
            <v>541</v>
          </cell>
          <cell r="B531" t="str">
            <v/>
          </cell>
          <cell r="C531" t="str">
            <v>C5H8O2</v>
          </cell>
          <cell r="D531" t="str">
            <v>80-62-6</v>
          </cell>
          <cell r="E531" t="str">
            <v>80626</v>
          </cell>
          <cell r="F531" t="str">
            <v/>
          </cell>
          <cell r="G531" t="str">
            <v>99180</v>
          </cell>
          <cell r="H531" t="b">
            <v>0</v>
          </cell>
          <cell r="I531" t="b">
            <v>1</v>
          </cell>
          <cell r="J531" t="str">
            <v>Methyl methacrylate</v>
          </cell>
        </row>
        <row r="532">
          <cell r="A532">
            <v>542</v>
          </cell>
          <cell r="B532" t="str">
            <v/>
          </cell>
          <cell r="C532" t="str">
            <v>C6H12O</v>
          </cell>
          <cell r="D532" t="str">
            <v>591-78-6</v>
          </cell>
          <cell r="E532" t="str">
            <v>591786</v>
          </cell>
          <cell r="F532" t="str">
            <v/>
          </cell>
          <cell r="G532" t="str">
            <v>43559</v>
          </cell>
          <cell r="H532" t="b">
            <v>0</v>
          </cell>
          <cell r="I532" t="b">
            <v>0</v>
          </cell>
          <cell r="J532" t="str">
            <v>Methyl n-butyl ketone (2-hexanone)</v>
          </cell>
        </row>
        <row r="533">
          <cell r="A533">
            <v>543</v>
          </cell>
          <cell r="B533" t="str">
            <v/>
          </cell>
          <cell r="C533" t="str">
            <v>C12H24</v>
          </cell>
          <cell r="D533" t="str">
            <v>82162-03-6</v>
          </cell>
          <cell r="E533" t="str">
            <v>82162036</v>
          </cell>
          <cell r="F533" t="str">
            <v/>
          </cell>
          <cell r="G533" t="str">
            <v>99072</v>
          </cell>
          <cell r="H533" t="b">
            <v>0</v>
          </cell>
          <cell r="I533" t="b">
            <v>0</v>
          </cell>
          <cell r="J533" t="str">
            <v>Methyl pentylcyclohexane</v>
          </cell>
        </row>
        <row r="534">
          <cell r="A534">
            <v>544</v>
          </cell>
          <cell r="B534" t="str">
            <v/>
          </cell>
          <cell r="C534" t="str">
            <v>C5H10O</v>
          </cell>
          <cell r="D534" t="str">
            <v>107-87-9</v>
          </cell>
          <cell r="E534" t="str">
            <v>107879</v>
          </cell>
          <cell r="F534" t="str">
            <v/>
          </cell>
          <cell r="G534" t="str">
            <v>98160</v>
          </cell>
          <cell r="H534" t="b">
            <v>0</v>
          </cell>
          <cell r="I534" t="b">
            <v>0</v>
          </cell>
          <cell r="J534" t="str">
            <v>Methyl propyl ketone (2-pentanone)</v>
          </cell>
        </row>
        <row r="535">
          <cell r="A535">
            <v>545</v>
          </cell>
          <cell r="B535" t="str">
            <v/>
          </cell>
          <cell r="C535" t="str">
            <v>C10H20</v>
          </cell>
          <cell r="D535" t="str">
            <v>26967-64-6</v>
          </cell>
          <cell r="E535" t="str">
            <v>26967646</v>
          </cell>
          <cell r="F535" t="str">
            <v/>
          </cell>
          <cell r="G535" t="str">
            <v>90072</v>
          </cell>
          <cell r="H535" t="b">
            <v>0</v>
          </cell>
          <cell r="I535" t="b">
            <v>0</v>
          </cell>
          <cell r="J535" t="str">
            <v>Methyl propylcyclohexanes</v>
          </cell>
        </row>
        <row r="536">
          <cell r="A536">
            <v>546</v>
          </cell>
          <cell r="B536" t="str">
            <v/>
          </cell>
          <cell r="C536" t="str">
            <v>C8H8O3</v>
          </cell>
          <cell r="D536" t="str">
            <v>119-36-8</v>
          </cell>
          <cell r="E536" t="str">
            <v>119368</v>
          </cell>
          <cell r="F536" t="str">
            <v/>
          </cell>
          <cell r="G536" t="str">
            <v>98081</v>
          </cell>
          <cell r="H536" t="b">
            <v>0</v>
          </cell>
          <cell r="I536" t="b">
            <v>0</v>
          </cell>
          <cell r="J536" t="str">
            <v>Methyl salicylate (an ester)</v>
          </cell>
        </row>
        <row r="537">
          <cell r="A537">
            <v>547</v>
          </cell>
          <cell r="B537" t="str">
            <v/>
          </cell>
          <cell r="C537" t="str">
            <v>C9H10</v>
          </cell>
          <cell r="D537" t="str">
            <v>25013-15-4</v>
          </cell>
          <cell r="E537" t="str">
            <v>25013154</v>
          </cell>
          <cell r="F537" t="str">
            <v/>
          </cell>
          <cell r="G537" t="str">
            <v>99306</v>
          </cell>
          <cell r="H537" t="b">
            <v>0</v>
          </cell>
          <cell r="I537" t="b">
            <v>0</v>
          </cell>
          <cell r="J537" t="str">
            <v>Methyl styrene (mixed) (vinyl toluene)</v>
          </cell>
        </row>
        <row r="538">
          <cell r="A538">
            <v>548</v>
          </cell>
          <cell r="B538" t="str">
            <v>MTBE</v>
          </cell>
          <cell r="C538" t="str">
            <v>C5H12O</v>
          </cell>
          <cell r="D538" t="str">
            <v>1634-04-4</v>
          </cell>
          <cell r="E538" t="str">
            <v>1634044</v>
          </cell>
          <cell r="F538" t="str">
            <v/>
          </cell>
          <cell r="G538" t="str">
            <v>43378</v>
          </cell>
          <cell r="H538" t="b">
            <v>0</v>
          </cell>
          <cell r="I538" t="b">
            <v>1</v>
          </cell>
          <cell r="J538" t="str">
            <v>Methyl t-butyl ether (MTBE)</v>
          </cell>
        </row>
        <row r="539">
          <cell r="A539">
            <v>550</v>
          </cell>
          <cell r="B539" t="str">
            <v>MECYHX</v>
          </cell>
          <cell r="C539" t="str">
            <v>C7H14</v>
          </cell>
          <cell r="D539" t="str">
            <v>108-87-2</v>
          </cell>
          <cell r="E539" t="str">
            <v>108872</v>
          </cell>
          <cell r="F539" t="str">
            <v/>
          </cell>
          <cell r="G539" t="str">
            <v>43261</v>
          </cell>
          <cell r="H539" t="b">
            <v>1</v>
          </cell>
          <cell r="I539" t="b">
            <v>0</v>
          </cell>
          <cell r="J539" t="str">
            <v>Methylcyclohexane</v>
          </cell>
        </row>
        <row r="540">
          <cell r="A540">
            <v>551</v>
          </cell>
          <cell r="B540" t="str">
            <v>MCYPNA</v>
          </cell>
          <cell r="C540" t="str">
            <v>C6H12</v>
          </cell>
          <cell r="D540" t="str">
            <v>96-37-7</v>
          </cell>
          <cell r="E540" t="str">
            <v>96377</v>
          </cell>
          <cell r="F540" t="str">
            <v/>
          </cell>
          <cell r="G540" t="str">
            <v>43262</v>
          </cell>
          <cell r="H540" t="b">
            <v>1</v>
          </cell>
          <cell r="I540" t="b">
            <v>0</v>
          </cell>
          <cell r="J540" t="str">
            <v>Methylcyclopentane</v>
          </cell>
        </row>
        <row r="541">
          <cell r="A541">
            <v>552</v>
          </cell>
          <cell r="B541" t="str">
            <v/>
          </cell>
          <cell r="C541" t="str">
            <v>C11H20</v>
          </cell>
          <cell r="D541" t="str">
            <v>28258-89-1</v>
          </cell>
          <cell r="E541" t="str">
            <v>28258891</v>
          </cell>
          <cell r="F541" t="str">
            <v/>
          </cell>
          <cell r="G541" t="str">
            <v>46748</v>
          </cell>
          <cell r="H541" t="b">
            <v>0</v>
          </cell>
          <cell r="I541" t="b">
            <v>0</v>
          </cell>
          <cell r="J541" t="str">
            <v>Methyldecalins</v>
          </cell>
        </row>
        <row r="542">
          <cell r="A542">
            <v>553</v>
          </cell>
          <cell r="B542" t="str">
            <v/>
          </cell>
          <cell r="C542" t="str">
            <v>C11H22</v>
          </cell>
          <cell r="D542" t="str">
            <v>73752-14-4</v>
          </cell>
          <cell r="E542" t="str">
            <v>73752144</v>
          </cell>
          <cell r="F542" t="str">
            <v/>
          </cell>
          <cell r="G542" t="str">
            <v>90107</v>
          </cell>
          <cell r="H542" t="b">
            <v>0</v>
          </cell>
          <cell r="I542" t="b">
            <v>0</v>
          </cell>
          <cell r="J542" t="str">
            <v>Methyldecene</v>
          </cell>
        </row>
        <row r="543">
          <cell r="A543">
            <v>554</v>
          </cell>
          <cell r="B543" t="str">
            <v/>
          </cell>
          <cell r="C543" t="str">
            <v>C15H10N2O2</v>
          </cell>
          <cell r="D543" t="str">
            <v>101-68-8</v>
          </cell>
          <cell r="E543" t="str">
            <v>101688</v>
          </cell>
          <cell r="F543" t="str">
            <v/>
          </cell>
          <cell r="G543" t="str">
            <v>99392</v>
          </cell>
          <cell r="H543" t="b">
            <v>0</v>
          </cell>
          <cell r="I543" t="b">
            <v>1</v>
          </cell>
          <cell r="J543" t="str">
            <v>Methylene(b)4-phenylisocyanate (methylene diphenyl diisocyanate)</v>
          </cell>
        </row>
        <row r="544">
          <cell r="A544">
            <v>555</v>
          </cell>
          <cell r="B544" t="str">
            <v/>
          </cell>
          <cell r="C544" t="str">
            <v/>
          </cell>
          <cell r="D544" t="str">
            <v>9016-87-9</v>
          </cell>
          <cell r="E544" t="str">
            <v>9016879</v>
          </cell>
          <cell r="F544" t="str">
            <v/>
          </cell>
          <cell r="G544" t="str">
            <v>99449</v>
          </cell>
          <cell r="H544" t="b">
            <v>0</v>
          </cell>
          <cell r="I544" t="b">
            <v>0</v>
          </cell>
          <cell r="J544" t="str">
            <v>Methylenediphenylisocyanate polymeric</v>
          </cell>
        </row>
        <row r="545">
          <cell r="A545">
            <v>556</v>
          </cell>
          <cell r="B545" t="str">
            <v/>
          </cell>
          <cell r="C545" t="str">
            <v/>
          </cell>
          <cell r="D545" t="str">
            <v>N/A</v>
          </cell>
          <cell r="E545" t="str">
            <v>N/A</v>
          </cell>
          <cell r="F545" t="str">
            <v/>
          </cell>
          <cell r="G545" t="str">
            <v>98010</v>
          </cell>
          <cell r="H545" t="b">
            <v>0</v>
          </cell>
          <cell r="I545" t="b">
            <v>0</v>
          </cell>
          <cell r="J545" t="str">
            <v>Methylnaphthalenes</v>
          </cell>
        </row>
        <row r="546">
          <cell r="A546">
            <v>557</v>
          </cell>
          <cell r="B546" t="str">
            <v/>
          </cell>
          <cell r="C546" t="str">
            <v>C13H27N3O3Si</v>
          </cell>
          <cell r="D546" t="str">
            <v>22984-54-9</v>
          </cell>
          <cell r="E546" t="str">
            <v>22984549</v>
          </cell>
          <cell r="F546" t="str">
            <v/>
          </cell>
          <cell r="G546" t="str">
            <v>99244</v>
          </cell>
          <cell r="H546" t="b">
            <v>0</v>
          </cell>
          <cell r="I546" t="b">
            <v>0</v>
          </cell>
          <cell r="J546" t="str">
            <v>Methyltri(ethylmethylketoxime) silane</v>
          </cell>
        </row>
        <row r="547">
          <cell r="A547">
            <v>558</v>
          </cell>
          <cell r="B547" t="str">
            <v/>
          </cell>
          <cell r="C547" t="str">
            <v>C4H12O3Si</v>
          </cell>
          <cell r="D547" t="str">
            <v>1185-55-3</v>
          </cell>
          <cell r="E547" t="str">
            <v>1185553</v>
          </cell>
          <cell r="F547" t="str">
            <v/>
          </cell>
          <cell r="G547" t="str">
            <v>99224</v>
          </cell>
          <cell r="H547" t="b">
            <v>0</v>
          </cell>
          <cell r="I547" t="b">
            <v>0</v>
          </cell>
          <cell r="J547" t="str">
            <v>Methyltrimethoxysilane</v>
          </cell>
        </row>
        <row r="548">
          <cell r="A548">
            <v>559</v>
          </cell>
          <cell r="B548" t="str">
            <v/>
          </cell>
          <cell r="C548" t="str">
            <v>C9H18N2O2Si</v>
          </cell>
          <cell r="D548" t="str">
            <v>50791-87-2</v>
          </cell>
          <cell r="E548" t="str">
            <v>50791872</v>
          </cell>
          <cell r="F548" t="str">
            <v/>
          </cell>
          <cell r="G548" t="str">
            <v>99253</v>
          </cell>
          <cell r="H548" t="b">
            <v>0</v>
          </cell>
          <cell r="I548" t="b">
            <v>0</v>
          </cell>
          <cell r="J548" t="str">
            <v>Methylvinylbis(n-methylacetamido) silane</v>
          </cell>
        </row>
        <row r="549">
          <cell r="A549">
            <v>560</v>
          </cell>
          <cell r="B549" t="str">
            <v/>
          </cell>
          <cell r="C549" t="str">
            <v/>
          </cell>
          <cell r="D549" t="str">
            <v>8012-95-1</v>
          </cell>
          <cell r="E549" t="str">
            <v>8012951</v>
          </cell>
          <cell r="F549" t="str">
            <v/>
          </cell>
          <cell r="G549" t="str">
            <v>99241</v>
          </cell>
          <cell r="H549" t="b">
            <v>0</v>
          </cell>
          <cell r="I549" t="b">
            <v>0</v>
          </cell>
          <cell r="J549" t="str">
            <v>Mineral oil</v>
          </cell>
        </row>
        <row r="550">
          <cell r="A550">
            <v>561</v>
          </cell>
          <cell r="B550" t="str">
            <v/>
          </cell>
          <cell r="C550" t="str">
            <v/>
          </cell>
          <cell r="D550" t="str">
            <v/>
          </cell>
          <cell r="E550" t="str">
            <v/>
          </cell>
          <cell r="F550" t="str">
            <v>E17150913</v>
          </cell>
          <cell r="G550" t="str">
            <v>99157</v>
          </cell>
          <cell r="H550" t="b">
            <v>0</v>
          </cell>
          <cell r="I550" t="b">
            <v>0</v>
          </cell>
          <cell r="J550" t="str">
            <v>Misc. acetates and esters (TOG portion)</v>
          </cell>
        </row>
        <row r="551">
          <cell r="A551">
            <v>562</v>
          </cell>
          <cell r="B551" t="str">
            <v/>
          </cell>
          <cell r="C551" t="str">
            <v/>
          </cell>
          <cell r="D551" t="str">
            <v/>
          </cell>
          <cell r="E551" t="str">
            <v/>
          </cell>
          <cell r="F551" t="str">
            <v>E966507</v>
          </cell>
          <cell r="G551" t="str">
            <v>99137</v>
          </cell>
          <cell r="H551" t="b">
            <v>0</v>
          </cell>
          <cell r="I551" t="b">
            <v>0</v>
          </cell>
          <cell r="J551" t="str">
            <v>Misc. acids</v>
          </cell>
        </row>
        <row r="552">
          <cell r="A552">
            <v>563</v>
          </cell>
          <cell r="B552" t="str">
            <v/>
          </cell>
          <cell r="C552" t="str">
            <v/>
          </cell>
          <cell r="D552" t="str">
            <v/>
          </cell>
          <cell r="E552" t="str">
            <v/>
          </cell>
          <cell r="F552" t="str">
            <v>E17150327</v>
          </cell>
          <cell r="G552" t="str">
            <v>99131</v>
          </cell>
          <cell r="H552" t="b">
            <v>0</v>
          </cell>
          <cell r="I552" t="b">
            <v>0</v>
          </cell>
          <cell r="J552" t="str">
            <v>Misc. alcohols</v>
          </cell>
        </row>
        <row r="553">
          <cell r="A553">
            <v>564</v>
          </cell>
          <cell r="B553" t="str">
            <v/>
          </cell>
          <cell r="C553" t="str">
            <v/>
          </cell>
          <cell r="D553" t="str">
            <v/>
          </cell>
          <cell r="E553" t="str">
            <v/>
          </cell>
          <cell r="F553" t="str">
            <v>E17150921</v>
          </cell>
          <cell r="G553" t="str">
            <v>99434</v>
          </cell>
          <cell r="H553" t="b">
            <v>0</v>
          </cell>
          <cell r="I553" t="b">
            <v>0</v>
          </cell>
          <cell r="J553" t="str">
            <v>Misc. alkyd, acrylic, and related resins (TOG portion)</v>
          </cell>
        </row>
        <row r="554">
          <cell r="A554">
            <v>566</v>
          </cell>
          <cell r="B554" t="str">
            <v/>
          </cell>
          <cell r="C554" t="str">
            <v/>
          </cell>
          <cell r="D554" t="str">
            <v/>
          </cell>
          <cell r="E554" t="str">
            <v/>
          </cell>
          <cell r="F554" t="str">
            <v>E17150939</v>
          </cell>
          <cell r="G554" t="str">
            <v>99432</v>
          </cell>
          <cell r="H554" t="b">
            <v>0</v>
          </cell>
          <cell r="I554" t="b">
            <v>0</v>
          </cell>
          <cell r="J554" t="str">
            <v>Misc. asphalt mixtures (TOG portion)</v>
          </cell>
        </row>
        <row r="555">
          <cell r="A555">
            <v>567</v>
          </cell>
          <cell r="B555" t="str">
            <v/>
          </cell>
          <cell r="C555" t="str">
            <v/>
          </cell>
          <cell r="D555" t="str">
            <v/>
          </cell>
          <cell r="E555" t="str">
            <v/>
          </cell>
          <cell r="F555" t="str">
            <v>E17150947</v>
          </cell>
          <cell r="G555" t="str">
            <v>99160</v>
          </cell>
          <cell r="H555" t="b">
            <v>0</v>
          </cell>
          <cell r="I555" t="b">
            <v>0</v>
          </cell>
          <cell r="J555" t="str">
            <v>Misc. copolymers, surfactants, resins (TOG portion)</v>
          </cell>
        </row>
        <row r="556">
          <cell r="A556">
            <v>568</v>
          </cell>
          <cell r="B556" t="str">
            <v/>
          </cell>
          <cell r="C556" t="str">
            <v/>
          </cell>
          <cell r="D556" t="str">
            <v/>
          </cell>
          <cell r="E556" t="str">
            <v/>
          </cell>
          <cell r="F556" t="str">
            <v>E17150723</v>
          </cell>
          <cell r="G556" t="str">
            <v>99133</v>
          </cell>
          <cell r="H556" t="b">
            <v>0</v>
          </cell>
          <cell r="I556" t="b">
            <v>0</v>
          </cell>
          <cell r="J556" t="str">
            <v>Misc. esters</v>
          </cell>
        </row>
        <row r="557">
          <cell r="A557">
            <v>569</v>
          </cell>
          <cell r="B557" t="str">
            <v/>
          </cell>
          <cell r="C557" t="str">
            <v>C2H5N</v>
          </cell>
          <cell r="D557" t="str">
            <v>593-67-9</v>
          </cell>
          <cell r="E557" t="str">
            <v>593679</v>
          </cell>
          <cell r="F557" t="str">
            <v/>
          </cell>
          <cell r="G557" t="str">
            <v>99294</v>
          </cell>
          <cell r="H557" t="b">
            <v>0</v>
          </cell>
          <cell r="I557" t="b">
            <v>0</v>
          </cell>
          <cell r="J557" t="str">
            <v>Misc. ethyleneamines</v>
          </cell>
        </row>
        <row r="558">
          <cell r="A558">
            <v>570</v>
          </cell>
          <cell r="B558" t="str">
            <v/>
          </cell>
          <cell r="C558" t="str">
            <v/>
          </cell>
          <cell r="D558" t="str">
            <v/>
          </cell>
          <cell r="E558" t="str">
            <v/>
          </cell>
          <cell r="F558" t="str">
            <v>E17150731</v>
          </cell>
          <cell r="G558" t="str">
            <v>99130</v>
          </cell>
          <cell r="H558" t="b">
            <v>0</v>
          </cell>
          <cell r="I558" t="b">
            <v>0</v>
          </cell>
          <cell r="J558" t="str">
            <v>Misc. glycol ethers and acetates</v>
          </cell>
        </row>
        <row r="559">
          <cell r="A559">
            <v>571</v>
          </cell>
          <cell r="B559" t="str">
            <v/>
          </cell>
          <cell r="C559" t="str">
            <v/>
          </cell>
          <cell r="D559" t="str">
            <v/>
          </cell>
          <cell r="E559" t="str">
            <v/>
          </cell>
          <cell r="F559" t="str">
            <v>E17150756</v>
          </cell>
          <cell r="G559" t="str">
            <v>99150</v>
          </cell>
          <cell r="H559" t="b">
            <v>0</v>
          </cell>
          <cell r="I559" t="b">
            <v>0</v>
          </cell>
          <cell r="J559" t="str">
            <v>Misc. glycols, glycol ethers, and acetates</v>
          </cell>
        </row>
        <row r="560">
          <cell r="A560">
            <v>572</v>
          </cell>
          <cell r="B560" t="str">
            <v/>
          </cell>
          <cell r="C560" t="str">
            <v/>
          </cell>
          <cell r="D560" t="str">
            <v/>
          </cell>
          <cell r="E560" t="str">
            <v/>
          </cell>
          <cell r="F560" t="str">
            <v>E17150764</v>
          </cell>
          <cell r="G560" t="str">
            <v>99140</v>
          </cell>
          <cell r="H560" t="b">
            <v>0</v>
          </cell>
          <cell r="I560" t="b">
            <v>0</v>
          </cell>
          <cell r="J560" t="str">
            <v>Misc. hydrocarbon propellants</v>
          </cell>
        </row>
        <row r="561">
          <cell r="A561">
            <v>573</v>
          </cell>
          <cell r="B561" t="str">
            <v/>
          </cell>
          <cell r="C561" t="str">
            <v/>
          </cell>
          <cell r="D561" t="str">
            <v/>
          </cell>
          <cell r="E561" t="str">
            <v/>
          </cell>
          <cell r="F561" t="str">
            <v>E17150954</v>
          </cell>
          <cell r="G561" t="str">
            <v>99159</v>
          </cell>
          <cell r="H561" t="b">
            <v>0</v>
          </cell>
          <cell r="I561" t="b">
            <v>0</v>
          </cell>
          <cell r="J561" t="str">
            <v>Misc. hydrocarbon resins (TOG portion)</v>
          </cell>
        </row>
        <row r="562">
          <cell r="A562">
            <v>574</v>
          </cell>
          <cell r="B562" t="str">
            <v/>
          </cell>
          <cell r="C562" t="str">
            <v/>
          </cell>
          <cell r="D562" t="str">
            <v/>
          </cell>
          <cell r="E562" t="str">
            <v/>
          </cell>
          <cell r="F562" t="str">
            <v>E17150715</v>
          </cell>
          <cell r="G562" t="str">
            <v>99141</v>
          </cell>
          <cell r="H562" t="b">
            <v>0</v>
          </cell>
          <cell r="I562" t="b">
            <v>0</v>
          </cell>
          <cell r="J562" t="str">
            <v>Misc. lvp VOC distillates</v>
          </cell>
        </row>
        <row r="563">
          <cell r="A563">
            <v>575</v>
          </cell>
          <cell r="B563" t="str">
            <v/>
          </cell>
          <cell r="C563" t="str">
            <v/>
          </cell>
          <cell r="D563" t="str">
            <v/>
          </cell>
          <cell r="E563" t="str">
            <v/>
          </cell>
          <cell r="F563" t="str">
            <v>E17150962</v>
          </cell>
          <cell r="G563" t="str">
            <v>99430</v>
          </cell>
          <cell r="H563" t="b">
            <v>0</v>
          </cell>
          <cell r="I563" t="b">
            <v>0</v>
          </cell>
          <cell r="J563" t="str">
            <v>Misc. oils - linseed/tung/soy/etc. (TOG portion)</v>
          </cell>
        </row>
        <row r="564">
          <cell r="A564">
            <v>576</v>
          </cell>
          <cell r="B564" t="str">
            <v/>
          </cell>
          <cell r="C564" t="str">
            <v/>
          </cell>
          <cell r="D564" t="str">
            <v/>
          </cell>
          <cell r="E564" t="str">
            <v/>
          </cell>
          <cell r="F564" t="str">
            <v>E17150822</v>
          </cell>
          <cell r="G564" t="str">
            <v>99291</v>
          </cell>
          <cell r="H564" t="b">
            <v>0</v>
          </cell>
          <cell r="I564" t="b">
            <v>0</v>
          </cell>
          <cell r="J564" t="str">
            <v>Misc. oxygenated compounds</v>
          </cell>
        </row>
        <row r="565">
          <cell r="A565">
            <v>577</v>
          </cell>
          <cell r="B565" t="str">
            <v/>
          </cell>
          <cell r="C565" t="str">
            <v/>
          </cell>
          <cell r="D565" t="str">
            <v/>
          </cell>
          <cell r="E565" t="str">
            <v/>
          </cell>
          <cell r="F565" t="str">
            <v>E17151028</v>
          </cell>
          <cell r="G565" t="str">
            <v>99431</v>
          </cell>
          <cell r="H565" t="b">
            <v>0</v>
          </cell>
          <cell r="I565" t="b">
            <v>0</v>
          </cell>
          <cell r="J565" t="str">
            <v>Misc. proprietary VOC</v>
          </cell>
        </row>
        <row r="566">
          <cell r="A566">
            <v>578</v>
          </cell>
          <cell r="B566" t="str">
            <v/>
          </cell>
          <cell r="C566" t="str">
            <v/>
          </cell>
          <cell r="D566" t="str">
            <v/>
          </cell>
          <cell r="E566" t="str">
            <v/>
          </cell>
          <cell r="F566" t="str">
            <v>E17150889</v>
          </cell>
          <cell r="G566" t="str">
            <v>99139</v>
          </cell>
          <cell r="H566" t="b">
            <v>0</v>
          </cell>
          <cell r="I566" t="b">
            <v>0</v>
          </cell>
          <cell r="J566" t="str">
            <v>Misc. silanes</v>
          </cell>
        </row>
        <row r="567">
          <cell r="A567">
            <v>579</v>
          </cell>
          <cell r="B567" t="str">
            <v/>
          </cell>
          <cell r="C567" t="str">
            <v/>
          </cell>
          <cell r="D567" t="str">
            <v/>
          </cell>
          <cell r="E567" t="str">
            <v/>
          </cell>
          <cell r="F567" t="str">
            <v>E17150970</v>
          </cell>
          <cell r="G567" t="str">
            <v>99156</v>
          </cell>
          <cell r="H567" t="b">
            <v>0</v>
          </cell>
          <cell r="I567" t="b">
            <v>0</v>
          </cell>
          <cell r="J567" t="str">
            <v>Misc. styrene-containing material (TOG portion)</v>
          </cell>
        </row>
        <row r="568">
          <cell r="A568">
            <v>580</v>
          </cell>
          <cell r="B568" t="str">
            <v/>
          </cell>
          <cell r="C568" t="str">
            <v>C9H12</v>
          </cell>
          <cell r="D568" t="str">
            <v>25551-13-7</v>
          </cell>
          <cell r="E568" t="str">
            <v>25551137</v>
          </cell>
          <cell r="F568" t="str">
            <v/>
          </cell>
          <cell r="G568" t="str">
            <v>99145</v>
          </cell>
          <cell r="H568" t="b">
            <v>0</v>
          </cell>
          <cell r="I568" t="b">
            <v>0</v>
          </cell>
          <cell r="J568" t="str">
            <v>Misc. trimethylbenzenes</v>
          </cell>
        </row>
        <row r="569">
          <cell r="A569">
            <v>581</v>
          </cell>
          <cell r="B569" t="str">
            <v/>
          </cell>
          <cell r="C569" t="str">
            <v/>
          </cell>
          <cell r="D569" t="str">
            <v/>
          </cell>
          <cell r="E569" t="str">
            <v/>
          </cell>
          <cell r="F569" t="str">
            <v>E17150988</v>
          </cell>
          <cell r="G569" t="str">
            <v>99154</v>
          </cell>
          <cell r="H569" t="b">
            <v>0</v>
          </cell>
          <cell r="I569" t="b">
            <v>0</v>
          </cell>
          <cell r="J569" t="str">
            <v>Misc. urethane-containing material (TOG portion)</v>
          </cell>
        </row>
        <row r="570">
          <cell r="A570">
            <v>582</v>
          </cell>
          <cell r="B570" t="str">
            <v/>
          </cell>
          <cell r="C570" t="str">
            <v/>
          </cell>
          <cell r="D570" t="str">
            <v/>
          </cell>
          <cell r="E570" t="str">
            <v/>
          </cell>
          <cell r="F570" t="str">
            <v>E17150996</v>
          </cell>
          <cell r="G570" t="str">
            <v>99433</v>
          </cell>
          <cell r="H570" t="b">
            <v>0</v>
          </cell>
          <cell r="I570" t="b">
            <v>0</v>
          </cell>
          <cell r="J570" t="str">
            <v>Misc. vinyl/acrylic and other copolymers (TOG portion)</v>
          </cell>
        </row>
        <row r="571">
          <cell r="A571">
            <v>583</v>
          </cell>
          <cell r="B571" t="str">
            <v/>
          </cell>
          <cell r="C571" t="str">
            <v/>
          </cell>
          <cell r="D571" t="str">
            <v/>
          </cell>
          <cell r="E571" t="str">
            <v/>
          </cell>
          <cell r="F571" t="str">
            <v>E761346</v>
          </cell>
          <cell r="G571" t="str">
            <v>99135</v>
          </cell>
          <cell r="H571" t="b">
            <v>0</v>
          </cell>
          <cell r="I571" t="b">
            <v>0</v>
          </cell>
          <cell r="J571" t="str">
            <v>Misc./other VOC</v>
          </cell>
        </row>
        <row r="572">
          <cell r="A572">
            <v>584</v>
          </cell>
          <cell r="B572" t="str">
            <v>MITC</v>
          </cell>
          <cell r="C572" t="str">
            <v>C2H3NS</v>
          </cell>
          <cell r="D572" t="str">
            <v>556-61-6</v>
          </cell>
          <cell r="E572" t="str">
            <v>556616</v>
          </cell>
          <cell r="F572" t="str">
            <v/>
          </cell>
          <cell r="G572" t="str">
            <v>60000</v>
          </cell>
          <cell r="H572" t="b">
            <v>0</v>
          </cell>
          <cell r="I572" t="b">
            <v>0</v>
          </cell>
          <cell r="J572" t="str">
            <v>Methyl isothiocyanate</v>
          </cell>
        </row>
        <row r="573">
          <cell r="A573">
            <v>585</v>
          </cell>
          <cell r="B573" t="str">
            <v/>
          </cell>
          <cell r="C573" t="str">
            <v>C9H17NOS</v>
          </cell>
          <cell r="D573" t="str">
            <v>2212-67-1</v>
          </cell>
          <cell r="E573" t="str">
            <v>2212671</v>
          </cell>
          <cell r="F573" t="str">
            <v/>
          </cell>
          <cell r="G573" t="str">
            <v>60005</v>
          </cell>
          <cell r="H573" t="b">
            <v>0</v>
          </cell>
          <cell r="I573" t="b">
            <v>0</v>
          </cell>
          <cell r="J573" t="str">
            <v>Molinate</v>
          </cell>
        </row>
        <row r="574">
          <cell r="A574">
            <v>586</v>
          </cell>
          <cell r="B574" t="str">
            <v>Mo</v>
          </cell>
          <cell r="C574" t="str">
            <v>Mo</v>
          </cell>
          <cell r="D574" t="str">
            <v>7439-98-7</v>
          </cell>
          <cell r="E574" t="str">
            <v>7439987</v>
          </cell>
          <cell r="F574" t="str">
            <v/>
          </cell>
          <cell r="G574" t="str">
            <v>12134</v>
          </cell>
          <cell r="H574" t="b">
            <v>0</v>
          </cell>
          <cell r="I574" t="b">
            <v>0</v>
          </cell>
          <cell r="J574" t="str">
            <v>Molybdenum</v>
          </cell>
        </row>
        <row r="575">
          <cell r="A575">
            <v>587</v>
          </cell>
          <cell r="B575" t="str">
            <v/>
          </cell>
          <cell r="C575" t="str">
            <v>C3H9NO</v>
          </cell>
          <cell r="D575" t="str">
            <v>78-96-6</v>
          </cell>
          <cell r="E575" t="str">
            <v>78966</v>
          </cell>
          <cell r="F575" t="str">
            <v/>
          </cell>
          <cell r="G575" t="str">
            <v>99177</v>
          </cell>
          <cell r="H575" t="b">
            <v>0</v>
          </cell>
          <cell r="I575" t="b">
            <v>0</v>
          </cell>
          <cell r="J575" t="str">
            <v>Monoisopropanolamine (1-amino-2-propanol)</v>
          </cell>
        </row>
        <row r="576">
          <cell r="A576">
            <v>588</v>
          </cell>
          <cell r="B576" t="str">
            <v/>
          </cell>
          <cell r="C576" t="str">
            <v>C10H16</v>
          </cell>
          <cell r="D576" t="str">
            <v>68956-56-9</v>
          </cell>
          <cell r="E576" t="str">
            <v>68956569</v>
          </cell>
          <cell r="F576" t="str">
            <v/>
          </cell>
          <cell r="G576" t="str">
            <v>43123</v>
          </cell>
          <cell r="H576" t="b">
            <v>0</v>
          </cell>
          <cell r="I576" t="b">
            <v>0</v>
          </cell>
          <cell r="J576" t="str">
            <v>Monoterpenes</v>
          </cell>
        </row>
        <row r="577">
          <cell r="A577">
            <v>589</v>
          </cell>
          <cell r="B577" t="str">
            <v/>
          </cell>
          <cell r="C577" t="str">
            <v>C4H9NO</v>
          </cell>
          <cell r="D577" t="str">
            <v>110-91-8</v>
          </cell>
          <cell r="E577" t="str">
            <v>110918</v>
          </cell>
          <cell r="F577" t="str">
            <v/>
          </cell>
          <cell r="G577" t="str">
            <v>99198</v>
          </cell>
          <cell r="H577" t="b">
            <v>0</v>
          </cell>
          <cell r="I577" t="b">
            <v>0</v>
          </cell>
          <cell r="J577" t="str">
            <v>Morpholine</v>
          </cell>
        </row>
        <row r="578">
          <cell r="A578">
            <v>590</v>
          </cell>
          <cell r="B578" t="str">
            <v/>
          </cell>
          <cell r="C578" t="str">
            <v>C4H11NO</v>
          </cell>
          <cell r="D578" t="str">
            <v>108-01-0</v>
          </cell>
          <cell r="E578" t="str">
            <v>108010</v>
          </cell>
          <cell r="F578" t="str">
            <v/>
          </cell>
          <cell r="G578" t="str">
            <v>99440</v>
          </cell>
          <cell r="H578" t="b">
            <v>0</v>
          </cell>
          <cell r="I578" t="b">
            <v>0</v>
          </cell>
          <cell r="J578" t="str">
            <v>N,n-dimethylethanolamine</v>
          </cell>
        </row>
        <row r="579">
          <cell r="A579">
            <v>591</v>
          </cell>
          <cell r="B579" t="str">
            <v/>
          </cell>
          <cell r="C579" t="str">
            <v>C9H4Cl3NO2S</v>
          </cell>
          <cell r="D579" t="str">
            <v>133-07-3</v>
          </cell>
          <cell r="E579" t="str">
            <v>133073</v>
          </cell>
          <cell r="F579" t="str">
            <v/>
          </cell>
          <cell r="G579" t="str">
            <v>99444</v>
          </cell>
          <cell r="H579" t="b">
            <v>0</v>
          </cell>
          <cell r="I579" t="b">
            <v>0</v>
          </cell>
          <cell r="J579" t="str">
            <v>N-(trichloromethylthio)phthalimide (folpet)</v>
          </cell>
        </row>
        <row r="580">
          <cell r="A580">
            <v>592</v>
          </cell>
          <cell r="B580" t="str">
            <v>N_BUTA</v>
          </cell>
          <cell r="C580" t="str">
            <v>C4H10</v>
          </cell>
          <cell r="D580" t="str">
            <v>106-97-8</v>
          </cell>
          <cell r="E580" t="str">
            <v>106978</v>
          </cell>
          <cell r="F580" t="str">
            <v/>
          </cell>
          <cell r="G580" t="str">
            <v>43212</v>
          </cell>
          <cell r="H580" t="b">
            <v>1</v>
          </cell>
          <cell r="I580" t="b">
            <v>0</v>
          </cell>
          <cell r="J580" t="str">
            <v>N-butane</v>
          </cell>
        </row>
        <row r="581">
          <cell r="A581">
            <v>593</v>
          </cell>
          <cell r="B581" t="str">
            <v/>
          </cell>
          <cell r="C581" t="str">
            <v>C6H12O2</v>
          </cell>
          <cell r="D581" t="str">
            <v>123-86-4</v>
          </cell>
          <cell r="E581" t="str">
            <v>123864</v>
          </cell>
          <cell r="F581" t="str">
            <v/>
          </cell>
          <cell r="G581" t="str">
            <v>43435</v>
          </cell>
          <cell r="H581" t="b">
            <v>0</v>
          </cell>
          <cell r="I581" t="b">
            <v>0</v>
          </cell>
          <cell r="J581" t="str">
            <v>N-butyl acetate</v>
          </cell>
        </row>
        <row r="582">
          <cell r="A582">
            <v>594</v>
          </cell>
          <cell r="B582" t="str">
            <v/>
          </cell>
          <cell r="C582" t="str">
            <v>C7H12O2</v>
          </cell>
          <cell r="D582" t="str">
            <v>141-32-2</v>
          </cell>
          <cell r="E582" t="str">
            <v>141322</v>
          </cell>
          <cell r="F582" t="str">
            <v/>
          </cell>
          <cell r="G582" t="str">
            <v>99215</v>
          </cell>
          <cell r="H582" t="b">
            <v>0</v>
          </cell>
          <cell r="I582" t="b">
            <v>0</v>
          </cell>
          <cell r="J582" t="str">
            <v>N-butyl acrylate</v>
          </cell>
        </row>
        <row r="583">
          <cell r="A583">
            <v>595</v>
          </cell>
          <cell r="B583" t="str">
            <v/>
          </cell>
          <cell r="C583" t="str">
            <v>C4H10O</v>
          </cell>
          <cell r="D583" t="str">
            <v>71-36-3</v>
          </cell>
          <cell r="E583" t="str">
            <v>71363</v>
          </cell>
          <cell r="F583" t="str">
            <v/>
          </cell>
          <cell r="G583" t="str">
            <v>43305</v>
          </cell>
          <cell r="H583" t="b">
            <v>0</v>
          </cell>
          <cell r="I583" t="b">
            <v>0</v>
          </cell>
          <cell r="J583" t="str">
            <v>N-butyl alcohol (or 1-Butanol)</v>
          </cell>
        </row>
        <row r="584">
          <cell r="A584">
            <v>596</v>
          </cell>
          <cell r="B584" t="str">
            <v>N_BUBZ</v>
          </cell>
          <cell r="C584" t="str">
            <v>C10H14</v>
          </cell>
          <cell r="D584" t="str">
            <v>104-51-8</v>
          </cell>
          <cell r="E584" t="str">
            <v>104518</v>
          </cell>
          <cell r="F584" t="str">
            <v/>
          </cell>
          <cell r="G584" t="str">
            <v>91098</v>
          </cell>
          <cell r="H584" t="b">
            <v>0</v>
          </cell>
          <cell r="I584" t="b">
            <v>0</v>
          </cell>
          <cell r="J584" t="str">
            <v>N-butylbenzene</v>
          </cell>
        </row>
        <row r="585">
          <cell r="A585">
            <v>597</v>
          </cell>
          <cell r="B585" t="str">
            <v/>
          </cell>
          <cell r="C585" t="str">
            <v>C9H18</v>
          </cell>
          <cell r="D585" t="str">
            <v>2040-95-1</v>
          </cell>
          <cell r="E585" t="str">
            <v>2040951</v>
          </cell>
          <cell r="F585" t="str">
            <v/>
          </cell>
          <cell r="G585" t="str">
            <v>91085</v>
          </cell>
          <cell r="H585" t="b">
            <v>0</v>
          </cell>
          <cell r="I585" t="b">
            <v>0</v>
          </cell>
          <cell r="J585" t="str">
            <v>N-butylcyclopentane</v>
          </cell>
        </row>
        <row r="586">
          <cell r="A586">
            <v>598</v>
          </cell>
          <cell r="B586" t="str">
            <v>N_DEC</v>
          </cell>
          <cell r="C586" t="str">
            <v>C10H22</v>
          </cell>
          <cell r="D586" t="str">
            <v>124-18-5</v>
          </cell>
          <cell r="E586" t="str">
            <v>124185</v>
          </cell>
          <cell r="F586" t="str">
            <v/>
          </cell>
          <cell r="G586" t="str">
            <v>43238</v>
          </cell>
          <cell r="H586" t="b">
            <v>1</v>
          </cell>
          <cell r="I586" t="b">
            <v>0</v>
          </cell>
          <cell r="J586" t="str">
            <v>N-decane</v>
          </cell>
        </row>
        <row r="587">
          <cell r="A587">
            <v>599</v>
          </cell>
          <cell r="B587" t="str">
            <v>N_DODE</v>
          </cell>
          <cell r="C587" t="str">
            <v>C12H26</v>
          </cell>
          <cell r="D587" t="str">
            <v>112-40-3</v>
          </cell>
          <cell r="E587" t="str">
            <v>112403</v>
          </cell>
          <cell r="F587" t="str">
            <v/>
          </cell>
          <cell r="G587" t="str">
            <v>43255</v>
          </cell>
          <cell r="H587" t="b">
            <v>0</v>
          </cell>
          <cell r="I587" t="b">
            <v>0</v>
          </cell>
          <cell r="J587" t="str">
            <v>N-dodecane</v>
          </cell>
        </row>
        <row r="588">
          <cell r="A588">
            <v>600</v>
          </cell>
          <cell r="B588" t="str">
            <v>N_HEPT</v>
          </cell>
          <cell r="C588" t="str">
            <v>C7H16</v>
          </cell>
          <cell r="D588" t="str">
            <v>142-82-5</v>
          </cell>
          <cell r="E588" t="str">
            <v>142825</v>
          </cell>
          <cell r="F588" t="str">
            <v/>
          </cell>
          <cell r="G588" t="str">
            <v>43232</v>
          </cell>
          <cell r="H588" t="b">
            <v>1</v>
          </cell>
          <cell r="I588" t="b">
            <v>0</v>
          </cell>
          <cell r="J588" t="str">
            <v>N-heptane</v>
          </cell>
        </row>
        <row r="589">
          <cell r="A589">
            <v>601</v>
          </cell>
          <cell r="B589" t="str">
            <v>N_HEX</v>
          </cell>
          <cell r="C589" t="str">
            <v>C6H14</v>
          </cell>
          <cell r="D589" t="str">
            <v>110-54-3</v>
          </cell>
          <cell r="E589" t="str">
            <v>110543</v>
          </cell>
          <cell r="F589" t="str">
            <v/>
          </cell>
          <cell r="G589" t="str">
            <v>43231</v>
          </cell>
          <cell r="H589" t="b">
            <v>1</v>
          </cell>
          <cell r="I589" t="b">
            <v>1</v>
          </cell>
          <cell r="J589" t="str">
            <v>N-hexane</v>
          </cell>
        </row>
        <row r="590">
          <cell r="A590">
            <v>602</v>
          </cell>
          <cell r="B590" t="str">
            <v/>
          </cell>
          <cell r="C590" t="str">
            <v>C12H18</v>
          </cell>
          <cell r="D590" t="str">
            <v>1077-16-3</v>
          </cell>
          <cell r="E590" t="str">
            <v>1077163</v>
          </cell>
          <cell r="F590" t="str">
            <v/>
          </cell>
          <cell r="G590" t="str">
            <v>91121</v>
          </cell>
          <cell r="H590" t="b">
            <v>0</v>
          </cell>
          <cell r="I590" t="b">
            <v>0</v>
          </cell>
          <cell r="J590" t="str">
            <v>N-hexylbenzene</v>
          </cell>
        </row>
        <row r="591">
          <cell r="A591">
            <v>603</v>
          </cell>
          <cell r="B591" t="str">
            <v>N_NON</v>
          </cell>
          <cell r="C591" t="str">
            <v>C9H20</v>
          </cell>
          <cell r="D591" t="str">
            <v>111-84-2</v>
          </cell>
          <cell r="E591" t="str">
            <v>111842</v>
          </cell>
          <cell r="F591" t="str">
            <v/>
          </cell>
          <cell r="G591" t="str">
            <v>43235</v>
          </cell>
          <cell r="H591" t="b">
            <v>1</v>
          </cell>
          <cell r="I591" t="b">
            <v>0</v>
          </cell>
          <cell r="J591" t="str">
            <v>N-nonane</v>
          </cell>
        </row>
        <row r="592">
          <cell r="A592">
            <v>604</v>
          </cell>
          <cell r="B592" t="str">
            <v>N_OCT</v>
          </cell>
          <cell r="C592" t="str">
            <v>C8H18</v>
          </cell>
          <cell r="D592" t="str">
            <v>111-65-9</v>
          </cell>
          <cell r="E592" t="str">
            <v>111659</v>
          </cell>
          <cell r="F592" t="str">
            <v/>
          </cell>
          <cell r="G592" t="str">
            <v>43233</v>
          </cell>
          <cell r="H592" t="b">
            <v>1</v>
          </cell>
          <cell r="I592" t="b">
            <v>0</v>
          </cell>
          <cell r="J592" t="str">
            <v>N-octane</v>
          </cell>
        </row>
        <row r="593">
          <cell r="A593">
            <v>605</v>
          </cell>
          <cell r="B593" t="str">
            <v>N_PENT</v>
          </cell>
          <cell r="C593" t="str">
            <v>C5H12</v>
          </cell>
          <cell r="D593" t="str">
            <v>109-66-0</v>
          </cell>
          <cell r="E593" t="str">
            <v>109660</v>
          </cell>
          <cell r="F593" t="str">
            <v/>
          </cell>
          <cell r="G593" t="str">
            <v>43220</v>
          </cell>
          <cell r="H593" t="b">
            <v>1</v>
          </cell>
          <cell r="I593" t="b">
            <v>0</v>
          </cell>
          <cell r="J593" t="str">
            <v>N-pentane</v>
          </cell>
        </row>
        <row r="594">
          <cell r="A594">
            <v>606</v>
          </cell>
          <cell r="B594" t="str">
            <v/>
          </cell>
          <cell r="C594" t="str">
            <v>C11H16</v>
          </cell>
          <cell r="D594" t="str">
            <v>538-68-1</v>
          </cell>
          <cell r="E594" t="str">
            <v>538681</v>
          </cell>
          <cell r="F594" t="str">
            <v/>
          </cell>
          <cell r="G594" t="str">
            <v>45255</v>
          </cell>
          <cell r="H594" t="b">
            <v>0</v>
          </cell>
          <cell r="I594" t="b">
            <v>0</v>
          </cell>
          <cell r="J594" t="str">
            <v>N-pentylbenzene</v>
          </cell>
        </row>
        <row r="595">
          <cell r="A595">
            <v>607</v>
          </cell>
          <cell r="B595" t="str">
            <v/>
          </cell>
          <cell r="C595" t="str">
            <v>C3H8O</v>
          </cell>
          <cell r="D595" t="str">
            <v>71-23-8</v>
          </cell>
          <cell r="E595" t="str">
            <v>71238</v>
          </cell>
          <cell r="F595" t="str">
            <v/>
          </cell>
          <cell r="G595" t="str">
            <v>43303</v>
          </cell>
          <cell r="H595" t="b">
            <v>0</v>
          </cell>
          <cell r="I595" t="b">
            <v>0</v>
          </cell>
          <cell r="J595" t="str">
            <v>N-propyl alcohol (or 1-Propanol)</v>
          </cell>
        </row>
        <row r="596">
          <cell r="A596">
            <v>608</v>
          </cell>
          <cell r="B596" t="str">
            <v>N_PRBZ</v>
          </cell>
          <cell r="C596" t="str">
            <v>C9H12</v>
          </cell>
          <cell r="D596" t="str">
            <v>103-65-1</v>
          </cell>
          <cell r="E596" t="str">
            <v>103651</v>
          </cell>
          <cell r="F596" t="str">
            <v/>
          </cell>
          <cell r="G596" t="str">
            <v>45209</v>
          </cell>
          <cell r="H596" t="b">
            <v>1</v>
          </cell>
          <cell r="I596" t="b">
            <v>0</v>
          </cell>
          <cell r="J596" t="str">
            <v>N-propylbenzene</v>
          </cell>
        </row>
        <row r="597">
          <cell r="A597">
            <v>609</v>
          </cell>
          <cell r="B597" t="str">
            <v>N_TRID</v>
          </cell>
          <cell r="C597" t="str">
            <v>C13H28</v>
          </cell>
          <cell r="D597" t="str">
            <v>629-50-5</v>
          </cell>
          <cell r="E597" t="str">
            <v>629505</v>
          </cell>
          <cell r="F597" t="str">
            <v/>
          </cell>
          <cell r="G597" t="str">
            <v>43258</v>
          </cell>
          <cell r="H597" t="b">
            <v>0</v>
          </cell>
          <cell r="I597" t="b">
            <v>0</v>
          </cell>
          <cell r="J597" t="str">
            <v>N-tridecane</v>
          </cell>
        </row>
        <row r="598">
          <cell r="A598">
            <v>610</v>
          </cell>
          <cell r="B598" t="str">
            <v>N_UNDE</v>
          </cell>
          <cell r="C598" t="str">
            <v>C11H24</v>
          </cell>
          <cell r="D598" t="str">
            <v>1120-21-4</v>
          </cell>
          <cell r="E598" t="str">
            <v>1120214</v>
          </cell>
          <cell r="F598" t="str">
            <v/>
          </cell>
          <cell r="G598" t="str">
            <v>43241</v>
          </cell>
          <cell r="H598" t="b">
            <v>1</v>
          </cell>
          <cell r="I598" t="b">
            <v>0</v>
          </cell>
          <cell r="J598" t="str">
            <v>N-undecane</v>
          </cell>
        </row>
        <row r="599">
          <cell r="A599">
            <v>611</v>
          </cell>
          <cell r="B599" t="str">
            <v>NAPHTH</v>
          </cell>
          <cell r="C599" t="str">
            <v>C10H8</v>
          </cell>
          <cell r="D599" t="str">
            <v>91-20-3</v>
          </cell>
          <cell r="E599" t="str">
            <v>91203</v>
          </cell>
          <cell r="F599" t="str">
            <v/>
          </cell>
          <cell r="G599" t="str">
            <v>98046</v>
          </cell>
          <cell r="H599" t="b">
            <v>0</v>
          </cell>
          <cell r="I599" t="b">
            <v>1</v>
          </cell>
          <cell r="J599" t="str">
            <v>Naphthalene</v>
          </cell>
        </row>
        <row r="600">
          <cell r="A600">
            <v>612</v>
          </cell>
          <cell r="B600" t="str">
            <v>Ni</v>
          </cell>
          <cell r="C600" t="str">
            <v>Ni</v>
          </cell>
          <cell r="D600" t="str">
            <v>7440-02-0</v>
          </cell>
          <cell r="E600" t="str">
            <v>7440020</v>
          </cell>
          <cell r="F600" t="str">
            <v/>
          </cell>
          <cell r="G600" t="str">
            <v>12136</v>
          </cell>
          <cell r="H600" t="b">
            <v>0</v>
          </cell>
          <cell r="I600" t="b">
            <v>1</v>
          </cell>
          <cell r="J600" t="str">
            <v>Nickel</v>
          </cell>
        </row>
        <row r="601">
          <cell r="A601">
            <v>613</v>
          </cell>
          <cell r="B601" t="str">
            <v>NO3-</v>
          </cell>
          <cell r="C601" t="str">
            <v>NO3</v>
          </cell>
          <cell r="D601" t="str">
            <v>14797-55-8</v>
          </cell>
          <cell r="E601" t="str">
            <v>14797558</v>
          </cell>
          <cell r="F601" t="str">
            <v/>
          </cell>
          <cell r="G601" t="str">
            <v>12306</v>
          </cell>
          <cell r="H601" t="b">
            <v>0</v>
          </cell>
          <cell r="I601" t="b">
            <v>0</v>
          </cell>
          <cell r="J601" t="str">
            <v>Nitrate</v>
          </cell>
        </row>
        <row r="602">
          <cell r="A602">
            <v>614</v>
          </cell>
          <cell r="B602" t="str">
            <v/>
          </cell>
          <cell r="C602" t="str">
            <v>CH3NO2</v>
          </cell>
          <cell r="D602" t="str">
            <v>75-52-5</v>
          </cell>
          <cell r="E602" t="str">
            <v>75525</v>
          </cell>
          <cell r="F602" t="str">
            <v/>
          </cell>
          <cell r="G602" t="str">
            <v>99004</v>
          </cell>
          <cell r="H602" t="b">
            <v>0</v>
          </cell>
          <cell r="I602" t="b">
            <v>0</v>
          </cell>
          <cell r="J602" t="str">
            <v>Nitromethane</v>
          </cell>
        </row>
        <row r="603">
          <cell r="A603">
            <v>616</v>
          </cell>
          <cell r="B603" t="str">
            <v/>
          </cell>
          <cell r="C603" t="str">
            <v>C9H16</v>
          </cell>
          <cell r="D603" t="str">
            <v>71030-52-9</v>
          </cell>
          <cell r="E603" t="str">
            <v>71030529</v>
          </cell>
          <cell r="F603" t="str">
            <v/>
          </cell>
          <cell r="G603" t="str">
            <v>90066</v>
          </cell>
          <cell r="H603" t="b">
            <v>0</v>
          </cell>
          <cell r="I603" t="b">
            <v>0</v>
          </cell>
          <cell r="J603" t="str">
            <v>Nonadiene</v>
          </cell>
        </row>
        <row r="604">
          <cell r="A604">
            <v>617</v>
          </cell>
          <cell r="B604" t="str">
            <v/>
          </cell>
          <cell r="C604" t="str">
            <v>(C2H4O)nC15H24O</v>
          </cell>
          <cell r="D604" t="str">
            <v>901645-9</v>
          </cell>
          <cell r="E604" t="str">
            <v>9016459</v>
          </cell>
          <cell r="F604" t="str">
            <v/>
          </cell>
          <cell r="G604" t="str">
            <v>99282</v>
          </cell>
          <cell r="H604" t="b">
            <v>0</v>
          </cell>
          <cell r="I604" t="b">
            <v>0</v>
          </cell>
          <cell r="J604" t="str">
            <v>Nonylphenoxypoly(ethyleneoxy)ethanol (tergitol np-33) (triton(r) n-101)</v>
          </cell>
        </row>
        <row r="605">
          <cell r="A605">
            <v>618</v>
          </cell>
          <cell r="B605" t="str">
            <v/>
          </cell>
          <cell r="C605" t="str">
            <v>C7H8O</v>
          </cell>
          <cell r="D605" t="str">
            <v>95-48-7</v>
          </cell>
          <cell r="E605" t="str">
            <v>95487</v>
          </cell>
          <cell r="F605" t="str">
            <v/>
          </cell>
          <cell r="G605" t="str">
            <v>98021</v>
          </cell>
          <cell r="H605" t="b">
            <v>0</v>
          </cell>
          <cell r="I605" t="b">
            <v>1</v>
          </cell>
          <cell r="J605" t="str">
            <v>O-cresol (2-Methylphenol)</v>
          </cell>
        </row>
        <row r="606">
          <cell r="A606">
            <v>619</v>
          </cell>
          <cell r="B606" t="str">
            <v/>
          </cell>
          <cell r="C606" t="str">
            <v>C6H4Cl2</v>
          </cell>
          <cell r="D606" t="str">
            <v>95-50-1</v>
          </cell>
          <cell r="E606" t="str">
            <v>95501</v>
          </cell>
          <cell r="F606" t="str">
            <v/>
          </cell>
          <cell r="G606" t="str">
            <v>99182</v>
          </cell>
          <cell r="H606" t="b">
            <v>0</v>
          </cell>
          <cell r="I606" t="b">
            <v>0</v>
          </cell>
          <cell r="J606" t="str">
            <v>O-dichlorobenzene (or 1,2-Dichlorobenzene)</v>
          </cell>
        </row>
        <row r="607">
          <cell r="A607">
            <v>620</v>
          </cell>
          <cell r="B607" t="str">
            <v>O_XYL</v>
          </cell>
          <cell r="C607" t="str">
            <v>C8H10</v>
          </cell>
          <cell r="D607" t="str">
            <v>95-47-6</v>
          </cell>
          <cell r="E607" t="str">
            <v>95476</v>
          </cell>
          <cell r="F607" t="str">
            <v/>
          </cell>
          <cell r="G607" t="str">
            <v>45204</v>
          </cell>
          <cell r="H607" t="b">
            <v>1</v>
          </cell>
          <cell r="I607" t="b">
            <v>1</v>
          </cell>
          <cell r="J607" t="str">
            <v>O-xylene</v>
          </cell>
        </row>
        <row r="608">
          <cell r="A608">
            <v>621</v>
          </cell>
          <cell r="B608" t="str">
            <v/>
          </cell>
          <cell r="C608" t="str">
            <v>C9H16</v>
          </cell>
          <cell r="D608" t="str">
            <v>496-10-6</v>
          </cell>
          <cell r="E608" t="str">
            <v>496106</v>
          </cell>
          <cell r="F608" t="str">
            <v/>
          </cell>
          <cell r="G608" t="str">
            <v>46202</v>
          </cell>
          <cell r="H608" t="b">
            <v>0</v>
          </cell>
          <cell r="I608" t="b">
            <v>0</v>
          </cell>
          <cell r="J608" t="str">
            <v>Octahydroindenes</v>
          </cell>
        </row>
        <row r="609">
          <cell r="A609">
            <v>622</v>
          </cell>
          <cell r="B609" t="str">
            <v/>
          </cell>
          <cell r="C609" t="str">
            <v>C8H14</v>
          </cell>
          <cell r="D609" t="str">
            <v>694-72-4</v>
          </cell>
          <cell r="E609" t="str">
            <v>694724</v>
          </cell>
          <cell r="F609" t="str">
            <v/>
          </cell>
          <cell r="G609" t="str">
            <v>90118</v>
          </cell>
          <cell r="H609" t="b">
            <v>0</v>
          </cell>
          <cell r="I609" t="b">
            <v>0</v>
          </cell>
          <cell r="J609" t="str">
            <v>Octahydropentalene</v>
          </cell>
        </row>
        <row r="610">
          <cell r="A610">
            <v>623</v>
          </cell>
          <cell r="B610" t="str">
            <v/>
          </cell>
          <cell r="C610" t="str">
            <v>C8H18O</v>
          </cell>
          <cell r="D610" t="str">
            <v>111-87-5</v>
          </cell>
          <cell r="E610" t="str">
            <v>111875</v>
          </cell>
          <cell r="F610" t="str">
            <v/>
          </cell>
          <cell r="G610" t="str">
            <v>43336</v>
          </cell>
          <cell r="H610" t="b">
            <v>0</v>
          </cell>
          <cell r="I610" t="b">
            <v>0</v>
          </cell>
          <cell r="J610" t="str">
            <v>Octanol</v>
          </cell>
        </row>
        <row r="611">
          <cell r="A611">
            <v>624</v>
          </cell>
          <cell r="B611" t="str">
            <v/>
          </cell>
          <cell r="C611" t="str">
            <v/>
          </cell>
          <cell r="D611" t="str">
            <v>8008-57-9</v>
          </cell>
          <cell r="E611" t="str">
            <v>8008579</v>
          </cell>
          <cell r="F611" t="str">
            <v/>
          </cell>
          <cell r="G611" t="str">
            <v>99240</v>
          </cell>
          <cell r="H611" t="b">
            <v>0</v>
          </cell>
          <cell r="I611" t="b">
            <v>0</v>
          </cell>
          <cell r="J611" t="str">
            <v>Orange oil</v>
          </cell>
        </row>
        <row r="612">
          <cell r="A612">
            <v>625</v>
          </cell>
          <cell r="B612" t="str">
            <v/>
          </cell>
          <cell r="C612" t="str">
            <v/>
          </cell>
          <cell r="D612" t="str">
            <v>65996-98-7</v>
          </cell>
          <cell r="E612" t="str">
            <v>65996987</v>
          </cell>
          <cell r="F612" t="str">
            <v/>
          </cell>
          <cell r="G612" t="str">
            <v>99261</v>
          </cell>
          <cell r="H612" t="b">
            <v>0</v>
          </cell>
          <cell r="I612" t="b">
            <v>0</v>
          </cell>
          <cell r="J612" t="str">
            <v>Orange terpenes</v>
          </cell>
        </row>
        <row r="613">
          <cell r="A613">
            <v>626</v>
          </cell>
          <cell r="B613" t="str">
            <v>OC</v>
          </cell>
          <cell r="C613" t="str">
            <v/>
          </cell>
          <cell r="D613" t="str">
            <v/>
          </cell>
          <cell r="E613" t="str">
            <v/>
          </cell>
          <cell r="F613" t="str">
            <v>E701250</v>
          </cell>
          <cell r="G613" t="str">
            <v>11102</v>
          </cell>
          <cell r="H613" t="b">
            <v>0</v>
          </cell>
          <cell r="I613" t="b">
            <v>0</v>
          </cell>
          <cell r="J613" t="str">
            <v>Organic carbon</v>
          </cell>
        </row>
        <row r="614">
          <cell r="A614">
            <v>627</v>
          </cell>
          <cell r="B614" t="str">
            <v/>
          </cell>
          <cell r="C614" t="str">
            <v>C12H18N4O6S</v>
          </cell>
          <cell r="D614" t="str">
            <v>19044-88-3</v>
          </cell>
          <cell r="E614" t="str">
            <v>19044883</v>
          </cell>
          <cell r="F614" t="str">
            <v/>
          </cell>
          <cell r="G614" t="str">
            <v>60014</v>
          </cell>
          <cell r="H614" t="b">
            <v>0</v>
          </cell>
          <cell r="I614" t="b">
            <v>0</v>
          </cell>
          <cell r="J614" t="str">
            <v>Oryzalin</v>
          </cell>
        </row>
        <row r="615">
          <cell r="A615">
            <v>628</v>
          </cell>
          <cell r="B615" t="str">
            <v/>
          </cell>
          <cell r="C615" t="str">
            <v/>
          </cell>
          <cell r="D615" t="str">
            <v>93924-41-5</v>
          </cell>
          <cell r="E615" t="str">
            <v>93924415</v>
          </cell>
          <cell r="F615" t="str">
            <v/>
          </cell>
          <cell r="G615" t="str">
            <v>99033</v>
          </cell>
          <cell r="H615" t="b">
            <v>0</v>
          </cell>
          <cell r="I615" t="b">
            <v>0</v>
          </cell>
          <cell r="J615" t="str">
            <v>Other C10</v>
          </cell>
        </row>
        <row r="616">
          <cell r="A616">
            <v>629</v>
          </cell>
          <cell r="B616" t="str">
            <v/>
          </cell>
          <cell r="C616" t="str">
            <v/>
          </cell>
          <cell r="D616" t="str">
            <v>93924-43-7</v>
          </cell>
          <cell r="E616" t="str">
            <v>93924437</v>
          </cell>
          <cell r="F616" t="str">
            <v/>
          </cell>
          <cell r="G616" t="str">
            <v>99034</v>
          </cell>
          <cell r="H616" t="b">
            <v>0</v>
          </cell>
          <cell r="I616" t="b">
            <v>0</v>
          </cell>
          <cell r="J616" t="str">
            <v>Other C11</v>
          </cell>
        </row>
        <row r="617">
          <cell r="A617">
            <v>630</v>
          </cell>
          <cell r="B617" t="str">
            <v/>
          </cell>
          <cell r="C617" t="str">
            <v/>
          </cell>
          <cell r="D617" t="str">
            <v>93924-44-8</v>
          </cell>
          <cell r="E617" t="str">
            <v>93924448</v>
          </cell>
          <cell r="F617" t="str">
            <v/>
          </cell>
          <cell r="G617" t="str">
            <v>99035</v>
          </cell>
          <cell r="H617" t="b">
            <v>0</v>
          </cell>
          <cell r="I617" t="b">
            <v>0</v>
          </cell>
          <cell r="J617" t="str">
            <v>Other C12</v>
          </cell>
        </row>
        <row r="618">
          <cell r="A618">
            <v>631</v>
          </cell>
          <cell r="B618" t="str">
            <v/>
          </cell>
          <cell r="C618" t="str">
            <v/>
          </cell>
          <cell r="D618" t="str">
            <v>93924-46-0</v>
          </cell>
          <cell r="E618" t="str">
            <v>93924460</v>
          </cell>
          <cell r="F618" t="str">
            <v/>
          </cell>
          <cell r="G618" t="str">
            <v>99037</v>
          </cell>
          <cell r="H618" t="b">
            <v>0</v>
          </cell>
          <cell r="I618" t="b">
            <v>0</v>
          </cell>
          <cell r="J618" t="str">
            <v>Other C13</v>
          </cell>
        </row>
        <row r="619">
          <cell r="A619">
            <v>632</v>
          </cell>
          <cell r="B619" t="str">
            <v/>
          </cell>
          <cell r="C619" t="str">
            <v/>
          </cell>
          <cell r="D619" t="str">
            <v>93924-47-1</v>
          </cell>
          <cell r="E619" t="str">
            <v>93924471</v>
          </cell>
          <cell r="F619" t="str">
            <v/>
          </cell>
          <cell r="G619" t="str">
            <v>99038</v>
          </cell>
          <cell r="H619" t="b">
            <v>0</v>
          </cell>
          <cell r="I619" t="b">
            <v>0</v>
          </cell>
          <cell r="J619" t="str">
            <v>Other C14</v>
          </cell>
        </row>
        <row r="620">
          <cell r="A620">
            <v>633</v>
          </cell>
          <cell r="B620" t="str">
            <v/>
          </cell>
          <cell r="C620" t="str">
            <v/>
          </cell>
          <cell r="D620" t="str">
            <v>93924-37-9</v>
          </cell>
          <cell r="E620" t="str">
            <v>93924379</v>
          </cell>
          <cell r="F620" t="str">
            <v/>
          </cell>
          <cell r="G620" t="str">
            <v>99030</v>
          </cell>
          <cell r="H620" t="b">
            <v>0</v>
          </cell>
          <cell r="I620" t="b">
            <v>0</v>
          </cell>
          <cell r="J620" t="str">
            <v>Other C7</v>
          </cell>
        </row>
        <row r="621">
          <cell r="A621">
            <v>634</v>
          </cell>
          <cell r="B621" t="str">
            <v/>
          </cell>
          <cell r="C621" t="str">
            <v/>
          </cell>
          <cell r="D621" t="str">
            <v>93924-38-0</v>
          </cell>
          <cell r="E621" t="str">
            <v>93924380</v>
          </cell>
          <cell r="F621" t="str">
            <v/>
          </cell>
          <cell r="G621" t="str">
            <v>99031</v>
          </cell>
          <cell r="H621" t="b">
            <v>0</v>
          </cell>
          <cell r="I621" t="b">
            <v>0</v>
          </cell>
          <cell r="J621" t="str">
            <v>Other C8</v>
          </cell>
        </row>
        <row r="622">
          <cell r="A622">
            <v>635</v>
          </cell>
          <cell r="B622" t="str">
            <v/>
          </cell>
          <cell r="C622" t="str">
            <v/>
          </cell>
          <cell r="D622" t="str">
            <v>93924-40-4</v>
          </cell>
          <cell r="E622" t="str">
            <v>93924404</v>
          </cell>
          <cell r="F622" t="str">
            <v/>
          </cell>
          <cell r="G622" t="str">
            <v>99032</v>
          </cell>
          <cell r="H622" t="b">
            <v>0</v>
          </cell>
          <cell r="I622" t="b">
            <v>0</v>
          </cell>
          <cell r="J622" t="str">
            <v>Other C9</v>
          </cell>
        </row>
        <row r="623">
          <cell r="A623">
            <v>636</v>
          </cell>
          <cell r="B623" t="str">
            <v/>
          </cell>
          <cell r="C623" t="str">
            <v/>
          </cell>
          <cell r="D623" t="str">
            <v/>
          </cell>
          <cell r="E623" t="str">
            <v/>
          </cell>
          <cell r="F623" t="str">
            <v>E17150863</v>
          </cell>
          <cell r="G623" t="str">
            <v>99136</v>
          </cell>
          <cell r="H623" t="b">
            <v>0</v>
          </cell>
          <cell r="I623" t="b">
            <v>0</v>
          </cell>
          <cell r="J623" t="str">
            <v>Other exempt propellants</v>
          </cell>
        </row>
        <row r="624">
          <cell r="A624">
            <v>637</v>
          </cell>
          <cell r="B624" t="str">
            <v/>
          </cell>
          <cell r="C624" t="str">
            <v/>
          </cell>
          <cell r="D624" t="str">
            <v/>
          </cell>
          <cell r="E624" t="str">
            <v/>
          </cell>
          <cell r="F624" t="str">
            <v>E17150749</v>
          </cell>
          <cell r="G624" t="str">
            <v>99284</v>
          </cell>
          <cell r="H624" t="b">
            <v>0</v>
          </cell>
          <cell r="I624" t="b">
            <v>0</v>
          </cell>
          <cell r="J624" t="str">
            <v>Other glycol ethers</v>
          </cell>
        </row>
        <row r="625">
          <cell r="A625">
            <v>638</v>
          </cell>
          <cell r="B625" t="str">
            <v/>
          </cell>
          <cell r="C625" t="str">
            <v/>
          </cell>
          <cell r="D625" t="str">
            <v>N/A</v>
          </cell>
          <cell r="E625" t="str">
            <v>N/A</v>
          </cell>
          <cell r="F625" t="str">
            <v/>
          </cell>
          <cell r="G625" t="str">
            <v>99142</v>
          </cell>
          <cell r="H625" t="b">
            <v>0</v>
          </cell>
          <cell r="I625" t="b">
            <v>0</v>
          </cell>
          <cell r="J625" t="str">
            <v>Other, lumped VOCs, individually &lt; 2% of category</v>
          </cell>
        </row>
        <row r="626">
          <cell r="A626">
            <v>639</v>
          </cell>
          <cell r="B626" t="str">
            <v/>
          </cell>
          <cell r="C626" t="str">
            <v/>
          </cell>
          <cell r="D626" t="str">
            <v>N/A</v>
          </cell>
          <cell r="E626" t="str">
            <v>N/A</v>
          </cell>
          <cell r="F626" t="str">
            <v/>
          </cell>
          <cell r="G626" t="str">
            <v>99143</v>
          </cell>
          <cell r="H626" t="b">
            <v>0</v>
          </cell>
          <cell r="I626" t="b">
            <v>0</v>
          </cell>
          <cell r="J626" t="str">
            <v>Other, lumped exempts, individually &lt; 2% of category</v>
          </cell>
        </row>
        <row r="627">
          <cell r="A627">
            <v>640</v>
          </cell>
          <cell r="B627" t="str">
            <v/>
          </cell>
          <cell r="C627" t="str">
            <v/>
          </cell>
          <cell r="D627" t="str">
            <v/>
          </cell>
          <cell r="E627" t="str">
            <v/>
          </cell>
          <cell r="F627" t="str">
            <v>E761346</v>
          </cell>
          <cell r="G627" t="str">
            <v>99144</v>
          </cell>
          <cell r="H627" t="b">
            <v>0</v>
          </cell>
          <cell r="I627" t="b">
            <v>0</v>
          </cell>
          <cell r="J627" t="str">
            <v>Other, misc. VOC</v>
          </cell>
        </row>
        <row r="628">
          <cell r="A628">
            <v>641</v>
          </cell>
          <cell r="B628" t="str">
            <v/>
          </cell>
          <cell r="C628" t="str">
            <v/>
          </cell>
          <cell r="D628" t="str">
            <v>N/A</v>
          </cell>
          <cell r="E628" t="str">
            <v>N/A</v>
          </cell>
          <cell r="F628" t="str">
            <v/>
          </cell>
          <cell r="G628" t="str">
            <v>99146</v>
          </cell>
          <cell r="H628" t="b">
            <v>0</v>
          </cell>
          <cell r="I628" t="b">
            <v>0</v>
          </cell>
          <cell r="J628" t="str">
            <v>Other, misc. VOC compounds aggregated in profile</v>
          </cell>
        </row>
        <row r="629">
          <cell r="A629">
            <v>642</v>
          </cell>
          <cell r="B629" t="str">
            <v/>
          </cell>
          <cell r="C629" t="str">
            <v/>
          </cell>
          <cell r="D629" t="str">
            <v>N/A</v>
          </cell>
          <cell r="E629" t="str">
            <v>N/A</v>
          </cell>
          <cell r="F629" t="str">
            <v/>
          </cell>
          <cell r="G629" t="str">
            <v>99147</v>
          </cell>
          <cell r="H629" t="b">
            <v>0</v>
          </cell>
          <cell r="I629" t="b">
            <v>0</v>
          </cell>
          <cell r="J629" t="str">
            <v>Other, misc. exempt compounds aggregated in profile</v>
          </cell>
        </row>
        <row r="630">
          <cell r="A630">
            <v>643</v>
          </cell>
          <cell r="B630" t="str">
            <v/>
          </cell>
          <cell r="C630" t="str">
            <v>C8H16O2</v>
          </cell>
          <cell r="D630" t="str">
            <v>88230-35-7</v>
          </cell>
          <cell r="E630" t="str">
            <v>88230357</v>
          </cell>
          <cell r="F630" t="str">
            <v/>
          </cell>
          <cell r="G630" t="str">
            <v>99274</v>
          </cell>
          <cell r="H630" t="b">
            <v>0</v>
          </cell>
          <cell r="I630" t="b">
            <v>0</v>
          </cell>
          <cell r="J630" t="str">
            <v>Oxo-hexyl acetate</v>
          </cell>
        </row>
        <row r="631">
          <cell r="A631">
            <v>644</v>
          </cell>
          <cell r="B631" t="str">
            <v/>
          </cell>
          <cell r="C631" t="str">
            <v>C6H15O4PS2</v>
          </cell>
          <cell r="D631" t="str">
            <v>301-12-2</v>
          </cell>
          <cell r="E631" t="str">
            <v>301122</v>
          </cell>
          <cell r="F631" t="str">
            <v/>
          </cell>
          <cell r="G631" t="str">
            <v>60017</v>
          </cell>
          <cell r="H631" t="b">
            <v>0</v>
          </cell>
          <cell r="I631" t="b">
            <v>0</v>
          </cell>
          <cell r="J631" t="str">
            <v>Oxydemeton-methyl</v>
          </cell>
        </row>
        <row r="632">
          <cell r="A632">
            <v>645</v>
          </cell>
          <cell r="B632" t="str">
            <v/>
          </cell>
          <cell r="C632" t="str">
            <v>C15H11ClF3NO4</v>
          </cell>
          <cell r="D632" t="str">
            <v>42874-03-3</v>
          </cell>
          <cell r="E632" t="str">
            <v>42874033</v>
          </cell>
          <cell r="F632" t="str">
            <v/>
          </cell>
          <cell r="G632" t="str">
            <v>60011</v>
          </cell>
          <cell r="H632" t="b">
            <v>0</v>
          </cell>
          <cell r="I632" t="b">
            <v>0</v>
          </cell>
          <cell r="J632" t="str">
            <v>Oxyfluorfen</v>
          </cell>
        </row>
        <row r="633">
          <cell r="A633">
            <v>646</v>
          </cell>
          <cell r="B633" t="str">
            <v/>
          </cell>
          <cell r="C633" t="str">
            <v>C7H8O</v>
          </cell>
          <cell r="D633" t="str">
            <v>106-44-5</v>
          </cell>
          <cell r="E633" t="str">
            <v>106445</v>
          </cell>
          <cell r="F633" t="str">
            <v/>
          </cell>
          <cell r="G633" t="str">
            <v>98023</v>
          </cell>
          <cell r="H633" t="b">
            <v>0</v>
          </cell>
          <cell r="I633" t="b">
            <v>1</v>
          </cell>
          <cell r="J633" t="str">
            <v>P-cresol (4-methyl phenol)</v>
          </cell>
        </row>
        <row r="634">
          <cell r="A634">
            <v>647</v>
          </cell>
          <cell r="B634" t="str">
            <v/>
          </cell>
          <cell r="C634" t="str">
            <v>C6H4Cl2</v>
          </cell>
          <cell r="D634" t="str">
            <v>106-46-7</v>
          </cell>
          <cell r="E634" t="str">
            <v>106467</v>
          </cell>
          <cell r="F634" t="str">
            <v/>
          </cell>
          <cell r="G634" t="str">
            <v>45807</v>
          </cell>
          <cell r="H634" t="b">
            <v>0</v>
          </cell>
          <cell r="I634" t="b">
            <v>1</v>
          </cell>
          <cell r="J634" t="str">
            <v>P-dichlorobenzene (or 1,4-Dichlorobenzene)</v>
          </cell>
        </row>
        <row r="635">
          <cell r="A635">
            <v>648</v>
          </cell>
          <cell r="B635" t="str">
            <v>P_XYL</v>
          </cell>
          <cell r="C635" t="str">
            <v>C8H10</v>
          </cell>
          <cell r="D635" t="str">
            <v>106-42-3</v>
          </cell>
          <cell r="E635" t="str">
            <v>106423</v>
          </cell>
          <cell r="F635" t="str">
            <v/>
          </cell>
          <cell r="G635" t="str">
            <v>45206</v>
          </cell>
          <cell r="H635" t="b">
            <v>0</v>
          </cell>
          <cell r="I635" t="b">
            <v>1</v>
          </cell>
          <cell r="J635" t="str">
            <v>P-xylene</v>
          </cell>
        </row>
        <row r="636">
          <cell r="A636">
            <v>649</v>
          </cell>
          <cell r="B636" t="str">
            <v>Pd</v>
          </cell>
          <cell r="C636" t="str">
            <v>Pd</v>
          </cell>
          <cell r="D636" t="str">
            <v>7440-05-3</v>
          </cell>
          <cell r="E636" t="str">
            <v>7440053</v>
          </cell>
          <cell r="F636" t="str">
            <v/>
          </cell>
          <cell r="G636" t="str">
            <v>12151</v>
          </cell>
          <cell r="H636" t="b">
            <v>0</v>
          </cell>
          <cell r="I636" t="b">
            <v>0</v>
          </cell>
          <cell r="J636" t="str">
            <v>Palladium</v>
          </cell>
        </row>
        <row r="637">
          <cell r="A637">
            <v>650</v>
          </cell>
          <cell r="B637" t="str">
            <v/>
          </cell>
          <cell r="C637" t="str">
            <v>C9H19NO4</v>
          </cell>
          <cell r="D637" t="str">
            <v>81-13-0</v>
          </cell>
          <cell r="E637" t="str">
            <v>81130</v>
          </cell>
          <cell r="F637" t="str">
            <v/>
          </cell>
          <cell r="G637" t="str">
            <v>99181</v>
          </cell>
          <cell r="H637" t="b">
            <v>0</v>
          </cell>
          <cell r="I637" t="b">
            <v>0</v>
          </cell>
          <cell r="J637" t="str">
            <v>Panthenol</v>
          </cell>
        </row>
        <row r="638">
          <cell r="A638">
            <v>651</v>
          </cell>
          <cell r="B638" t="str">
            <v/>
          </cell>
          <cell r="C638" t="str">
            <v>C11H9N3O2.H2O.Na</v>
          </cell>
          <cell r="D638" t="str">
            <v>16593-81-0</v>
          </cell>
          <cell r="E638" t="str">
            <v>16593810</v>
          </cell>
          <cell r="F638" t="str">
            <v/>
          </cell>
          <cell r="G638" t="str">
            <v>98098</v>
          </cell>
          <cell r="H638" t="b">
            <v>0</v>
          </cell>
          <cell r="I638" t="b">
            <v>0</v>
          </cell>
          <cell r="J638" t="str">
            <v>Par</v>
          </cell>
        </row>
        <row r="639">
          <cell r="A639">
            <v>652</v>
          </cell>
          <cell r="B639" t="str">
            <v>PCBTF</v>
          </cell>
          <cell r="C639" t="str">
            <v>C7H4ClF3</v>
          </cell>
          <cell r="D639" t="str">
            <v>98-56-6</v>
          </cell>
          <cell r="E639" t="str">
            <v>98566</v>
          </cell>
          <cell r="F639" t="str">
            <v/>
          </cell>
          <cell r="G639" t="str">
            <v>99185</v>
          </cell>
          <cell r="H639" t="b">
            <v>0</v>
          </cell>
          <cell r="I639" t="b">
            <v>0</v>
          </cell>
          <cell r="J639" t="str">
            <v>Parachlorobenzotrifluoride</v>
          </cell>
        </row>
        <row r="640">
          <cell r="A640">
            <v>653</v>
          </cell>
          <cell r="B640" t="str">
            <v/>
          </cell>
          <cell r="C640" t="str">
            <v>C10H21NOS</v>
          </cell>
          <cell r="D640" t="str">
            <v>1114-71-2</v>
          </cell>
          <cell r="E640" t="str">
            <v>1114712</v>
          </cell>
          <cell r="F640" t="str">
            <v/>
          </cell>
          <cell r="G640" t="str">
            <v>60012</v>
          </cell>
          <cell r="H640" t="b">
            <v>0</v>
          </cell>
          <cell r="I640" t="b">
            <v>0</v>
          </cell>
          <cell r="J640" t="str">
            <v>Pebulate</v>
          </cell>
        </row>
        <row r="641">
          <cell r="A641">
            <v>654</v>
          </cell>
          <cell r="B641" t="str">
            <v/>
          </cell>
          <cell r="C641" t="str">
            <v>C13H19N3O4</v>
          </cell>
          <cell r="D641" t="str">
            <v>40487-42-1</v>
          </cell>
          <cell r="E641" t="str">
            <v>40487421</v>
          </cell>
          <cell r="F641" t="str">
            <v/>
          </cell>
          <cell r="G641" t="str">
            <v>60013</v>
          </cell>
          <cell r="H641" t="b">
            <v>0</v>
          </cell>
          <cell r="I641" t="b">
            <v>0</v>
          </cell>
          <cell r="J641" t="str">
            <v>Pendimethalin</v>
          </cell>
        </row>
        <row r="642">
          <cell r="A642">
            <v>655</v>
          </cell>
          <cell r="B642" t="str">
            <v/>
          </cell>
          <cell r="C642" t="str">
            <v>C11H16</v>
          </cell>
          <cell r="D642" t="str">
            <v>700-12-9</v>
          </cell>
          <cell r="E642" t="str">
            <v>700129</v>
          </cell>
          <cell r="F642" t="str">
            <v/>
          </cell>
          <cell r="G642" t="str">
            <v>91122</v>
          </cell>
          <cell r="H642" t="b">
            <v>0</v>
          </cell>
          <cell r="I642" t="b">
            <v>0</v>
          </cell>
          <cell r="J642" t="str">
            <v>Pentamethylbenzene</v>
          </cell>
        </row>
        <row r="643">
          <cell r="A643">
            <v>656</v>
          </cell>
          <cell r="B643" t="str">
            <v/>
          </cell>
          <cell r="C643" t="str">
            <v>C7H12O4</v>
          </cell>
          <cell r="D643" t="str">
            <v>1119-40-0</v>
          </cell>
          <cell r="E643" t="str">
            <v>1119400</v>
          </cell>
          <cell r="F643" t="str">
            <v/>
          </cell>
          <cell r="G643" t="str">
            <v>99223</v>
          </cell>
          <cell r="H643" t="b">
            <v>0</v>
          </cell>
          <cell r="I643" t="b">
            <v>0</v>
          </cell>
          <cell r="J643" t="str">
            <v>Pentanedioic acid, dimethyl ester</v>
          </cell>
        </row>
        <row r="644">
          <cell r="A644">
            <v>657</v>
          </cell>
          <cell r="B644" t="str">
            <v/>
          </cell>
          <cell r="C644" t="str">
            <v>C11H22</v>
          </cell>
          <cell r="D644" t="str">
            <v>4292-92-6</v>
          </cell>
          <cell r="E644" t="str">
            <v>4292926</v>
          </cell>
          <cell r="F644" t="str">
            <v/>
          </cell>
          <cell r="G644" t="str">
            <v>99106</v>
          </cell>
          <cell r="H644" t="b">
            <v>0</v>
          </cell>
          <cell r="I644" t="b">
            <v>0</v>
          </cell>
          <cell r="J644" t="str">
            <v>Pentylcyclohexane</v>
          </cell>
        </row>
        <row r="645">
          <cell r="A645">
            <v>658</v>
          </cell>
          <cell r="B645" t="str">
            <v/>
          </cell>
          <cell r="C645" t="str">
            <v>C10H20</v>
          </cell>
          <cell r="D645" t="str">
            <v>3741-00-2</v>
          </cell>
          <cell r="E645" t="str">
            <v>3741002</v>
          </cell>
          <cell r="F645" t="str">
            <v/>
          </cell>
          <cell r="G645" t="str">
            <v>99090</v>
          </cell>
          <cell r="H645" t="b">
            <v>0</v>
          </cell>
          <cell r="I645" t="b">
            <v>0</v>
          </cell>
          <cell r="J645" t="str">
            <v>Pentylcyclopentane</v>
          </cell>
        </row>
        <row r="646">
          <cell r="A646">
            <v>659</v>
          </cell>
          <cell r="B646" t="str">
            <v/>
          </cell>
          <cell r="C646" t="str">
            <v>C11H20</v>
          </cell>
          <cell r="D646" t="str">
            <v>39546-79-7</v>
          </cell>
          <cell r="E646" t="str">
            <v>39546797</v>
          </cell>
          <cell r="F646" t="str">
            <v/>
          </cell>
          <cell r="G646" t="str">
            <v>90113</v>
          </cell>
          <cell r="H646" t="b">
            <v>0</v>
          </cell>
          <cell r="I646" t="b">
            <v>0</v>
          </cell>
          <cell r="J646" t="str">
            <v>Pentylindenecyclohexane</v>
          </cell>
        </row>
        <row r="647">
          <cell r="A647">
            <v>660</v>
          </cell>
          <cell r="B647" t="str">
            <v/>
          </cell>
          <cell r="C647" t="str">
            <v>C2H4O3</v>
          </cell>
          <cell r="D647" t="str">
            <v>79-21-0</v>
          </cell>
          <cell r="E647" t="str">
            <v>79210</v>
          </cell>
          <cell r="F647" t="str">
            <v/>
          </cell>
          <cell r="G647" t="str">
            <v>99179</v>
          </cell>
          <cell r="H647" t="b">
            <v>0</v>
          </cell>
          <cell r="I647" t="b">
            <v>0</v>
          </cell>
          <cell r="J647" t="str">
            <v>Peracetic acid</v>
          </cell>
        </row>
        <row r="648">
          <cell r="A648">
            <v>661</v>
          </cell>
          <cell r="B648" t="str">
            <v>PERC</v>
          </cell>
          <cell r="C648" t="str">
            <v>C2Cl4</v>
          </cell>
          <cell r="D648" t="str">
            <v>127-18-4</v>
          </cell>
          <cell r="E648" t="str">
            <v>127184</v>
          </cell>
          <cell r="F648" t="str">
            <v/>
          </cell>
          <cell r="G648" t="str">
            <v>43817</v>
          </cell>
          <cell r="H648" t="b">
            <v>0</v>
          </cell>
          <cell r="I648" t="b">
            <v>1</v>
          </cell>
          <cell r="J648" t="str">
            <v>Perchloroethylene (Tetrachloroethylene)</v>
          </cell>
        </row>
        <row r="649">
          <cell r="A649">
            <v>662</v>
          </cell>
          <cell r="B649" t="str">
            <v/>
          </cell>
          <cell r="C649" t="str">
            <v/>
          </cell>
          <cell r="D649" t="str">
            <v/>
          </cell>
          <cell r="E649" t="str">
            <v/>
          </cell>
          <cell r="F649" t="str">
            <v>E17150830</v>
          </cell>
          <cell r="G649" t="str">
            <v>99286</v>
          </cell>
          <cell r="H649" t="b">
            <v>0</v>
          </cell>
          <cell r="I649" t="b">
            <v>0</v>
          </cell>
          <cell r="J649" t="str">
            <v>Perfluorocarbons c5/c6</v>
          </cell>
        </row>
        <row r="650">
          <cell r="A650">
            <v>663</v>
          </cell>
          <cell r="B650" t="str">
            <v/>
          </cell>
          <cell r="C650" t="str">
            <v>C6H6O</v>
          </cell>
          <cell r="D650" t="str">
            <v>108-95-2</v>
          </cell>
          <cell r="E650" t="str">
            <v>108952</v>
          </cell>
          <cell r="F650" t="str">
            <v/>
          </cell>
          <cell r="G650" t="str">
            <v>45300</v>
          </cell>
          <cell r="H650" t="b">
            <v>0</v>
          </cell>
          <cell r="I650" t="b">
            <v>1</v>
          </cell>
          <cell r="J650" t="str">
            <v>Phenol (carbolic acid)</v>
          </cell>
        </row>
        <row r="651">
          <cell r="A651">
            <v>664</v>
          </cell>
          <cell r="B651" t="str">
            <v/>
          </cell>
          <cell r="C651" t="str">
            <v>C8H10O2</v>
          </cell>
          <cell r="D651" t="str">
            <v>122-99-6</v>
          </cell>
          <cell r="E651" t="str">
            <v>122996</v>
          </cell>
          <cell r="F651" t="str">
            <v/>
          </cell>
          <cell r="G651" t="str">
            <v>99209</v>
          </cell>
          <cell r="H651" t="b">
            <v>0</v>
          </cell>
          <cell r="I651" t="b">
            <v>0</v>
          </cell>
          <cell r="J651" t="str">
            <v>Phenoxyethanol</v>
          </cell>
        </row>
        <row r="652">
          <cell r="A652">
            <v>665</v>
          </cell>
          <cell r="B652" t="str">
            <v>PO4</v>
          </cell>
          <cell r="C652" t="str">
            <v>O4P</v>
          </cell>
          <cell r="D652" t="str">
            <v>14265-44-2</v>
          </cell>
          <cell r="E652" t="str">
            <v>14265442</v>
          </cell>
          <cell r="F652" t="str">
            <v/>
          </cell>
          <cell r="G652" t="str">
            <v>12345</v>
          </cell>
          <cell r="H652" t="b">
            <v>0</v>
          </cell>
          <cell r="I652" t="b">
            <v>0</v>
          </cell>
          <cell r="J652" t="str">
            <v>Phosphate</v>
          </cell>
        </row>
        <row r="653">
          <cell r="A653">
            <v>666</v>
          </cell>
          <cell r="B653" t="str">
            <v>P</v>
          </cell>
          <cell r="C653" t="str">
            <v>P</v>
          </cell>
          <cell r="D653" t="str">
            <v>7723-14-0</v>
          </cell>
          <cell r="E653" t="str">
            <v>7723140</v>
          </cell>
          <cell r="F653" t="str">
            <v/>
          </cell>
          <cell r="G653" t="str">
            <v>12152</v>
          </cell>
          <cell r="H653" t="b">
            <v>0</v>
          </cell>
          <cell r="I653" t="b">
            <v>1</v>
          </cell>
          <cell r="J653" t="str">
            <v>Phosphorus</v>
          </cell>
        </row>
        <row r="654">
          <cell r="A654">
            <v>667</v>
          </cell>
          <cell r="B654" t="str">
            <v/>
          </cell>
          <cell r="C654" t="str">
            <v/>
          </cell>
          <cell r="D654" t="str">
            <v>8002-09-3</v>
          </cell>
          <cell r="E654" t="str">
            <v>8002093</v>
          </cell>
          <cell r="F654" t="str">
            <v/>
          </cell>
          <cell r="G654" t="str">
            <v>99237</v>
          </cell>
          <cell r="H654" t="b">
            <v>0</v>
          </cell>
          <cell r="I654" t="b">
            <v>0</v>
          </cell>
          <cell r="J654" t="str">
            <v>Pine oil</v>
          </cell>
        </row>
        <row r="655">
          <cell r="A655">
            <v>668</v>
          </cell>
          <cell r="B655" t="str">
            <v/>
          </cell>
          <cell r="C655" t="str">
            <v>(C2H4O)nH2O</v>
          </cell>
          <cell r="D655" t="str">
            <v>25322-68-3</v>
          </cell>
          <cell r="E655" t="str">
            <v>25322683</v>
          </cell>
          <cell r="F655" t="str">
            <v/>
          </cell>
          <cell r="G655" t="str">
            <v>43372</v>
          </cell>
          <cell r="H655" t="b">
            <v>0</v>
          </cell>
          <cell r="I655" t="b">
            <v>0</v>
          </cell>
          <cell r="J655" t="str">
            <v>Polyethylene glycol 200</v>
          </cell>
        </row>
        <row r="656">
          <cell r="A656">
            <v>669</v>
          </cell>
          <cell r="B656" t="str">
            <v>K</v>
          </cell>
          <cell r="C656" t="str">
            <v>K</v>
          </cell>
          <cell r="D656" t="str">
            <v>7440-09-7</v>
          </cell>
          <cell r="E656" t="str">
            <v>7440097</v>
          </cell>
          <cell r="F656" t="str">
            <v/>
          </cell>
          <cell r="G656" t="str">
            <v>12180</v>
          </cell>
          <cell r="H656" t="b">
            <v>0</v>
          </cell>
          <cell r="I656" t="b">
            <v>0</v>
          </cell>
          <cell r="J656" t="str">
            <v>Potassium</v>
          </cell>
        </row>
        <row r="657">
          <cell r="A657">
            <v>671</v>
          </cell>
          <cell r="B657" t="str">
            <v>N_PROP</v>
          </cell>
          <cell r="C657" t="str">
            <v>C3H8</v>
          </cell>
          <cell r="D657" t="str">
            <v>74-98-6</v>
          </cell>
          <cell r="E657" t="str">
            <v>74986</v>
          </cell>
          <cell r="F657" t="str">
            <v/>
          </cell>
          <cell r="G657" t="str">
            <v>43204</v>
          </cell>
          <cell r="H657" t="b">
            <v>1</v>
          </cell>
          <cell r="I657" t="b">
            <v>0</v>
          </cell>
          <cell r="J657" t="str">
            <v>Propane</v>
          </cell>
        </row>
        <row r="658">
          <cell r="A658">
            <v>672</v>
          </cell>
          <cell r="B658" t="str">
            <v/>
          </cell>
          <cell r="C658" t="str">
            <v>C9H16</v>
          </cell>
          <cell r="D658" t="str">
            <v>5364-83-0</v>
          </cell>
          <cell r="E658" t="str">
            <v>5364830</v>
          </cell>
          <cell r="F658" t="str">
            <v/>
          </cell>
          <cell r="G658" t="str">
            <v>90105</v>
          </cell>
          <cell r="H658" t="b">
            <v>0</v>
          </cell>
          <cell r="I658" t="b">
            <v>0</v>
          </cell>
          <cell r="J658" t="str">
            <v>Propenylcyclohexane</v>
          </cell>
        </row>
        <row r="659">
          <cell r="A659">
            <v>673</v>
          </cell>
          <cell r="B659" t="str">
            <v>PROAL</v>
          </cell>
          <cell r="C659" t="str">
            <v>C3H6O</v>
          </cell>
          <cell r="D659" t="str">
            <v>123-38-6</v>
          </cell>
          <cell r="E659" t="str">
            <v>123386</v>
          </cell>
          <cell r="F659" t="str">
            <v/>
          </cell>
          <cell r="G659" t="str">
            <v>43504</v>
          </cell>
          <cell r="H659" t="b">
            <v>0</v>
          </cell>
          <cell r="I659" t="b">
            <v>1</v>
          </cell>
          <cell r="J659" t="str">
            <v>Propionaldehyde</v>
          </cell>
        </row>
        <row r="660">
          <cell r="A660">
            <v>674</v>
          </cell>
          <cell r="B660" t="str">
            <v/>
          </cell>
          <cell r="C660" t="str">
            <v>C5H10O2</v>
          </cell>
          <cell r="D660" t="str">
            <v>109-60-4</v>
          </cell>
          <cell r="E660" t="str">
            <v>109604</v>
          </cell>
          <cell r="F660" t="str">
            <v/>
          </cell>
          <cell r="G660" t="str">
            <v>43434</v>
          </cell>
          <cell r="H660" t="b">
            <v>0</v>
          </cell>
          <cell r="I660" t="b">
            <v>0</v>
          </cell>
          <cell r="J660" t="str">
            <v>Propyl acetate</v>
          </cell>
        </row>
        <row r="661">
          <cell r="A661">
            <v>675</v>
          </cell>
          <cell r="B661" t="str">
            <v/>
          </cell>
          <cell r="C661" t="str">
            <v>C10H20</v>
          </cell>
          <cell r="D661" t="str">
            <v>4485-13-6</v>
          </cell>
          <cell r="E661" t="str">
            <v>4485136</v>
          </cell>
          <cell r="F661" t="str">
            <v/>
          </cell>
          <cell r="G661" t="str">
            <v>90109</v>
          </cell>
          <cell r="H661" t="b">
            <v>0</v>
          </cell>
          <cell r="I661" t="b">
            <v>0</v>
          </cell>
          <cell r="J661" t="str">
            <v>Propyl heptene</v>
          </cell>
        </row>
        <row r="662">
          <cell r="A662">
            <v>676</v>
          </cell>
          <cell r="B662" t="str">
            <v/>
          </cell>
          <cell r="C662" t="str">
            <v>C9H18</v>
          </cell>
          <cell r="D662" t="str">
            <v>1678-92-8</v>
          </cell>
          <cell r="E662" t="str">
            <v>1678928</v>
          </cell>
          <cell r="F662" t="str">
            <v/>
          </cell>
          <cell r="G662" t="str">
            <v>90119</v>
          </cell>
          <cell r="H662" t="b">
            <v>0</v>
          </cell>
          <cell r="I662" t="b">
            <v>0</v>
          </cell>
          <cell r="J662" t="str">
            <v>Propylcyclohexane</v>
          </cell>
        </row>
        <row r="663">
          <cell r="A663">
            <v>677</v>
          </cell>
          <cell r="B663" t="str">
            <v/>
          </cell>
          <cell r="C663" t="str">
            <v>C8H16</v>
          </cell>
          <cell r="D663" t="str">
            <v>2040-96-2</v>
          </cell>
          <cell r="E663" t="str">
            <v>2040962</v>
          </cell>
          <cell r="F663" t="str">
            <v/>
          </cell>
          <cell r="G663" t="str">
            <v>90116</v>
          </cell>
          <cell r="H663" t="b">
            <v>0</v>
          </cell>
          <cell r="I663" t="b">
            <v>0</v>
          </cell>
          <cell r="J663" t="str">
            <v>Propylcyclopentane</v>
          </cell>
        </row>
        <row r="664">
          <cell r="A664">
            <v>678</v>
          </cell>
          <cell r="B664" t="str">
            <v>PROPE</v>
          </cell>
          <cell r="C664" t="str">
            <v>C3H6</v>
          </cell>
          <cell r="D664" t="str">
            <v>115-07-1</v>
          </cell>
          <cell r="E664" t="str">
            <v>115071</v>
          </cell>
          <cell r="F664" t="str">
            <v/>
          </cell>
          <cell r="G664" t="str">
            <v>43205</v>
          </cell>
          <cell r="H664" t="b">
            <v>1</v>
          </cell>
          <cell r="I664" t="b">
            <v>0</v>
          </cell>
          <cell r="J664" t="str">
            <v>Propylene (or Propene; 1-Propene)</v>
          </cell>
        </row>
        <row r="665">
          <cell r="A665">
            <v>679</v>
          </cell>
          <cell r="B665" t="str">
            <v/>
          </cell>
          <cell r="C665" t="str">
            <v>C4H6O3</v>
          </cell>
          <cell r="D665" t="str">
            <v>108-32-7</v>
          </cell>
          <cell r="E665" t="str">
            <v>108327</v>
          </cell>
          <cell r="F665" t="str">
            <v/>
          </cell>
          <cell r="G665" t="str">
            <v>99193</v>
          </cell>
          <cell r="H665" t="b">
            <v>0</v>
          </cell>
          <cell r="I665" t="b">
            <v>0</v>
          </cell>
          <cell r="J665" t="str">
            <v>Propylene carbonate</v>
          </cell>
        </row>
        <row r="666">
          <cell r="A666">
            <v>680</v>
          </cell>
          <cell r="B666" t="str">
            <v/>
          </cell>
          <cell r="C666" t="str">
            <v>C3H8O2</v>
          </cell>
          <cell r="D666" t="str">
            <v>57-55-6</v>
          </cell>
          <cell r="E666" t="str">
            <v>57556</v>
          </cell>
          <cell r="F666" t="str">
            <v/>
          </cell>
          <cell r="G666" t="str">
            <v>43369</v>
          </cell>
          <cell r="H666" t="b">
            <v>0</v>
          </cell>
          <cell r="I666" t="b">
            <v>0</v>
          </cell>
          <cell r="J666" t="str">
            <v>Propylene glycol</v>
          </cell>
        </row>
        <row r="667">
          <cell r="A667">
            <v>681</v>
          </cell>
          <cell r="B667" t="str">
            <v/>
          </cell>
          <cell r="C667" t="str">
            <v>C7H16O2</v>
          </cell>
          <cell r="D667" t="str">
            <v>5131-66-8</v>
          </cell>
          <cell r="E667" t="str">
            <v>5131668</v>
          </cell>
          <cell r="F667" t="str">
            <v/>
          </cell>
          <cell r="G667" t="str">
            <v>99233</v>
          </cell>
          <cell r="H667" t="b">
            <v>0</v>
          </cell>
          <cell r="I667" t="b">
            <v>0</v>
          </cell>
          <cell r="J667" t="str">
            <v>Propylene glycol butyl ether (1-butoxy-2-propanol)</v>
          </cell>
        </row>
        <row r="668">
          <cell r="A668">
            <v>682</v>
          </cell>
          <cell r="B668" t="str">
            <v/>
          </cell>
          <cell r="C668" t="str">
            <v>C4H10O2</v>
          </cell>
          <cell r="D668" t="str">
            <v>107-98-2</v>
          </cell>
          <cell r="E668" t="str">
            <v>107982</v>
          </cell>
          <cell r="F668" t="str">
            <v/>
          </cell>
          <cell r="G668" t="str">
            <v>43365</v>
          </cell>
          <cell r="H668" t="b">
            <v>0</v>
          </cell>
          <cell r="I668" t="b">
            <v>0</v>
          </cell>
          <cell r="J668" t="str">
            <v>Propylene glycol methyl ether (1-methoxy-2-propanol)</v>
          </cell>
        </row>
        <row r="669">
          <cell r="A669">
            <v>683</v>
          </cell>
          <cell r="B669" t="str">
            <v/>
          </cell>
          <cell r="C669" t="str">
            <v>C5H12O2</v>
          </cell>
          <cell r="D669" t="str">
            <v>52125-53-8</v>
          </cell>
          <cell r="E669" t="str">
            <v>52125538</v>
          </cell>
          <cell r="F669" t="str">
            <v/>
          </cell>
          <cell r="G669" t="str">
            <v>99254</v>
          </cell>
          <cell r="H669" t="b">
            <v>0</v>
          </cell>
          <cell r="I669" t="b">
            <v>0</v>
          </cell>
          <cell r="J669" t="str">
            <v>Propylene glycol monoethyl ether (1-ethoxy-2-propanol)</v>
          </cell>
        </row>
        <row r="670">
          <cell r="A670">
            <v>684</v>
          </cell>
          <cell r="B670" t="str">
            <v/>
          </cell>
          <cell r="C670" t="str">
            <v>C6H12O3</v>
          </cell>
          <cell r="D670" t="str">
            <v>108-65-6</v>
          </cell>
          <cell r="E670" t="str">
            <v>108656</v>
          </cell>
          <cell r="F670" t="str">
            <v/>
          </cell>
          <cell r="G670" t="str">
            <v>43431</v>
          </cell>
          <cell r="H670" t="b">
            <v>0</v>
          </cell>
          <cell r="I670" t="b">
            <v>0</v>
          </cell>
          <cell r="J670" t="str">
            <v>Propylene glycol monomethyl ether acetate (2-(1-methoxy)propyl acetate)</v>
          </cell>
        </row>
        <row r="671">
          <cell r="A671">
            <v>685</v>
          </cell>
          <cell r="B671" t="str">
            <v/>
          </cell>
          <cell r="C671" t="str">
            <v>C6H14O2</v>
          </cell>
          <cell r="D671" t="str">
            <v>1569-01-3</v>
          </cell>
          <cell r="E671" t="str">
            <v>1569013</v>
          </cell>
          <cell r="F671" t="str">
            <v/>
          </cell>
          <cell r="G671" t="str">
            <v>99229</v>
          </cell>
          <cell r="H671" t="b">
            <v>0</v>
          </cell>
          <cell r="I671" t="b">
            <v>0</v>
          </cell>
          <cell r="J671" t="str">
            <v>Propylene glycol n-propyl ether</v>
          </cell>
        </row>
        <row r="672">
          <cell r="A672">
            <v>686</v>
          </cell>
          <cell r="B672" t="str">
            <v/>
          </cell>
          <cell r="C672" t="str">
            <v>C7H16O2</v>
          </cell>
          <cell r="D672" t="str">
            <v>57018-52-7</v>
          </cell>
          <cell r="E672" t="str">
            <v>57018527</v>
          </cell>
          <cell r="F672" t="str">
            <v/>
          </cell>
          <cell r="G672" t="str">
            <v>99257</v>
          </cell>
          <cell r="H672" t="b">
            <v>0</v>
          </cell>
          <cell r="I672" t="b">
            <v>0</v>
          </cell>
          <cell r="J672" t="str">
            <v>Propylene glycol t-butyl ether (1-(1,1,-dimethylethoxy)-2-propanol)</v>
          </cell>
        </row>
        <row r="673">
          <cell r="A673">
            <v>687</v>
          </cell>
          <cell r="B673" t="str">
            <v/>
          </cell>
          <cell r="C673" t="str">
            <v>C3H6O</v>
          </cell>
          <cell r="D673" t="str">
            <v>75-56-9</v>
          </cell>
          <cell r="E673" t="str">
            <v>75569</v>
          </cell>
          <cell r="F673" t="str">
            <v/>
          </cell>
          <cell r="G673" t="str">
            <v>43602</v>
          </cell>
          <cell r="H673" t="b">
            <v>0</v>
          </cell>
          <cell r="I673" t="b">
            <v>1</v>
          </cell>
          <cell r="J673" t="str">
            <v>Propylene oxide</v>
          </cell>
        </row>
        <row r="674">
          <cell r="A674">
            <v>688</v>
          </cell>
          <cell r="B674" t="str">
            <v/>
          </cell>
          <cell r="C674" t="str">
            <v/>
          </cell>
          <cell r="D674" t="str">
            <v>8001-26-1</v>
          </cell>
          <cell r="E674" t="str">
            <v>8001261</v>
          </cell>
          <cell r="F674" t="str">
            <v/>
          </cell>
          <cell r="G674" t="str">
            <v>99236</v>
          </cell>
          <cell r="H674" t="b">
            <v>0</v>
          </cell>
          <cell r="I674" t="b">
            <v>0</v>
          </cell>
          <cell r="J674" t="str">
            <v>Raw linseed oil</v>
          </cell>
        </row>
        <row r="675">
          <cell r="A675">
            <v>689</v>
          </cell>
          <cell r="B675" t="str">
            <v>Rb</v>
          </cell>
          <cell r="C675" t="str">
            <v>Rb</v>
          </cell>
          <cell r="D675" t="str">
            <v>7440-17-7</v>
          </cell>
          <cell r="E675" t="str">
            <v>7440177</v>
          </cell>
          <cell r="F675" t="str">
            <v/>
          </cell>
          <cell r="G675" t="str">
            <v>12176</v>
          </cell>
          <cell r="H675" t="b">
            <v>0</v>
          </cell>
          <cell r="I675" t="b">
            <v>0</v>
          </cell>
          <cell r="J675" t="str">
            <v>Rubidium</v>
          </cell>
        </row>
        <row r="676">
          <cell r="A676">
            <v>690</v>
          </cell>
          <cell r="B676" t="str">
            <v/>
          </cell>
          <cell r="C676" t="str">
            <v>C11H16</v>
          </cell>
          <cell r="D676" t="str">
            <v>29316-05-0</v>
          </cell>
          <cell r="E676" t="str">
            <v>29316050</v>
          </cell>
          <cell r="F676" t="str">
            <v/>
          </cell>
          <cell r="G676" t="str">
            <v>91111</v>
          </cell>
          <cell r="H676" t="b">
            <v>0</v>
          </cell>
          <cell r="I676" t="b">
            <v>0</v>
          </cell>
          <cell r="J676" t="str">
            <v>S-pentylbenzene</v>
          </cell>
        </row>
        <row r="677">
          <cell r="A677">
            <v>691</v>
          </cell>
          <cell r="B677" t="str">
            <v/>
          </cell>
          <cell r="C677" t="str">
            <v/>
          </cell>
          <cell r="D677" t="str">
            <v/>
          </cell>
          <cell r="E677" t="str">
            <v/>
          </cell>
          <cell r="F677" t="str">
            <v>E17150871</v>
          </cell>
          <cell r="G677" t="str">
            <v>99242</v>
          </cell>
          <cell r="H677" t="b">
            <v>0</v>
          </cell>
          <cell r="I677" t="b">
            <v>0</v>
          </cell>
          <cell r="J677" t="str">
            <v>Santosol dimethyl ester</v>
          </cell>
        </row>
        <row r="678">
          <cell r="A678">
            <v>692</v>
          </cell>
          <cell r="B678" t="str">
            <v/>
          </cell>
          <cell r="C678" t="str">
            <v>C4H10O</v>
          </cell>
          <cell r="D678" t="str">
            <v>78-92-2</v>
          </cell>
          <cell r="E678" t="str">
            <v>78922</v>
          </cell>
          <cell r="F678" t="str">
            <v/>
          </cell>
          <cell r="G678" t="str">
            <v>43314</v>
          </cell>
          <cell r="H678" t="b">
            <v>0</v>
          </cell>
          <cell r="I678" t="b">
            <v>0</v>
          </cell>
          <cell r="J678" t="str">
            <v>Sec-butyl alcohol (2-butanol)</v>
          </cell>
        </row>
        <row r="679">
          <cell r="A679">
            <v>693</v>
          </cell>
          <cell r="B679" t="str">
            <v>Se</v>
          </cell>
          <cell r="C679" t="str">
            <v>Se</v>
          </cell>
          <cell r="D679" t="str">
            <v>7782-49-2</v>
          </cell>
          <cell r="E679" t="str">
            <v>7782492</v>
          </cell>
          <cell r="F679" t="str">
            <v/>
          </cell>
          <cell r="G679" t="str">
            <v>12154</v>
          </cell>
          <cell r="H679" t="b">
            <v>0</v>
          </cell>
          <cell r="I679" t="b">
            <v>1</v>
          </cell>
          <cell r="J679" t="str">
            <v>Selenium</v>
          </cell>
        </row>
        <row r="680">
          <cell r="A680">
            <v>694</v>
          </cell>
          <cell r="B680" t="str">
            <v>Si</v>
          </cell>
          <cell r="C680" t="str">
            <v>Si</v>
          </cell>
          <cell r="D680" t="str">
            <v>7440-21-3</v>
          </cell>
          <cell r="E680" t="str">
            <v>7440213</v>
          </cell>
          <cell r="F680" t="str">
            <v/>
          </cell>
          <cell r="G680" t="str">
            <v>12165</v>
          </cell>
          <cell r="H680" t="b">
            <v>0</v>
          </cell>
          <cell r="I680" t="b">
            <v>0</v>
          </cell>
          <cell r="J680" t="str">
            <v>Silicon</v>
          </cell>
        </row>
        <row r="681">
          <cell r="A681">
            <v>695</v>
          </cell>
          <cell r="B681" t="str">
            <v>Ag</v>
          </cell>
          <cell r="C681" t="str">
            <v>Ag</v>
          </cell>
          <cell r="D681" t="str">
            <v>7440-22-4</v>
          </cell>
          <cell r="E681" t="str">
            <v>7440224</v>
          </cell>
          <cell r="F681" t="str">
            <v/>
          </cell>
          <cell r="G681" t="str">
            <v>12166</v>
          </cell>
          <cell r="H681" t="b">
            <v>0</v>
          </cell>
          <cell r="I681" t="b">
            <v>0</v>
          </cell>
          <cell r="J681" t="str">
            <v>Silver</v>
          </cell>
        </row>
        <row r="682">
          <cell r="A682">
            <v>696</v>
          </cell>
          <cell r="B682" t="str">
            <v>Na</v>
          </cell>
          <cell r="C682" t="str">
            <v>Na</v>
          </cell>
          <cell r="D682" t="str">
            <v>7440-23-5</v>
          </cell>
          <cell r="E682" t="str">
            <v>7440235</v>
          </cell>
          <cell r="F682" t="str">
            <v/>
          </cell>
          <cell r="G682" t="str">
            <v>12184</v>
          </cell>
          <cell r="H682" t="b">
            <v>0</v>
          </cell>
          <cell r="I682" t="b">
            <v>0</v>
          </cell>
          <cell r="J682" t="str">
            <v>Sodium</v>
          </cell>
        </row>
        <row r="683">
          <cell r="A683">
            <v>697</v>
          </cell>
          <cell r="B683" t="str">
            <v>Sr</v>
          </cell>
          <cell r="C683" t="str">
            <v>Sr</v>
          </cell>
          <cell r="D683" t="str">
            <v>7440-24-6</v>
          </cell>
          <cell r="E683" t="str">
            <v>7440246</v>
          </cell>
          <cell r="F683" t="str">
            <v/>
          </cell>
          <cell r="G683" t="str">
            <v>12168</v>
          </cell>
          <cell r="H683" t="b">
            <v>0</v>
          </cell>
          <cell r="I683" t="b">
            <v>0</v>
          </cell>
          <cell r="J683" t="str">
            <v>Strontium</v>
          </cell>
        </row>
        <row r="684">
          <cell r="A684">
            <v>698</v>
          </cell>
          <cell r="B684" t="str">
            <v>STYR</v>
          </cell>
          <cell r="C684" t="str">
            <v>C8H8</v>
          </cell>
          <cell r="D684" t="str">
            <v>100-42-5</v>
          </cell>
          <cell r="E684" t="str">
            <v>100425</v>
          </cell>
          <cell r="F684" t="str">
            <v/>
          </cell>
          <cell r="G684" t="str">
            <v>45220</v>
          </cell>
          <cell r="H684" t="b">
            <v>1</v>
          </cell>
          <cell r="I684" t="b">
            <v>1</v>
          </cell>
          <cell r="J684" t="str">
            <v>Styrene</v>
          </cell>
        </row>
        <row r="685">
          <cell r="A685">
            <v>699</v>
          </cell>
          <cell r="B685" t="str">
            <v>SO4=</v>
          </cell>
          <cell r="C685" t="str">
            <v>O4S</v>
          </cell>
          <cell r="D685" t="str">
            <v>14808-79-8</v>
          </cell>
          <cell r="E685" t="str">
            <v>14808798</v>
          </cell>
          <cell r="F685" t="str">
            <v/>
          </cell>
          <cell r="G685" t="str">
            <v>12403</v>
          </cell>
          <cell r="H685" t="b">
            <v>0</v>
          </cell>
          <cell r="I685" t="b">
            <v>0</v>
          </cell>
          <cell r="J685" t="str">
            <v>Sulfate</v>
          </cell>
        </row>
        <row r="686">
          <cell r="A686">
            <v>700</v>
          </cell>
          <cell r="B686" t="str">
            <v>S</v>
          </cell>
          <cell r="C686" t="str">
            <v>S</v>
          </cell>
          <cell r="D686" t="str">
            <v>7704-34-9</v>
          </cell>
          <cell r="E686" t="str">
            <v>7704349</v>
          </cell>
          <cell r="F686" t="str">
            <v/>
          </cell>
          <cell r="G686" t="str">
            <v>12169</v>
          </cell>
          <cell r="H686" t="b">
            <v>0</v>
          </cell>
          <cell r="I686" t="b">
            <v>0</v>
          </cell>
          <cell r="J686" t="str">
            <v>Sulfur</v>
          </cell>
        </row>
        <row r="687">
          <cell r="A687">
            <v>701</v>
          </cell>
          <cell r="B687" t="str">
            <v>TAME</v>
          </cell>
          <cell r="C687" t="str">
            <v>C6H14O</v>
          </cell>
          <cell r="D687" t="str">
            <v>994-05-8</v>
          </cell>
          <cell r="E687" t="str">
            <v>994058</v>
          </cell>
          <cell r="F687" t="str">
            <v/>
          </cell>
          <cell r="G687" t="str">
            <v>91016</v>
          </cell>
          <cell r="H687" t="b">
            <v>0</v>
          </cell>
          <cell r="I687" t="b">
            <v>0</v>
          </cell>
          <cell r="J687" t="str">
            <v>T-amylmethylether</v>
          </cell>
        </row>
        <row r="688">
          <cell r="A688">
            <v>702</v>
          </cell>
          <cell r="B688" t="str">
            <v/>
          </cell>
          <cell r="C688" t="str">
            <v>C6H12O2</v>
          </cell>
          <cell r="D688" t="str">
            <v>540-88-5</v>
          </cell>
          <cell r="E688" t="str">
            <v>540885</v>
          </cell>
          <cell r="F688" t="str">
            <v/>
          </cell>
          <cell r="G688" t="str">
            <v>99218</v>
          </cell>
          <cell r="H688" t="b">
            <v>0</v>
          </cell>
          <cell r="I688" t="b">
            <v>0</v>
          </cell>
          <cell r="J688" t="str">
            <v>T-butyl acetate</v>
          </cell>
        </row>
        <row r="689">
          <cell r="A689">
            <v>703</v>
          </cell>
          <cell r="B689" t="str">
            <v/>
          </cell>
          <cell r="C689" t="str">
            <v>C10H14</v>
          </cell>
          <cell r="D689" t="str">
            <v>98-06-6</v>
          </cell>
          <cell r="E689" t="str">
            <v>98066</v>
          </cell>
          <cell r="F689" t="str">
            <v/>
          </cell>
          <cell r="G689" t="str">
            <v>45215</v>
          </cell>
          <cell r="H689" t="b">
            <v>0</v>
          </cell>
          <cell r="I689" t="b">
            <v>0</v>
          </cell>
          <cell r="J689" t="str">
            <v>T-butylbenzene</v>
          </cell>
        </row>
        <row r="690">
          <cell r="A690">
            <v>704</v>
          </cell>
          <cell r="B690" t="str">
            <v/>
          </cell>
          <cell r="C690" t="str">
            <v>C10H18</v>
          </cell>
          <cell r="D690" t="str">
            <v>493-02-7</v>
          </cell>
          <cell r="E690" t="str">
            <v>493027</v>
          </cell>
          <cell r="F690" t="str">
            <v/>
          </cell>
          <cell r="G690" t="str">
            <v>46753</v>
          </cell>
          <cell r="H690" t="b">
            <v>0</v>
          </cell>
          <cell r="I690" t="b">
            <v>0</v>
          </cell>
          <cell r="J690" t="str">
            <v>T-decahydronaphthalene</v>
          </cell>
        </row>
        <row r="691">
          <cell r="A691">
            <v>705</v>
          </cell>
          <cell r="B691" t="str">
            <v/>
          </cell>
          <cell r="C691" t="str">
            <v/>
          </cell>
          <cell r="D691" t="str">
            <v>68917-57-7</v>
          </cell>
          <cell r="E691" t="str">
            <v>68917577</v>
          </cell>
          <cell r="F691" t="str">
            <v/>
          </cell>
          <cell r="G691" t="str">
            <v>99272</v>
          </cell>
          <cell r="H691" t="b">
            <v>0</v>
          </cell>
          <cell r="I691" t="b">
            <v>0</v>
          </cell>
          <cell r="J691" t="str">
            <v>Terpene</v>
          </cell>
        </row>
        <row r="692">
          <cell r="A692">
            <v>706</v>
          </cell>
          <cell r="B692" t="str">
            <v/>
          </cell>
          <cell r="C692" t="str">
            <v>C4H10O</v>
          </cell>
          <cell r="D692" t="str">
            <v>75-65-0</v>
          </cell>
          <cell r="E692" t="str">
            <v>75650</v>
          </cell>
          <cell r="F692" t="str">
            <v/>
          </cell>
          <cell r="G692" t="str">
            <v>43309</v>
          </cell>
          <cell r="H692" t="b">
            <v>0</v>
          </cell>
          <cell r="I692" t="b">
            <v>0</v>
          </cell>
          <cell r="J692" t="str">
            <v>Tert-butyl alcohol</v>
          </cell>
        </row>
        <row r="693">
          <cell r="A693">
            <v>707</v>
          </cell>
          <cell r="B693" t="str">
            <v/>
          </cell>
          <cell r="C693" t="str">
            <v>C4H8O</v>
          </cell>
          <cell r="D693" t="str">
            <v>109-99-9</v>
          </cell>
          <cell r="E693" t="str">
            <v>109999</v>
          </cell>
          <cell r="F693" t="str">
            <v/>
          </cell>
          <cell r="G693" t="str">
            <v>43390</v>
          </cell>
          <cell r="H693" t="b">
            <v>0</v>
          </cell>
          <cell r="I693" t="b">
            <v>0</v>
          </cell>
          <cell r="J693" t="str">
            <v>Tetrahydrofuran</v>
          </cell>
        </row>
        <row r="694">
          <cell r="A694">
            <v>708</v>
          </cell>
          <cell r="B694" t="str">
            <v/>
          </cell>
          <cell r="C694" t="str">
            <v>C5H10O2</v>
          </cell>
          <cell r="D694" t="str">
            <v>97-99-4</v>
          </cell>
          <cell r="E694" t="str">
            <v>97994</v>
          </cell>
          <cell r="F694" t="str">
            <v/>
          </cell>
          <cell r="G694" t="str">
            <v>98126</v>
          </cell>
          <cell r="H694" t="b">
            <v>0</v>
          </cell>
          <cell r="I694" t="b">
            <v>0</v>
          </cell>
          <cell r="J694" t="str">
            <v>Tetrahydrofurfuryl alcohol</v>
          </cell>
        </row>
        <row r="695">
          <cell r="A695">
            <v>709</v>
          </cell>
          <cell r="B695" t="str">
            <v/>
          </cell>
          <cell r="C695" t="str">
            <v>C9H18</v>
          </cell>
          <cell r="D695" t="str">
            <v>67784-41-2</v>
          </cell>
          <cell r="E695" t="str">
            <v>67784412</v>
          </cell>
          <cell r="F695" t="str">
            <v/>
          </cell>
          <cell r="G695" t="str">
            <v>90098</v>
          </cell>
          <cell r="H695" t="b">
            <v>0</v>
          </cell>
          <cell r="I695" t="b">
            <v>0</v>
          </cell>
          <cell r="J695" t="str">
            <v>Tetramethylcyclopentane</v>
          </cell>
        </row>
        <row r="696">
          <cell r="A696">
            <v>710</v>
          </cell>
          <cell r="B696" t="str">
            <v/>
          </cell>
          <cell r="C696" t="str">
            <v>C9H18O</v>
          </cell>
          <cell r="D696" t="str">
            <v>815-24-7</v>
          </cell>
          <cell r="E696" t="str">
            <v>815247</v>
          </cell>
          <cell r="F696" t="str">
            <v/>
          </cell>
          <cell r="G696" t="str">
            <v>43567</v>
          </cell>
          <cell r="H696" t="b">
            <v>0</v>
          </cell>
          <cell r="I696" t="b">
            <v>0</v>
          </cell>
          <cell r="J696" t="str">
            <v>Tetramethylpentanone</v>
          </cell>
        </row>
        <row r="697">
          <cell r="A697">
            <v>711</v>
          </cell>
          <cell r="B697" t="str">
            <v/>
          </cell>
          <cell r="C697" t="str">
            <v>C5H12N2S</v>
          </cell>
          <cell r="D697" t="str">
            <v>2782-91-4</v>
          </cell>
          <cell r="E697" t="str">
            <v>2782914</v>
          </cell>
          <cell r="F697" t="str">
            <v/>
          </cell>
          <cell r="G697" t="str">
            <v>46601</v>
          </cell>
          <cell r="H697" t="b">
            <v>0</v>
          </cell>
          <cell r="I697" t="b">
            <v>0</v>
          </cell>
          <cell r="J697" t="str">
            <v>Tetramethylthiourea</v>
          </cell>
        </row>
        <row r="698">
          <cell r="A698">
            <v>712</v>
          </cell>
          <cell r="B698" t="str">
            <v>Tl</v>
          </cell>
          <cell r="C698" t="str">
            <v>Tl</v>
          </cell>
          <cell r="D698" t="str">
            <v>7440-28-0</v>
          </cell>
          <cell r="E698" t="str">
            <v>7440280</v>
          </cell>
          <cell r="F698" t="str">
            <v/>
          </cell>
          <cell r="G698" t="str">
            <v>12173</v>
          </cell>
          <cell r="H698" t="b">
            <v>0</v>
          </cell>
          <cell r="I698" t="b">
            <v>0</v>
          </cell>
          <cell r="J698" t="str">
            <v>Thallium</v>
          </cell>
        </row>
        <row r="699">
          <cell r="A699">
            <v>713</v>
          </cell>
          <cell r="B699" t="str">
            <v/>
          </cell>
          <cell r="C699" t="str">
            <v>C12H16ClNOS</v>
          </cell>
          <cell r="D699" t="str">
            <v>28249-77-6</v>
          </cell>
          <cell r="E699" t="str">
            <v>28249776</v>
          </cell>
          <cell r="F699" t="str">
            <v/>
          </cell>
          <cell r="G699" t="str">
            <v>60010</v>
          </cell>
          <cell r="H699" t="b">
            <v>0</v>
          </cell>
          <cell r="I699" t="b">
            <v>0</v>
          </cell>
          <cell r="J699" t="str">
            <v>Thiobencarb</v>
          </cell>
        </row>
        <row r="700">
          <cell r="A700">
            <v>714</v>
          </cell>
          <cell r="B700" t="str">
            <v>Sn</v>
          </cell>
          <cell r="C700" t="str">
            <v>Sn</v>
          </cell>
          <cell r="D700" t="str">
            <v>7440-31-5</v>
          </cell>
          <cell r="E700" t="str">
            <v>7440315</v>
          </cell>
          <cell r="F700" t="str">
            <v/>
          </cell>
          <cell r="G700" t="str">
            <v>12160</v>
          </cell>
          <cell r="H700" t="b">
            <v>0</v>
          </cell>
          <cell r="I700" t="b">
            <v>0</v>
          </cell>
          <cell r="J700" t="str">
            <v>Tin</v>
          </cell>
        </row>
        <row r="701">
          <cell r="A701">
            <v>715</v>
          </cell>
          <cell r="B701" t="str">
            <v>Ti</v>
          </cell>
          <cell r="C701" t="str">
            <v>Ti</v>
          </cell>
          <cell r="D701" t="str">
            <v>7440-32-6</v>
          </cell>
          <cell r="E701" t="str">
            <v>7440326</v>
          </cell>
          <cell r="F701" t="str">
            <v/>
          </cell>
          <cell r="G701" t="str">
            <v>12161</v>
          </cell>
          <cell r="H701" t="b">
            <v>0</v>
          </cell>
          <cell r="I701" t="b">
            <v>0</v>
          </cell>
          <cell r="J701" t="str">
            <v>Titanium</v>
          </cell>
        </row>
        <row r="702">
          <cell r="A702">
            <v>716</v>
          </cell>
          <cell r="B702" t="str">
            <v/>
          </cell>
          <cell r="C702" t="str">
            <v>C8H8O</v>
          </cell>
          <cell r="D702" t="str">
            <v>620-23-5</v>
          </cell>
          <cell r="E702" t="str">
            <v>620235</v>
          </cell>
          <cell r="F702" t="str">
            <v/>
          </cell>
          <cell r="G702" t="str">
            <v>45502</v>
          </cell>
          <cell r="H702" t="b">
            <v>0</v>
          </cell>
          <cell r="I702" t="b">
            <v>0</v>
          </cell>
          <cell r="J702" t="str">
            <v>m-Tolualdehyde (or m-Methylbenzaldehyde; 3-Methylbenzaldehyde)</v>
          </cell>
        </row>
        <row r="703">
          <cell r="A703">
            <v>717</v>
          </cell>
          <cell r="B703" t="str">
            <v>TOLUE</v>
          </cell>
          <cell r="C703" t="str">
            <v>C7H8</v>
          </cell>
          <cell r="D703" t="str">
            <v>108-88-3</v>
          </cell>
          <cell r="E703" t="str">
            <v>108883</v>
          </cell>
          <cell r="F703" t="str">
            <v/>
          </cell>
          <cell r="G703" t="str">
            <v>45202</v>
          </cell>
          <cell r="H703" t="b">
            <v>1</v>
          </cell>
          <cell r="I703" t="b">
            <v>1</v>
          </cell>
          <cell r="J703" t="str">
            <v>Toluene</v>
          </cell>
        </row>
        <row r="704">
          <cell r="A704">
            <v>718</v>
          </cell>
          <cell r="B704" t="str">
            <v/>
          </cell>
          <cell r="C704" t="str">
            <v>C9H6N2O2</v>
          </cell>
          <cell r="D704" t="str">
            <v>26471-62-5</v>
          </cell>
          <cell r="E704" t="str">
            <v>26471625</v>
          </cell>
          <cell r="F704" t="str">
            <v/>
          </cell>
          <cell r="G704" t="str">
            <v>99450</v>
          </cell>
          <cell r="H704" t="b">
            <v>0</v>
          </cell>
          <cell r="I704" t="b">
            <v>0</v>
          </cell>
          <cell r="J704" t="str">
            <v>Toluene diisocyanates (mixed isomers)</v>
          </cell>
        </row>
        <row r="705">
          <cell r="A705">
            <v>719</v>
          </cell>
          <cell r="B705" t="str">
            <v/>
          </cell>
          <cell r="C705" t="str">
            <v/>
          </cell>
          <cell r="D705" t="str">
            <v/>
          </cell>
          <cell r="E705" t="str">
            <v/>
          </cell>
          <cell r="F705" t="str">
            <v>E17151077</v>
          </cell>
          <cell r="G705" t="str">
            <v>99167</v>
          </cell>
          <cell r="H705" t="b">
            <v>0</v>
          </cell>
          <cell r="I705" t="b">
            <v>0</v>
          </cell>
          <cell r="J705" t="str">
            <v>Total aggregate organic ingredients</v>
          </cell>
        </row>
        <row r="706">
          <cell r="A706">
            <v>720</v>
          </cell>
          <cell r="B706" t="str">
            <v/>
          </cell>
          <cell r="C706" t="str">
            <v>C9H18</v>
          </cell>
          <cell r="D706" t="str">
            <v>7667-60-9</v>
          </cell>
          <cell r="E706" t="str">
            <v>7667609</v>
          </cell>
          <cell r="F706" t="str">
            <v/>
          </cell>
          <cell r="G706" t="str">
            <v>99075</v>
          </cell>
          <cell r="H706" t="b">
            <v>0</v>
          </cell>
          <cell r="I706" t="b">
            <v>0</v>
          </cell>
          <cell r="J706" t="str">
            <v>Trans,cis-1,2,4-trimethylcyclohexane</v>
          </cell>
        </row>
        <row r="707">
          <cell r="A707">
            <v>721</v>
          </cell>
          <cell r="B707" t="str">
            <v/>
          </cell>
          <cell r="C707" t="str">
            <v>C9H18</v>
          </cell>
          <cell r="D707" t="str">
            <v>1678-80-4</v>
          </cell>
          <cell r="E707" t="str">
            <v>1678804</v>
          </cell>
          <cell r="F707" t="str">
            <v/>
          </cell>
          <cell r="G707" t="str">
            <v>99099</v>
          </cell>
          <cell r="H707" t="b">
            <v>0</v>
          </cell>
          <cell r="I707" t="b">
            <v>0</v>
          </cell>
          <cell r="J707" t="str">
            <v>Trans,trans-1,2,4-trimethylcyclohexane</v>
          </cell>
        </row>
        <row r="708">
          <cell r="A708">
            <v>722</v>
          </cell>
          <cell r="B708" t="str">
            <v/>
          </cell>
          <cell r="C708" t="str">
            <v>C9H18</v>
          </cell>
          <cell r="D708" t="str">
            <v>1795-26-2</v>
          </cell>
          <cell r="E708" t="str">
            <v>1795262</v>
          </cell>
          <cell r="F708" t="str">
            <v/>
          </cell>
          <cell r="G708" t="str">
            <v>99076</v>
          </cell>
          <cell r="H708" t="b">
            <v>0</v>
          </cell>
          <cell r="I708" t="b">
            <v>0</v>
          </cell>
          <cell r="J708" t="str">
            <v>Trans,trans-1,3,5-trimethylcyclohexane</v>
          </cell>
        </row>
        <row r="709">
          <cell r="A709">
            <v>723</v>
          </cell>
          <cell r="B709" t="str">
            <v/>
          </cell>
          <cell r="C709" t="str">
            <v>C2H2Cl2</v>
          </cell>
          <cell r="D709" t="str">
            <v>156-60-5</v>
          </cell>
          <cell r="E709" t="str">
            <v>156605</v>
          </cell>
          <cell r="F709" t="str">
            <v/>
          </cell>
          <cell r="G709" t="str">
            <v>99018</v>
          </cell>
          <cell r="H709" t="b">
            <v>0</v>
          </cell>
          <cell r="I709" t="b">
            <v>0</v>
          </cell>
          <cell r="J709" t="str">
            <v>Trans-1,2-dichloroethene</v>
          </cell>
        </row>
        <row r="710">
          <cell r="A710">
            <v>724</v>
          </cell>
          <cell r="B710" t="str">
            <v/>
          </cell>
          <cell r="C710" t="str">
            <v>C8H16</v>
          </cell>
          <cell r="D710" t="str">
            <v>6876-23-9</v>
          </cell>
          <cell r="E710" t="str">
            <v>6876239</v>
          </cell>
          <cell r="F710" t="str">
            <v/>
          </cell>
          <cell r="G710" t="str">
            <v>91047</v>
          </cell>
          <cell r="H710" t="b">
            <v>0</v>
          </cell>
          <cell r="I710" t="b">
            <v>0</v>
          </cell>
          <cell r="J710" t="str">
            <v>Trans-1,2-dimethylcyclohexane</v>
          </cell>
        </row>
        <row r="711">
          <cell r="A711">
            <v>725</v>
          </cell>
          <cell r="B711" t="str">
            <v/>
          </cell>
          <cell r="C711" t="str">
            <v>C7H14</v>
          </cell>
          <cell r="D711" t="str">
            <v>822-50-4</v>
          </cell>
          <cell r="E711" t="str">
            <v>822504</v>
          </cell>
          <cell r="F711" t="str">
            <v/>
          </cell>
          <cell r="G711" t="str">
            <v>91021</v>
          </cell>
          <cell r="H711" t="b">
            <v>0</v>
          </cell>
          <cell r="I711" t="b">
            <v>0</v>
          </cell>
          <cell r="J711" t="str">
            <v>Trans-1,2-dimethylcyclopentane</v>
          </cell>
        </row>
        <row r="712">
          <cell r="A712">
            <v>726</v>
          </cell>
          <cell r="B712" t="str">
            <v/>
          </cell>
          <cell r="C712" t="str">
            <v>C8H16</v>
          </cell>
          <cell r="D712" t="str">
            <v>2207-03-6</v>
          </cell>
          <cell r="E712" t="str">
            <v>2207036</v>
          </cell>
          <cell r="F712" t="str">
            <v/>
          </cell>
          <cell r="G712" t="str">
            <v>98059</v>
          </cell>
          <cell r="H712" t="b">
            <v>0</v>
          </cell>
          <cell r="I712" t="b">
            <v>0</v>
          </cell>
          <cell r="J712" t="str">
            <v>Trans-1,3-dimethylcyclohexane</v>
          </cell>
        </row>
        <row r="713">
          <cell r="A713">
            <v>727</v>
          </cell>
          <cell r="B713" t="str">
            <v/>
          </cell>
          <cell r="C713" t="str">
            <v>C7H14</v>
          </cell>
          <cell r="D713" t="str">
            <v>1759-58-6</v>
          </cell>
          <cell r="E713" t="str">
            <v>1759586</v>
          </cell>
          <cell r="F713" t="str">
            <v/>
          </cell>
          <cell r="G713" t="str">
            <v>91019</v>
          </cell>
          <cell r="H713" t="b">
            <v>0</v>
          </cell>
          <cell r="I713" t="b">
            <v>0</v>
          </cell>
          <cell r="J713" t="str">
            <v>Trans-1,3-dimethylcyclopentane</v>
          </cell>
        </row>
        <row r="714">
          <cell r="A714">
            <v>728</v>
          </cell>
          <cell r="B714" t="str">
            <v/>
          </cell>
          <cell r="C714" t="str">
            <v>C5H8</v>
          </cell>
          <cell r="D714" t="str">
            <v>2004-70-8</v>
          </cell>
          <cell r="E714" t="str">
            <v>2004708</v>
          </cell>
          <cell r="F714" t="str">
            <v/>
          </cell>
          <cell r="G714" t="str">
            <v>90100</v>
          </cell>
          <cell r="H714" t="b">
            <v>0</v>
          </cell>
          <cell r="I714" t="b">
            <v>0</v>
          </cell>
          <cell r="J714" t="str">
            <v>Trans-1,3-pentadiene</v>
          </cell>
        </row>
        <row r="715">
          <cell r="A715">
            <v>729</v>
          </cell>
          <cell r="B715" t="str">
            <v/>
          </cell>
          <cell r="C715" t="str">
            <v>C8H16</v>
          </cell>
          <cell r="D715" t="str">
            <v>2207-04-7</v>
          </cell>
          <cell r="E715" t="str">
            <v>2207047</v>
          </cell>
          <cell r="F715" t="str">
            <v/>
          </cell>
          <cell r="G715" t="str">
            <v>98181</v>
          </cell>
          <cell r="H715" t="b">
            <v>0</v>
          </cell>
          <cell r="I715" t="b">
            <v>0</v>
          </cell>
          <cell r="J715" t="str">
            <v>Trans-1,4-dimethylcyclohexane</v>
          </cell>
        </row>
        <row r="716">
          <cell r="A716">
            <v>730</v>
          </cell>
          <cell r="B716" t="str">
            <v/>
          </cell>
          <cell r="C716" t="str">
            <v>C8H16</v>
          </cell>
          <cell r="D716" t="str">
            <v>15890-40-1</v>
          </cell>
          <cell r="E716" t="str">
            <v>15890401</v>
          </cell>
          <cell r="F716" t="str">
            <v/>
          </cell>
          <cell r="G716" t="str">
            <v>91032</v>
          </cell>
          <cell r="H716" t="b">
            <v>0</v>
          </cell>
          <cell r="I716" t="b">
            <v>0</v>
          </cell>
          <cell r="J716" t="str">
            <v>Trans-1,cis-2,3-trimethylcyclopentane</v>
          </cell>
        </row>
        <row r="717">
          <cell r="A717">
            <v>732</v>
          </cell>
          <cell r="B717" t="str">
            <v/>
          </cell>
          <cell r="C717" t="str">
            <v>C9H18</v>
          </cell>
          <cell r="D717" t="str">
            <v>4923-78-8</v>
          </cell>
          <cell r="E717" t="str">
            <v>4923788</v>
          </cell>
          <cell r="F717" t="str">
            <v/>
          </cell>
          <cell r="G717" t="str">
            <v>99110</v>
          </cell>
          <cell r="H717" t="b">
            <v>0</v>
          </cell>
          <cell r="I717" t="b">
            <v>0</v>
          </cell>
          <cell r="J717" t="str">
            <v>Trans-1-ethyl-2-methylcyclohexane</v>
          </cell>
        </row>
        <row r="718">
          <cell r="A718">
            <v>733</v>
          </cell>
          <cell r="B718" t="str">
            <v/>
          </cell>
          <cell r="C718" t="str">
            <v>C9H18</v>
          </cell>
          <cell r="D718" t="str">
            <v>4926-76-5</v>
          </cell>
          <cell r="E718" t="str">
            <v>4926765</v>
          </cell>
          <cell r="F718" t="str">
            <v/>
          </cell>
          <cell r="G718" t="str">
            <v>99080</v>
          </cell>
          <cell r="H718" t="b">
            <v>0</v>
          </cell>
          <cell r="I718" t="b">
            <v>0</v>
          </cell>
          <cell r="J718" t="str">
            <v>Trans-1-ethyl-3-methylcyclohexane</v>
          </cell>
        </row>
        <row r="719">
          <cell r="A719">
            <v>734</v>
          </cell>
          <cell r="B719" t="str">
            <v/>
          </cell>
          <cell r="C719" t="str">
            <v>C8H16</v>
          </cell>
          <cell r="D719" t="str">
            <v>2613-65-2</v>
          </cell>
          <cell r="E719" t="str">
            <v>2613652</v>
          </cell>
          <cell r="F719" t="str">
            <v/>
          </cell>
          <cell r="G719" t="str">
            <v>99085</v>
          </cell>
          <cell r="H719" t="b">
            <v>0</v>
          </cell>
          <cell r="I719" t="b">
            <v>0</v>
          </cell>
          <cell r="J719" t="str">
            <v>Trans-1-ethyl-3-methylcyclopentane</v>
          </cell>
        </row>
        <row r="720">
          <cell r="A720">
            <v>736</v>
          </cell>
          <cell r="B720" t="str">
            <v/>
          </cell>
          <cell r="C720" t="str">
            <v>C8H16</v>
          </cell>
          <cell r="D720" t="str">
            <v>2613-65-2</v>
          </cell>
          <cell r="E720" t="str">
            <v>2613652</v>
          </cell>
          <cell r="F720" t="str">
            <v/>
          </cell>
          <cell r="G720" t="str">
            <v>91044</v>
          </cell>
          <cell r="H720" t="b">
            <v>0</v>
          </cell>
          <cell r="I720" t="b">
            <v>0</v>
          </cell>
          <cell r="J720" t="str">
            <v>Trans-1-methyl-3-ethylcyclopentane</v>
          </cell>
        </row>
        <row r="721">
          <cell r="A721">
            <v>737</v>
          </cell>
          <cell r="B721" t="str">
            <v>T2BUTE</v>
          </cell>
          <cell r="C721" t="str">
            <v>C4H8</v>
          </cell>
          <cell r="D721" t="str">
            <v>624-64-6</v>
          </cell>
          <cell r="E721" t="str">
            <v>624646</v>
          </cell>
          <cell r="F721" t="str">
            <v/>
          </cell>
          <cell r="G721" t="str">
            <v>43216</v>
          </cell>
          <cell r="H721" t="b">
            <v>1</v>
          </cell>
          <cell r="I721" t="b">
            <v>0</v>
          </cell>
          <cell r="J721" t="str">
            <v>Trans-2-butene</v>
          </cell>
        </row>
        <row r="722">
          <cell r="A722">
            <v>738</v>
          </cell>
          <cell r="B722" t="str">
            <v/>
          </cell>
          <cell r="C722" t="str">
            <v>C8H16</v>
          </cell>
          <cell r="D722" t="str">
            <v>930-90-5</v>
          </cell>
          <cell r="E722" t="str">
            <v>930905</v>
          </cell>
          <cell r="F722" t="str">
            <v/>
          </cell>
          <cell r="G722" t="str">
            <v>91045</v>
          </cell>
          <cell r="H722" t="b">
            <v>0</v>
          </cell>
          <cell r="I722" t="b">
            <v>0</v>
          </cell>
          <cell r="J722" t="str">
            <v>Trans-2-ethylmethylcyclopentane</v>
          </cell>
        </row>
        <row r="723">
          <cell r="A723">
            <v>739</v>
          </cell>
          <cell r="B723" t="str">
            <v/>
          </cell>
          <cell r="C723" t="str">
            <v>C7H14</v>
          </cell>
          <cell r="D723" t="str">
            <v>14686-13-6</v>
          </cell>
          <cell r="E723" t="str">
            <v>14686136</v>
          </cell>
          <cell r="F723" t="str">
            <v/>
          </cell>
          <cell r="G723" t="str">
            <v>91026</v>
          </cell>
          <cell r="H723" t="b">
            <v>0</v>
          </cell>
          <cell r="I723" t="b">
            <v>0</v>
          </cell>
          <cell r="J723" t="str">
            <v>Trans-2-heptene</v>
          </cell>
        </row>
        <row r="724">
          <cell r="A724">
            <v>740</v>
          </cell>
          <cell r="B724" t="str">
            <v/>
          </cell>
          <cell r="C724" t="str">
            <v>C6H12</v>
          </cell>
          <cell r="D724" t="str">
            <v>4050-45-7</v>
          </cell>
          <cell r="E724" t="str">
            <v>4050457</v>
          </cell>
          <cell r="F724" t="str">
            <v/>
          </cell>
          <cell r="G724" t="str">
            <v>98034</v>
          </cell>
          <cell r="H724" t="b">
            <v>0</v>
          </cell>
          <cell r="I724" t="b">
            <v>0</v>
          </cell>
          <cell r="J724" t="str">
            <v>Trans-2-hexene</v>
          </cell>
        </row>
        <row r="725">
          <cell r="A725">
            <v>741</v>
          </cell>
          <cell r="B725" t="str">
            <v/>
          </cell>
          <cell r="C725" t="str">
            <v>C8H16</v>
          </cell>
          <cell r="D725" t="str">
            <v>13389-42-9</v>
          </cell>
          <cell r="E725" t="str">
            <v>13389429</v>
          </cell>
          <cell r="F725" t="str">
            <v/>
          </cell>
          <cell r="G725" t="str">
            <v>43263</v>
          </cell>
          <cell r="H725" t="b">
            <v>0</v>
          </cell>
          <cell r="I725" t="b">
            <v>0</v>
          </cell>
          <cell r="J725" t="str">
            <v>Trans-2-octene</v>
          </cell>
        </row>
        <row r="726">
          <cell r="A726">
            <v>742</v>
          </cell>
          <cell r="B726" t="str">
            <v>T2PENE</v>
          </cell>
          <cell r="C726" t="str">
            <v>C5H10</v>
          </cell>
          <cell r="D726" t="str">
            <v>646-04-8</v>
          </cell>
          <cell r="E726" t="str">
            <v>646048</v>
          </cell>
          <cell r="F726" t="str">
            <v/>
          </cell>
          <cell r="G726" t="str">
            <v>43226</v>
          </cell>
          <cell r="H726" t="b">
            <v>1</v>
          </cell>
          <cell r="I726" t="b">
            <v>0</v>
          </cell>
          <cell r="J726" t="str">
            <v>Trans-2-pentene</v>
          </cell>
        </row>
        <row r="727">
          <cell r="A727">
            <v>743</v>
          </cell>
          <cell r="B727" t="str">
            <v/>
          </cell>
          <cell r="C727" t="str">
            <v>C7H14</v>
          </cell>
          <cell r="D727" t="str">
            <v>14686-14-7</v>
          </cell>
          <cell r="E727" t="str">
            <v>14686147</v>
          </cell>
          <cell r="F727" t="str">
            <v/>
          </cell>
          <cell r="G727" t="str">
            <v>98006</v>
          </cell>
          <cell r="H727" t="b">
            <v>0</v>
          </cell>
          <cell r="I727" t="b">
            <v>0</v>
          </cell>
          <cell r="J727" t="str">
            <v>Trans-3-heptene</v>
          </cell>
        </row>
        <row r="728">
          <cell r="A728">
            <v>744</v>
          </cell>
          <cell r="B728" t="str">
            <v/>
          </cell>
          <cell r="C728" t="str">
            <v>C6H12</v>
          </cell>
          <cell r="D728" t="str">
            <v>13269-52-8</v>
          </cell>
          <cell r="E728" t="str">
            <v>13269528</v>
          </cell>
          <cell r="F728" t="str">
            <v/>
          </cell>
          <cell r="G728" t="str">
            <v>98136</v>
          </cell>
          <cell r="H728" t="b">
            <v>0</v>
          </cell>
          <cell r="I728" t="b">
            <v>0</v>
          </cell>
          <cell r="J728" t="str">
            <v>Trans-3-hexene</v>
          </cell>
        </row>
        <row r="729">
          <cell r="A729">
            <v>745</v>
          </cell>
          <cell r="B729" t="str">
            <v/>
          </cell>
          <cell r="C729" t="str">
            <v>C9H18</v>
          </cell>
          <cell r="D729" t="str">
            <v>20063-92-7</v>
          </cell>
          <cell r="E729" t="str">
            <v>20063927</v>
          </cell>
          <cell r="F729" t="str">
            <v/>
          </cell>
          <cell r="G729" t="str">
            <v>91080</v>
          </cell>
          <cell r="H729" t="b">
            <v>0</v>
          </cell>
          <cell r="I729" t="b">
            <v>0</v>
          </cell>
          <cell r="J729" t="str">
            <v>Trans-3-nonene</v>
          </cell>
        </row>
        <row r="730">
          <cell r="A730">
            <v>746</v>
          </cell>
          <cell r="B730" t="str">
            <v/>
          </cell>
          <cell r="C730" t="str">
            <v>C8H16</v>
          </cell>
          <cell r="D730" t="str">
            <v>14850-23-8</v>
          </cell>
          <cell r="E730" t="str">
            <v>14850238</v>
          </cell>
          <cell r="F730" t="str">
            <v/>
          </cell>
          <cell r="G730" t="str">
            <v>43250</v>
          </cell>
          <cell r="H730" t="b">
            <v>0</v>
          </cell>
          <cell r="I730" t="b">
            <v>0</v>
          </cell>
          <cell r="J730" t="str">
            <v>Trans-4-octene</v>
          </cell>
        </row>
        <row r="731">
          <cell r="A731">
            <v>747</v>
          </cell>
          <cell r="B731" t="str">
            <v>TCE</v>
          </cell>
          <cell r="C731" t="str">
            <v>C2HCl3</v>
          </cell>
          <cell r="D731" t="str">
            <v>79-01-6</v>
          </cell>
          <cell r="E731" t="str">
            <v>79016</v>
          </cell>
          <cell r="F731" t="str">
            <v/>
          </cell>
          <cell r="G731" t="str">
            <v>43824</v>
          </cell>
          <cell r="H731" t="b">
            <v>0</v>
          </cell>
          <cell r="I731" t="b">
            <v>1</v>
          </cell>
          <cell r="J731" t="str">
            <v>Trichloroethylene</v>
          </cell>
        </row>
        <row r="732">
          <cell r="A732">
            <v>748</v>
          </cell>
          <cell r="B732" t="str">
            <v>F-11</v>
          </cell>
          <cell r="C732" t="str">
            <v>CCl3F</v>
          </cell>
          <cell r="D732" t="str">
            <v>75-69-4</v>
          </cell>
          <cell r="E732" t="str">
            <v>75694</v>
          </cell>
          <cell r="F732" t="str">
            <v/>
          </cell>
          <cell r="G732" t="str">
            <v>43811</v>
          </cell>
          <cell r="H732" t="b">
            <v>0</v>
          </cell>
          <cell r="I732" t="b">
            <v>0</v>
          </cell>
          <cell r="J732" t="str">
            <v>Trichlorofluoromethane</v>
          </cell>
        </row>
        <row r="733">
          <cell r="A733">
            <v>749</v>
          </cell>
          <cell r="B733" t="str">
            <v>F-113</v>
          </cell>
          <cell r="C733" t="str">
            <v>C2H3Cl3</v>
          </cell>
          <cell r="D733" t="str">
            <v>76-13-1</v>
          </cell>
          <cell r="E733" t="str">
            <v>76131</v>
          </cell>
          <cell r="F733" t="str">
            <v/>
          </cell>
          <cell r="G733" t="str">
            <v>43821</v>
          </cell>
          <cell r="H733" t="b">
            <v>0</v>
          </cell>
          <cell r="I733" t="b">
            <v>0</v>
          </cell>
          <cell r="J733" t="str">
            <v>Trichlorotrifluoroethane-F113</v>
          </cell>
        </row>
        <row r="734">
          <cell r="A734">
            <v>750</v>
          </cell>
          <cell r="B734" t="str">
            <v/>
          </cell>
          <cell r="C734" t="str">
            <v>C6H15NO3</v>
          </cell>
          <cell r="D734" t="str">
            <v>102-71-6</v>
          </cell>
          <cell r="E734" t="str">
            <v>102716</v>
          </cell>
          <cell r="F734" t="str">
            <v/>
          </cell>
          <cell r="G734" t="str">
            <v>43725</v>
          </cell>
          <cell r="H734" t="b">
            <v>0</v>
          </cell>
          <cell r="I734" t="b">
            <v>0</v>
          </cell>
          <cell r="J734" t="str">
            <v>Triethanolamine</v>
          </cell>
        </row>
        <row r="735">
          <cell r="A735">
            <v>751</v>
          </cell>
          <cell r="B735" t="str">
            <v/>
          </cell>
          <cell r="C735" t="str">
            <v>C6H15N</v>
          </cell>
          <cell r="D735" t="str">
            <v>121-44-8</v>
          </cell>
          <cell r="E735" t="str">
            <v>121448</v>
          </cell>
          <cell r="F735" t="str">
            <v/>
          </cell>
          <cell r="G735" t="str">
            <v>99207</v>
          </cell>
          <cell r="H735" t="b">
            <v>0</v>
          </cell>
          <cell r="I735" t="b">
            <v>1</v>
          </cell>
          <cell r="J735" t="str">
            <v>Triethylamine</v>
          </cell>
        </row>
        <row r="736">
          <cell r="A736">
            <v>752</v>
          </cell>
          <cell r="B736" t="str">
            <v/>
          </cell>
          <cell r="C736" t="str">
            <v>C6H18N4</v>
          </cell>
          <cell r="D736" t="str">
            <v>112-24-3</v>
          </cell>
          <cell r="E736" t="str">
            <v>112243</v>
          </cell>
          <cell r="F736" t="str">
            <v/>
          </cell>
          <cell r="G736" t="str">
            <v>99441</v>
          </cell>
          <cell r="H736" t="b">
            <v>0</v>
          </cell>
          <cell r="I736" t="b">
            <v>0</v>
          </cell>
          <cell r="J736" t="str">
            <v>Triethylenetetramine</v>
          </cell>
        </row>
        <row r="737">
          <cell r="A737">
            <v>753</v>
          </cell>
          <cell r="B737" t="str">
            <v/>
          </cell>
          <cell r="C737" t="str">
            <v>C13H16F3N3O4</v>
          </cell>
          <cell r="D737" t="str">
            <v>1582-09-8</v>
          </cell>
          <cell r="E737" t="str">
            <v>1582098</v>
          </cell>
          <cell r="F737" t="str">
            <v/>
          </cell>
          <cell r="G737" t="str">
            <v>60015</v>
          </cell>
          <cell r="H737" t="b">
            <v>0</v>
          </cell>
          <cell r="I737" t="b">
            <v>1</v>
          </cell>
          <cell r="J737" t="str">
            <v>Trifluralin</v>
          </cell>
        </row>
        <row r="738">
          <cell r="A738">
            <v>754</v>
          </cell>
          <cell r="B738" t="str">
            <v/>
          </cell>
          <cell r="C738" t="str">
            <v>C9H21NO3</v>
          </cell>
          <cell r="D738" t="str">
            <v>122-20-3</v>
          </cell>
          <cell r="E738" t="str">
            <v>122203</v>
          </cell>
          <cell r="F738" t="str">
            <v/>
          </cell>
          <cell r="G738" t="str">
            <v>99208</v>
          </cell>
          <cell r="H738" t="b">
            <v>0</v>
          </cell>
          <cell r="I738" t="b">
            <v>0</v>
          </cell>
          <cell r="J738" t="str">
            <v>Triisopropanolamine</v>
          </cell>
        </row>
        <row r="739">
          <cell r="A739">
            <v>755</v>
          </cell>
          <cell r="B739" t="str">
            <v/>
          </cell>
          <cell r="C739" t="str">
            <v>C9H12</v>
          </cell>
          <cell r="D739" t="str">
            <v>25551-13-7</v>
          </cell>
          <cell r="E739" t="str">
            <v>25551137</v>
          </cell>
          <cell r="F739" t="str">
            <v/>
          </cell>
          <cell r="G739" t="str">
            <v>45107</v>
          </cell>
          <cell r="H739" t="b">
            <v>0</v>
          </cell>
          <cell r="I739" t="b">
            <v>0</v>
          </cell>
          <cell r="J739" t="str">
            <v>Trimethylbenzenes (mixed)</v>
          </cell>
        </row>
        <row r="740">
          <cell r="A740">
            <v>756</v>
          </cell>
          <cell r="B740" t="str">
            <v/>
          </cell>
          <cell r="C740" t="str">
            <v>C9H18</v>
          </cell>
          <cell r="D740" t="str">
            <v>30498-63-6</v>
          </cell>
          <cell r="E740" t="str">
            <v>30498636</v>
          </cell>
          <cell r="F740" t="str">
            <v/>
          </cell>
          <cell r="G740" t="str">
            <v>98060</v>
          </cell>
          <cell r="H740" t="b">
            <v>0</v>
          </cell>
          <cell r="I740" t="b">
            <v>0</v>
          </cell>
          <cell r="J740" t="str">
            <v>Trimethylcyclohexane</v>
          </cell>
        </row>
        <row r="741">
          <cell r="A741">
            <v>757</v>
          </cell>
          <cell r="B741" t="str">
            <v/>
          </cell>
          <cell r="C741" t="str">
            <v>C9H18O</v>
          </cell>
          <cell r="D741" t="str">
            <v>1321-60-4</v>
          </cell>
          <cell r="E741" t="str">
            <v>1321604</v>
          </cell>
          <cell r="F741" t="str">
            <v/>
          </cell>
          <cell r="G741" t="str">
            <v>43397</v>
          </cell>
          <cell r="H741" t="b">
            <v>0</v>
          </cell>
          <cell r="I741" t="b">
            <v>0</v>
          </cell>
          <cell r="J741" t="str">
            <v>Trimethylcyclohexanol</v>
          </cell>
        </row>
        <row r="742">
          <cell r="A742">
            <v>758</v>
          </cell>
          <cell r="B742" t="str">
            <v/>
          </cell>
          <cell r="C742" t="str">
            <v>C8H12O</v>
          </cell>
          <cell r="D742" t="str">
            <v>86368-24-3</v>
          </cell>
          <cell r="E742" t="str">
            <v>86368243</v>
          </cell>
          <cell r="F742" t="str">
            <v/>
          </cell>
          <cell r="G742" t="str">
            <v>43566</v>
          </cell>
          <cell r="H742" t="b">
            <v>0</v>
          </cell>
          <cell r="I742" t="b">
            <v>0</v>
          </cell>
          <cell r="J742" t="str">
            <v>Trimethylcyclopentanone</v>
          </cell>
        </row>
        <row r="743">
          <cell r="A743">
            <v>759</v>
          </cell>
          <cell r="B743" t="str">
            <v/>
          </cell>
          <cell r="C743" t="str">
            <v>C9H18</v>
          </cell>
          <cell r="D743" t="str">
            <v>95461-54-4</v>
          </cell>
          <cell r="E743" t="str">
            <v>95461544</v>
          </cell>
          <cell r="F743" t="str">
            <v/>
          </cell>
          <cell r="G743" t="str">
            <v>90095</v>
          </cell>
          <cell r="H743" t="b">
            <v>0</v>
          </cell>
          <cell r="I743" t="b">
            <v>0</v>
          </cell>
          <cell r="J743" t="str">
            <v>Trimethylhexene</v>
          </cell>
        </row>
        <row r="744">
          <cell r="A744">
            <v>760</v>
          </cell>
          <cell r="B744" t="str">
            <v/>
          </cell>
          <cell r="C744" t="str">
            <v>C11H24</v>
          </cell>
          <cell r="D744" t="str">
            <v>98060-52-7</v>
          </cell>
          <cell r="E744" t="str">
            <v>98060527</v>
          </cell>
          <cell r="F744" t="str">
            <v/>
          </cell>
          <cell r="G744" t="str">
            <v>90096</v>
          </cell>
          <cell r="H744" t="b">
            <v>0</v>
          </cell>
          <cell r="I744" t="b">
            <v>0</v>
          </cell>
          <cell r="J744" t="str">
            <v>Trimethyloctanes</v>
          </cell>
        </row>
        <row r="745">
          <cell r="A745">
            <v>761</v>
          </cell>
          <cell r="B745" t="str">
            <v/>
          </cell>
          <cell r="C745" t="str">
            <v/>
          </cell>
          <cell r="D745" t="str">
            <v>8006-64-2</v>
          </cell>
          <cell r="E745" t="str">
            <v>8006642</v>
          </cell>
          <cell r="F745" t="str">
            <v/>
          </cell>
          <cell r="G745" t="str">
            <v>99238</v>
          </cell>
          <cell r="H745" t="b">
            <v>0</v>
          </cell>
          <cell r="I745" t="b">
            <v>0</v>
          </cell>
          <cell r="J745" t="str">
            <v>Turpentine</v>
          </cell>
        </row>
        <row r="746">
          <cell r="A746">
            <v>763</v>
          </cell>
          <cell r="B746" t="str">
            <v/>
          </cell>
          <cell r="C746" t="str">
            <v/>
          </cell>
          <cell r="D746" t="str">
            <v/>
          </cell>
          <cell r="E746" t="str">
            <v/>
          </cell>
          <cell r="F746" t="str">
            <v>E17150814</v>
          </cell>
          <cell r="G746" t="str">
            <v>99991</v>
          </cell>
          <cell r="H746" t="b">
            <v>0</v>
          </cell>
          <cell r="I746" t="b">
            <v>0</v>
          </cell>
          <cell r="J746" t="str">
            <v>Unidentified nonfumigant active ingredients</v>
          </cell>
        </row>
        <row r="747">
          <cell r="A747">
            <v>765</v>
          </cell>
          <cell r="B747" t="str">
            <v>U</v>
          </cell>
          <cell r="C747" t="str">
            <v>U</v>
          </cell>
          <cell r="D747" t="str">
            <v>7440-61-1</v>
          </cell>
          <cell r="E747" t="str">
            <v>7440611</v>
          </cell>
          <cell r="F747" t="str">
            <v/>
          </cell>
          <cell r="G747" t="str">
            <v>12179</v>
          </cell>
          <cell r="H747" t="b">
            <v>0</v>
          </cell>
          <cell r="I747" t="b">
            <v>0</v>
          </cell>
          <cell r="J747" t="str">
            <v>Uranium</v>
          </cell>
        </row>
        <row r="748">
          <cell r="A748">
            <v>766</v>
          </cell>
          <cell r="B748" t="str">
            <v/>
          </cell>
          <cell r="C748" t="str">
            <v>(C15H10N2O2.C6H14O3.(C4H8O)nH2O)x</v>
          </cell>
          <cell r="D748" t="str">
            <v>68610-33-3</v>
          </cell>
          <cell r="E748" t="str">
            <v>68610333</v>
          </cell>
          <cell r="F748" t="str">
            <v/>
          </cell>
          <cell r="G748" t="str">
            <v>99268</v>
          </cell>
          <cell r="H748" t="b">
            <v>0</v>
          </cell>
          <cell r="I748" t="b">
            <v>0</v>
          </cell>
          <cell r="J748" t="str">
            <v>Urethane prepolymer</v>
          </cell>
        </row>
        <row r="749">
          <cell r="A749">
            <v>767</v>
          </cell>
          <cell r="B749" t="str">
            <v>V</v>
          </cell>
          <cell r="C749" t="str">
            <v>V</v>
          </cell>
          <cell r="D749" t="str">
            <v>7440-62-2</v>
          </cell>
          <cell r="E749" t="str">
            <v>7440622</v>
          </cell>
          <cell r="F749" t="str">
            <v/>
          </cell>
          <cell r="G749" t="str">
            <v>12164</v>
          </cell>
          <cell r="H749" t="b">
            <v>0</v>
          </cell>
          <cell r="I749" t="b">
            <v>0</v>
          </cell>
          <cell r="J749" t="str">
            <v>Vanadium</v>
          </cell>
        </row>
        <row r="750">
          <cell r="A750">
            <v>768</v>
          </cell>
          <cell r="B750" t="str">
            <v/>
          </cell>
          <cell r="C750" t="str">
            <v>C4H6O2</v>
          </cell>
          <cell r="D750" t="str">
            <v>108-05-4</v>
          </cell>
          <cell r="E750" t="str">
            <v>108054</v>
          </cell>
          <cell r="F750" t="str">
            <v/>
          </cell>
          <cell r="G750" t="str">
            <v>98119</v>
          </cell>
          <cell r="H750" t="b">
            <v>0</v>
          </cell>
          <cell r="I750" t="b">
            <v>1</v>
          </cell>
          <cell r="J750" t="str">
            <v>Vinyl acetate</v>
          </cell>
        </row>
        <row r="751">
          <cell r="A751">
            <v>769</v>
          </cell>
          <cell r="B751" t="str">
            <v/>
          </cell>
          <cell r="C751" t="str">
            <v>C2H3Cl</v>
          </cell>
          <cell r="D751" t="str">
            <v>75-01-4</v>
          </cell>
          <cell r="E751" t="str">
            <v>75014</v>
          </cell>
          <cell r="F751" t="str">
            <v/>
          </cell>
          <cell r="G751" t="str">
            <v>43860</v>
          </cell>
          <cell r="H751" t="b">
            <v>0</v>
          </cell>
          <cell r="I751" t="b">
            <v>1</v>
          </cell>
          <cell r="J751" t="str">
            <v>Vinyl chloride</v>
          </cell>
        </row>
        <row r="752">
          <cell r="A752">
            <v>770</v>
          </cell>
          <cell r="B752" t="str">
            <v/>
          </cell>
          <cell r="C752" t="str">
            <v>C4H4</v>
          </cell>
          <cell r="D752" t="str">
            <v>689-97-4</v>
          </cell>
          <cell r="E752" t="str">
            <v>689974</v>
          </cell>
          <cell r="F752" t="str">
            <v/>
          </cell>
          <cell r="G752" t="str">
            <v>98134</v>
          </cell>
          <cell r="H752" t="b">
            <v>0</v>
          </cell>
          <cell r="I752" t="b">
            <v>0</v>
          </cell>
          <cell r="J752" t="str">
            <v>Vinylacetylene</v>
          </cell>
        </row>
        <row r="753">
          <cell r="A753">
            <v>771</v>
          </cell>
          <cell r="B753" t="str">
            <v/>
          </cell>
          <cell r="C753" t="str">
            <v>C5H12O3Si</v>
          </cell>
          <cell r="D753" t="str">
            <v>2768-02-7</v>
          </cell>
          <cell r="E753" t="str">
            <v>2768027</v>
          </cell>
          <cell r="F753" t="str">
            <v/>
          </cell>
          <cell r="G753" t="str">
            <v>99231</v>
          </cell>
          <cell r="H753" t="b">
            <v>0</v>
          </cell>
          <cell r="I753" t="b">
            <v>0</v>
          </cell>
          <cell r="J753" t="str">
            <v>Vinyltrimethoxysilane</v>
          </cell>
        </row>
        <row r="754">
          <cell r="A754">
            <v>772</v>
          </cell>
          <cell r="B754" t="str">
            <v/>
          </cell>
          <cell r="C754" t="str">
            <v/>
          </cell>
          <cell r="D754" t="str">
            <v/>
          </cell>
          <cell r="E754" t="str">
            <v/>
          </cell>
          <cell r="F754" t="str">
            <v>E17151010</v>
          </cell>
          <cell r="G754" t="str">
            <v>99165</v>
          </cell>
          <cell r="H754" t="b">
            <v>0</v>
          </cell>
          <cell r="I754" t="b">
            <v>0</v>
          </cell>
          <cell r="J754" t="str">
            <v>VOC ingredients</v>
          </cell>
        </row>
        <row r="755">
          <cell r="A755">
            <v>773</v>
          </cell>
          <cell r="B755" t="str">
            <v>VMS</v>
          </cell>
          <cell r="C755" t="str">
            <v/>
          </cell>
          <cell r="D755" t="str">
            <v/>
          </cell>
          <cell r="E755" t="str">
            <v/>
          </cell>
          <cell r="F755" t="str">
            <v>E17150897</v>
          </cell>
          <cell r="G755" t="str">
            <v>99166</v>
          </cell>
          <cell r="H755" t="b">
            <v>0</v>
          </cell>
          <cell r="I755" t="b">
            <v>0</v>
          </cell>
          <cell r="J755" t="str">
            <v>Volatile methyl siloxanes</v>
          </cell>
        </row>
        <row r="756">
          <cell r="A756">
            <v>774</v>
          </cell>
          <cell r="B756" t="str">
            <v/>
          </cell>
          <cell r="C756" t="str">
            <v/>
          </cell>
          <cell r="D756" t="str">
            <v>68916-39-2</v>
          </cell>
          <cell r="E756" t="str">
            <v>68916392</v>
          </cell>
          <cell r="F756" t="str">
            <v/>
          </cell>
          <cell r="G756" t="str">
            <v>99271</v>
          </cell>
          <cell r="H756" t="b">
            <v>0</v>
          </cell>
          <cell r="I756" t="b">
            <v>0</v>
          </cell>
          <cell r="J756" t="str">
            <v>Witch hazel</v>
          </cell>
        </row>
        <row r="757">
          <cell r="A757">
            <v>775</v>
          </cell>
          <cell r="B757" t="str">
            <v/>
          </cell>
          <cell r="C757" t="str">
            <v/>
          </cell>
          <cell r="D757" t="str">
            <v>64742-95-6</v>
          </cell>
          <cell r="E757" t="str">
            <v>64742956</v>
          </cell>
          <cell r="F757" t="str">
            <v/>
          </cell>
          <cell r="G757" t="str">
            <v>60003</v>
          </cell>
          <cell r="H757" t="b">
            <v>0</v>
          </cell>
          <cell r="I757" t="b">
            <v>0</v>
          </cell>
          <cell r="J757" t="str">
            <v>Xylene range solvent</v>
          </cell>
        </row>
        <row r="758">
          <cell r="A758">
            <v>776</v>
          </cell>
          <cell r="B758" t="str">
            <v/>
          </cell>
          <cell r="C758" t="str">
            <v>C8H10O</v>
          </cell>
          <cell r="D758" t="str">
            <v>1300-71-6</v>
          </cell>
          <cell r="E758" t="str">
            <v>1300716</v>
          </cell>
          <cell r="F758" t="str">
            <v/>
          </cell>
          <cell r="G758" t="str">
            <v>99225</v>
          </cell>
          <cell r="H758" t="b">
            <v>0</v>
          </cell>
          <cell r="I758" t="b">
            <v>0</v>
          </cell>
          <cell r="J758" t="str">
            <v>Xylenol</v>
          </cell>
        </row>
        <row r="759">
          <cell r="A759">
            <v>777</v>
          </cell>
          <cell r="B759" t="str">
            <v>Y</v>
          </cell>
          <cell r="C759" t="str">
            <v>Y</v>
          </cell>
          <cell r="D759" t="str">
            <v>7440-65-5</v>
          </cell>
          <cell r="E759" t="str">
            <v>7440655</v>
          </cell>
          <cell r="F759" t="str">
            <v/>
          </cell>
          <cell r="G759" t="str">
            <v>12183</v>
          </cell>
          <cell r="H759" t="b">
            <v>0</v>
          </cell>
          <cell r="I759" t="b">
            <v>0</v>
          </cell>
          <cell r="J759" t="str">
            <v>Yttrium</v>
          </cell>
        </row>
        <row r="760">
          <cell r="A760">
            <v>778</v>
          </cell>
          <cell r="B760" t="str">
            <v>Zn</v>
          </cell>
          <cell r="C760" t="str">
            <v>Zn</v>
          </cell>
          <cell r="D760" t="str">
            <v>7440-66-6</v>
          </cell>
          <cell r="E760" t="str">
            <v>7440666</v>
          </cell>
          <cell r="F760" t="str">
            <v/>
          </cell>
          <cell r="G760" t="str">
            <v>12167</v>
          </cell>
          <cell r="H760" t="b">
            <v>0</v>
          </cell>
          <cell r="I760" t="b">
            <v>0</v>
          </cell>
          <cell r="J760" t="str">
            <v>Zinc</v>
          </cell>
        </row>
        <row r="761">
          <cell r="A761">
            <v>779</v>
          </cell>
          <cell r="B761" t="str">
            <v>Zr</v>
          </cell>
          <cell r="C761" t="str">
            <v>Zr</v>
          </cell>
          <cell r="D761" t="str">
            <v>7440-67-7</v>
          </cell>
          <cell r="E761" t="str">
            <v>7440677</v>
          </cell>
          <cell r="F761" t="str">
            <v/>
          </cell>
          <cell r="G761" t="str">
            <v>12185</v>
          </cell>
          <cell r="H761" t="b">
            <v>0</v>
          </cell>
          <cell r="I761" t="b">
            <v>0</v>
          </cell>
          <cell r="J761" t="str">
            <v>Zirconium</v>
          </cell>
        </row>
        <row r="762">
          <cell r="A762">
            <v>784</v>
          </cell>
          <cell r="B762" t="str">
            <v>NH4+</v>
          </cell>
          <cell r="C762" t="str">
            <v>H4N</v>
          </cell>
          <cell r="D762" t="str">
            <v>14798-03-9</v>
          </cell>
          <cell r="E762" t="str">
            <v>14798039</v>
          </cell>
          <cell r="F762" t="str">
            <v/>
          </cell>
          <cell r="G762" t="str">
            <v>88301</v>
          </cell>
          <cell r="H762" t="b">
            <v>0</v>
          </cell>
          <cell r="I762" t="b">
            <v>0</v>
          </cell>
          <cell r="J762" t="str">
            <v>Ammonium</v>
          </cell>
        </row>
        <row r="763">
          <cell r="A763">
            <v>785</v>
          </cell>
          <cell r="B763" t="str">
            <v>Na+</v>
          </cell>
          <cell r="C763" t="str">
            <v>Na</v>
          </cell>
          <cell r="D763" t="str">
            <v>17341-25-2</v>
          </cell>
          <cell r="E763" t="str">
            <v>17341252</v>
          </cell>
          <cell r="F763" t="str">
            <v/>
          </cell>
          <cell r="G763" t="str">
            <v>88302</v>
          </cell>
          <cell r="H763" t="b">
            <v>0</v>
          </cell>
          <cell r="I763" t="b">
            <v>0</v>
          </cell>
          <cell r="J763" t="str">
            <v>Sodium ion</v>
          </cell>
        </row>
        <row r="764">
          <cell r="A764">
            <v>788</v>
          </cell>
          <cell r="B764" t="str">
            <v>CO3=</v>
          </cell>
          <cell r="C764" t="str">
            <v>CO3</v>
          </cell>
          <cell r="D764" t="str">
            <v>3812-32-6</v>
          </cell>
          <cell r="E764" t="str">
            <v>3812326</v>
          </cell>
          <cell r="F764" t="str">
            <v/>
          </cell>
          <cell r="G764" t="str">
            <v>88308</v>
          </cell>
          <cell r="H764" t="b">
            <v>0</v>
          </cell>
          <cell r="I764" t="b">
            <v>0</v>
          </cell>
          <cell r="J764" t="str">
            <v>Carbonate</v>
          </cell>
        </row>
        <row r="765">
          <cell r="A765">
            <v>789</v>
          </cell>
          <cell r="B765" t="str">
            <v>OC2</v>
          </cell>
          <cell r="C765" t="str">
            <v/>
          </cell>
          <cell r="D765" t="str">
            <v/>
          </cell>
          <cell r="E765" t="str">
            <v/>
          </cell>
          <cell r="F765" t="str">
            <v>E701250</v>
          </cell>
          <cell r="G765" t="str">
            <v/>
          </cell>
          <cell r="H765" t="b">
            <v>0</v>
          </cell>
          <cell r="I765" t="b">
            <v>0</v>
          </cell>
          <cell r="J765" t="str">
            <v>Organic carbon II</v>
          </cell>
        </row>
        <row r="766">
          <cell r="A766">
            <v>790</v>
          </cell>
          <cell r="B766" t="str">
            <v>OC3</v>
          </cell>
          <cell r="C766" t="str">
            <v/>
          </cell>
          <cell r="D766" t="str">
            <v/>
          </cell>
          <cell r="E766" t="str">
            <v/>
          </cell>
          <cell r="F766" t="str">
            <v>E701250</v>
          </cell>
          <cell r="G766" t="str">
            <v/>
          </cell>
          <cell r="H766" t="b">
            <v>0</v>
          </cell>
          <cell r="I766" t="b">
            <v>0</v>
          </cell>
          <cell r="J766" t="str">
            <v>Organic carbon III</v>
          </cell>
        </row>
        <row r="767">
          <cell r="A767">
            <v>791</v>
          </cell>
          <cell r="B767" t="str">
            <v>OC4</v>
          </cell>
          <cell r="C767" t="str">
            <v/>
          </cell>
          <cell r="D767" t="str">
            <v/>
          </cell>
          <cell r="E767" t="str">
            <v/>
          </cell>
          <cell r="F767" t="str">
            <v>E701250</v>
          </cell>
          <cell r="G767" t="str">
            <v/>
          </cell>
          <cell r="H767" t="b">
            <v>0</v>
          </cell>
          <cell r="I767" t="b">
            <v>0</v>
          </cell>
          <cell r="J767" t="str">
            <v>Organic carbon IV</v>
          </cell>
        </row>
        <row r="768">
          <cell r="A768">
            <v>792</v>
          </cell>
          <cell r="B768" t="str">
            <v>POC</v>
          </cell>
          <cell r="C768" t="str">
            <v/>
          </cell>
          <cell r="D768" t="str">
            <v/>
          </cell>
          <cell r="E768" t="str">
            <v/>
          </cell>
          <cell r="F768" t="str">
            <v>E17119272</v>
          </cell>
          <cell r="G768" t="str">
            <v/>
          </cell>
          <cell r="H768" t="b">
            <v>0</v>
          </cell>
          <cell r="I768" t="b">
            <v>0</v>
          </cell>
          <cell r="J768" t="str">
            <v>Pyrolyzed organic carbon</v>
          </cell>
        </row>
        <row r="769">
          <cell r="A769">
            <v>794</v>
          </cell>
          <cell r="B769" t="str">
            <v>EC1</v>
          </cell>
          <cell r="C769" t="str">
            <v>C</v>
          </cell>
          <cell r="D769" t="str">
            <v>7440-44-0</v>
          </cell>
          <cell r="E769" t="str">
            <v>7440440</v>
          </cell>
          <cell r="F769" t="str">
            <v/>
          </cell>
          <cell r="G769" t="str">
            <v/>
          </cell>
          <cell r="H769" t="b">
            <v>0</v>
          </cell>
          <cell r="I769" t="b">
            <v>0</v>
          </cell>
          <cell r="J769" t="str">
            <v>Elemental carbon I</v>
          </cell>
        </row>
        <row r="770">
          <cell r="A770">
            <v>795</v>
          </cell>
          <cell r="B770" t="str">
            <v>Cl</v>
          </cell>
          <cell r="C770" t="str">
            <v>Cl</v>
          </cell>
          <cell r="D770" t="str">
            <v>22537-15-1</v>
          </cell>
          <cell r="E770" t="str">
            <v>22537151</v>
          </cell>
          <cell r="F770" t="str">
            <v/>
          </cell>
          <cell r="G770" t="str">
            <v>84115</v>
          </cell>
          <cell r="H770" t="b">
            <v>0</v>
          </cell>
          <cell r="I770" t="b">
            <v>0</v>
          </cell>
          <cell r="J770" t="str">
            <v>Chlorine atom</v>
          </cell>
        </row>
        <row r="771">
          <cell r="A771">
            <v>796</v>
          </cell>
          <cell r="B771" t="str">
            <v>EC3</v>
          </cell>
          <cell r="C771" t="str">
            <v>C</v>
          </cell>
          <cell r="D771" t="str">
            <v>7440-44-0</v>
          </cell>
          <cell r="E771" t="str">
            <v>7440440</v>
          </cell>
          <cell r="F771" t="str">
            <v/>
          </cell>
          <cell r="G771" t="str">
            <v/>
          </cell>
          <cell r="H771" t="b">
            <v>0</v>
          </cell>
          <cell r="I771" t="b">
            <v>0</v>
          </cell>
          <cell r="J771" t="str">
            <v>Elemental carbon III</v>
          </cell>
        </row>
        <row r="772">
          <cell r="A772">
            <v>797</v>
          </cell>
          <cell r="B772" t="str">
            <v>EC</v>
          </cell>
          <cell r="C772" t="str">
            <v>C</v>
          </cell>
          <cell r="D772" t="str">
            <v>7440-44-0</v>
          </cell>
          <cell r="E772" t="str">
            <v>7440440</v>
          </cell>
          <cell r="F772" t="str">
            <v/>
          </cell>
          <cell r="G772" t="str">
            <v>12116</v>
          </cell>
          <cell r="H772" t="b">
            <v>0</v>
          </cell>
          <cell r="I772" t="b">
            <v>0</v>
          </cell>
          <cell r="J772" t="str">
            <v>Elemental Carbon</v>
          </cell>
        </row>
        <row r="773">
          <cell r="A773">
            <v>810</v>
          </cell>
          <cell r="B773" t="str">
            <v>Br</v>
          </cell>
          <cell r="C773" t="str">
            <v>Br</v>
          </cell>
          <cell r="D773" t="str">
            <v>10097-32-2</v>
          </cell>
          <cell r="E773" t="str">
            <v>10097322</v>
          </cell>
          <cell r="F773" t="str">
            <v/>
          </cell>
          <cell r="G773" t="str">
            <v>88109</v>
          </cell>
          <cell r="H773" t="b">
            <v>0</v>
          </cell>
          <cell r="I773" t="b">
            <v>0</v>
          </cell>
          <cell r="J773" t="str">
            <v>Bromine Atom</v>
          </cell>
        </row>
        <row r="774">
          <cell r="A774">
            <v>830</v>
          </cell>
          <cell r="B774" t="str">
            <v>SO2</v>
          </cell>
          <cell r="C774" t="str">
            <v>O2S</v>
          </cell>
          <cell r="D774" t="str">
            <v>7446-09-5</v>
          </cell>
          <cell r="E774" t="str">
            <v>7446095</v>
          </cell>
          <cell r="F774" t="str">
            <v/>
          </cell>
          <cell r="G774" t="str">
            <v>42401</v>
          </cell>
          <cell r="H774" t="b">
            <v>0</v>
          </cell>
          <cell r="I774" t="b">
            <v>0</v>
          </cell>
          <cell r="J774" t="str">
            <v>Sulfur dioxide</v>
          </cell>
        </row>
        <row r="775">
          <cell r="A775">
            <v>831</v>
          </cell>
          <cell r="B775" t="str">
            <v>H2S</v>
          </cell>
          <cell r="C775" t="str">
            <v>H2S</v>
          </cell>
          <cell r="D775" t="str">
            <v>7783-06-4</v>
          </cell>
          <cell r="E775" t="str">
            <v>7783064</v>
          </cell>
          <cell r="F775" t="str">
            <v/>
          </cell>
          <cell r="G775" t="str">
            <v>42402</v>
          </cell>
          <cell r="H775" t="b">
            <v>0</v>
          </cell>
          <cell r="I775" t="b">
            <v>0</v>
          </cell>
          <cell r="J775" t="str">
            <v>Hydrogen Sulfide</v>
          </cell>
        </row>
        <row r="776">
          <cell r="A776">
            <v>839</v>
          </cell>
          <cell r="B776" t="str">
            <v>GLYO</v>
          </cell>
          <cell r="C776" t="str">
            <v>C2H2O2</v>
          </cell>
          <cell r="D776" t="str">
            <v>107-22-2</v>
          </cell>
          <cell r="E776" t="str">
            <v>107222</v>
          </cell>
          <cell r="F776" t="str">
            <v/>
          </cell>
          <cell r="G776" t="str">
            <v/>
          </cell>
          <cell r="H776" t="b">
            <v>0</v>
          </cell>
          <cell r="I776" t="b">
            <v>0</v>
          </cell>
          <cell r="J776" t="str">
            <v>Glyoxal</v>
          </cell>
        </row>
        <row r="777">
          <cell r="A777">
            <v>840</v>
          </cell>
          <cell r="B777" t="str">
            <v>HEXAL</v>
          </cell>
          <cell r="C777" t="str">
            <v>C6H12O</v>
          </cell>
          <cell r="D777" t="str">
            <v>66-25-1</v>
          </cell>
          <cell r="E777" t="str">
            <v>66251</v>
          </cell>
          <cell r="F777" t="str">
            <v/>
          </cell>
          <cell r="G777" t="str">
            <v>43517</v>
          </cell>
          <cell r="H777" t="b">
            <v>0</v>
          </cell>
          <cell r="I777" t="b">
            <v>0</v>
          </cell>
          <cell r="J777" t="str">
            <v>Hexaldehyde (or hexanal, Hexanaldehyde)</v>
          </cell>
        </row>
        <row r="778">
          <cell r="A778">
            <v>843</v>
          </cell>
          <cell r="B778" t="str">
            <v/>
          </cell>
          <cell r="C778" t="str">
            <v/>
          </cell>
          <cell r="D778" t="str">
            <v>N/A</v>
          </cell>
          <cell r="E778" t="str">
            <v>N/A</v>
          </cell>
          <cell r="F778" t="str">
            <v/>
          </cell>
          <cell r="G778" t="str">
            <v/>
          </cell>
          <cell r="H778" t="b">
            <v>0</v>
          </cell>
          <cell r="I778" t="b">
            <v>0</v>
          </cell>
          <cell r="J778" t="str">
            <v>Sum of PM species</v>
          </cell>
        </row>
        <row r="779">
          <cell r="A779">
            <v>845</v>
          </cell>
          <cell r="B779" t="str">
            <v>VALAL</v>
          </cell>
          <cell r="C779" t="str">
            <v>C5H10O</v>
          </cell>
          <cell r="D779" t="str">
            <v>110-62-3</v>
          </cell>
          <cell r="E779" t="str">
            <v>110623</v>
          </cell>
          <cell r="F779" t="str">
            <v/>
          </cell>
          <cell r="G779" t="str">
            <v>43518</v>
          </cell>
          <cell r="H779" t="b">
            <v>0</v>
          </cell>
          <cell r="I779" t="b">
            <v>0</v>
          </cell>
          <cell r="J779" t="str">
            <v>Valeraldehyde</v>
          </cell>
        </row>
        <row r="780">
          <cell r="A780">
            <v>846</v>
          </cell>
          <cell r="B780" t="str">
            <v>ACNA</v>
          </cell>
          <cell r="C780" t="str">
            <v>C12H10</v>
          </cell>
          <cell r="D780" t="str">
            <v>83-32-9</v>
          </cell>
          <cell r="E780" t="str">
            <v>83329</v>
          </cell>
          <cell r="F780" t="str">
            <v/>
          </cell>
          <cell r="G780" t="str">
            <v>17147</v>
          </cell>
          <cell r="H780" t="b">
            <v>0</v>
          </cell>
          <cell r="I780" t="b">
            <v>0</v>
          </cell>
          <cell r="J780" t="str">
            <v>Acenaphthene</v>
          </cell>
        </row>
        <row r="781">
          <cell r="A781">
            <v>847</v>
          </cell>
          <cell r="B781" t="str">
            <v>ACNA</v>
          </cell>
          <cell r="C781" t="str">
            <v>C12H8</v>
          </cell>
          <cell r="D781" t="str">
            <v>208-96-8</v>
          </cell>
          <cell r="E781" t="str">
            <v>208968</v>
          </cell>
          <cell r="F781" t="str">
            <v/>
          </cell>
          <cell r="G781" t="str">
            <v>17148</v>
          </cell>
          <cell r="H781" t="b">
            <v>0</v>
          </cell>
          <cell r="I781" t="b">
            <v>0</v>
          </cell>
          <cell r="J781" t="str">
            <v>Acenaphthylene</v>
          </cell>
        </row>
        <row r="782">
          <cell r="A782">
            <v>848</v>
          </cell>
          <cell r="B782" t="str">
            <v>ACQU</v>
          </cell>
          <cell r="C782" t="str">
            <v>C12H6O2</v>
          </cell>
          <cell r="D782" t="str">
            <v>82-86-0</v>
          </cell>
          <cell r="E782" t="str">
            <v>82860</v>
          </cell>
          <cell r="F782" t="str">
            <v/>
          </cell>
          <cell r="G782" t="str">
            <v/>
          </cell>
          <cell r="H782" t="b">
            <v>0</v>
          </cell>
          <cell r="I782" t="b">
            <v>0</v>
          </cell>
          <cell r="J782" t="str">
            <v>Acenaphthenequinone</v>
          </cell>
        </row>
        <row r="783">
          <cell r="A783">
            <v>849</v>
          </cell>
          <cell r="B783" t="str">
            <v>ANRQ</v>
          </cell>
          <cell r="C783" t="str">
            <v>C14H8O2</v>
          </cell>
          <cell r="D783" t="str">
            <v>84-65-1</v>
          </cell>
          <cell r="E783" t="str">
            <v>84651</v>
          </cell>
          <cell r="F783" t="str">
            <v/>
          </cell>
          <cell r="G783" t="str">
            <v/>
          </cell>
          <cell r="H783" t="b">
            <v>0</v>
          </cell>
          <cell r="I783" t="b">
            <v>0</v>
          </cell>
          <cell r="J783" t="str">
            <v>Anthraquinone (or Anthradione; Hoelite; Morkit; 9,10-Anthraquinone)</v>
          </cell>
        </row>
        <row r="784">
          <cell r="A784">
            <v>850</v>
          </cell>
          <cell r="B784" t="str">
            <v>ANTA</v>
          </cell>
          <cell r="C784" t="str">
            <v>C15H10O</v>
          </cell>
          <cell r="D784" t="str">
            <v>642-31-9</v>
          </cell>
          <cell r="E784" t="str">
            <v>642319</v>
          </cell>
          <cell r="F784" t="str">
            <v/>
          </cell>
          <cell r="G784" t="str">
            <v/>
          </cell>
          <cell r="H784" t="b">
            <v>0</v>
          </cell>
          <cell r="I784" t="b">
            <v>0</v>
          </cell>
          <cell r="J784" t="str">
            <v>9-anthraldehyde</v>
          </cell>
        </row>
        <row r="785">
          <cell r="A785">
            <v>851</v>
          </cell>
          <cell r="B785" t="str">
            <v/>
          </cell>
          <cell r="C785" t="str">
            <v>C14H10O</v>
          </cell>
          <cell r="D785" t="str">
            <v>90-44-8</v>
          </cell>
          <cell r="E785" t="str">
            <v>90448</v>
          </cell>
          <cell r="F785" t="str">
            <v/>
          </cell>
          <cell r="G785" t="str">
            <v/>
          </cell>
          <cell r="H785" t="b">
            <v>0</v>
          </cell>
          <cell r="I785" t="b">
            <v>0</v>
          </cell>
          <cell r="J785" t="str">
            <v>Anthrone</v>
          </cell>
        </row>
        <row r="786">
          <cell r="A786">
            <v>852</v>
          </cell>
          <cell r="B786" t="str">
            <v/>
          </cell>
          <cell r="C786" t="str">
            <v>C14H10</v>
          </cell>
          <cell r="D786" t="str">
            <v>120-12-7</v>
          </cell>
          <cell r="E786" t="str">
            <v>120127</v>
          </cell>
          <cell r="F786" t="str">
            <v/>
          </cell>
          <cell r="G786" t="str">
            <v>17151</v>
          </cell>
          <cell r="H786" t="b">
            <v>0</v>
          </cell>
          <cell r="I786" t="b">
            <v>0</v>
          </cell>
          <cell r="J786" t="str">
            <v>Anthracene</v>
          </cell>
        </row>
        <row r="787">
          <cell r="A787">
            <v>853</v>
          </cell>
          <cell r="B787" t="str">
            <v>BAA7</v>
          </cell>
          <cell r="C787" t="str">
            <v>C18H10O2</v>
          </cell>
          <cell r="D787" t="str">
            <v>2498-66-0</v>
          </cell>
          <cell r="E787" t="str">
            <v>2498660</v>
          </cell>
          <cell r="F787" t="str">
            <v/>
          </cell>
          <cell r="G787" t="str">
            <v/>
          </cell>
          <cell r="H787" t="b">
            <v>0</v>
          </cell>
          <cell r="I787" t="b">
            <v>0</v>
          </cell>
          <cell r="J787" t="str">
            <v>Benz(a)anthracene-7,12-dione</v>
          </cell>
        </row>
        <row r="788">
          <cell r="A788">
            <v>854</v>
          </cell>
          <cell r="B788" t="str">
            <v>BAAN</v>
          </cell>
          <cell r="C788" t="str">
            <v>C18H12</v>
          </cell>
          <cell r="D788" t="str">
            <v>56-55-3</v>
          </cell>
          <cell r="E788" t="str">
            <v>56553</v>
          </cell>
          <cell r="F788" t="str">
            <v/>
          </cell>
          <cell r="G788" t="str">
            <v>17215</v>
          </cell>
          <cell r="H788" t="b">
            <v>0</v>
          </cell>
          <cell r="I788" t="b">
            <v>0</v>
          </cell>
          <cell r="J788" t="str">
            <v>Benz(a)anthracene</v>
          </cell>
        </row>
        <row r="789">
          <cell r="A789">
            <v>855</v>
          </cell>
          <cell r="B789" t="str">
            <v>BAPY</v>
          </cell>
          <cell r="C789" t="str">
            <v>C20H12</v>
          </cell>
          <cell r="D789" t="str">
            <v>50-32-8</v>
          </cell>
          <cell r="E789" t="str">
            <v>50328</v>
          </cell>
          <cell r="F789" t="str">
            <v/>
          </cell>
          <cell r="G789" t="str">
            <v>17242</v>
          </cell>
          <cell r="H789" t="b">
            <v>0</v>
          </cell>
          <cell r="I789" t="b">
            <v>0</v>
          </cell>
          <cell r="J789" t="str">
            <v>Benzo[a]pyrene BaP</v>
          </cell>
        </row>
        <row r="790">
          <cell r="A790">
            <v>856</v>
          </cell>
          <cell r="B790" t="str">
            <v>BBCH</v>
          </cell>
          <cell r="C790" t="str">
            <v>C22H14</v>
          </cell>
          <cell r="D790" t="str">
            <v>214-17-5</v>
          </cell>
          <cell r="E790" t="str">
            <v>214175</v>
          </cell>
          <cell r="F790" t="str">
            <v/>
          </cell>
          <cell r="G790" t="str">
            <v/>
          </cell>
          <cell r="H790" t="b">
            <v>0</v>
          </cell>
          <cell r="I790" t="b">
            <v>0</v>
          </cell>
          <cell r="J790" t="str">
            <v>Benzo(b)chrysene</v>
          </cell>
        </row>
        <row r="791">
          <cell r="A791">
            <v>857</v>
          </cell>
          <cell r="B791" t="str">
            <v>BEPY</v>
          </cell>
          <cell r="C791" t="str">
            <v>C20H12</v>
          </cell>
          <cell r="D791" t="str">
            <v>192-97-2</v>
          </cell>
          <cell r="E791" t="str">
            <v>192972</v>
          </cell>
          <cell r="F791" t="str">
            <v/>
          </cell>
          <cell r="G791" t="str">
            <v>17224</v>
          </cell>
          <cell r="H791" t="b">
            <v>0</v>
          </cell>
          <cell r="I791" t="b">
            <v>0</v>
          </cell>
          <cell r="J791" t="str">
            <v>Benzo[e]pyrene (BeP)</v>
          </cell>
        </row>
        <row r="792">
          <cell r="A792">
            <v>858</v>
          </cell>
          <cell r="B792" t="str">
            <v>BGHI</v>
          </cell>
          <cell r="C792" t="str">
            <v>C22H12</v>
          </cell>
          <cell r="D792" t="str">
            <v>191-24-2</v>
          </cell>
          <cell r="E792" t="str">
            <v>191242</v>
          </cell>
          <cell r="F792" t="str">
            <v/>
          </cell>
          <cell r="G792" t="str">
            <v>17237</v>
          </cell>
          <cell r="H792" t="b">
            <v>0</v>
          </cell>
          <cell r="I792" t="b">
            <v>0</v>
          </cell>
          <cell r="J792" t="str">
            <v>Benzo(ghi)perylene</v>
          </cell>
        </row>
        <row r="793">
          <cell r="A793">
            <v>859</v>
          </cell>
          <cell r="B793" t="str">
            <v>BIBE</v>
          </cell>
          <cell r="C793" t="str">
            <v>C14H14</v>
          </cell>
          <cell r="D793" t="str">
            <v>103-29-7</v>
          </cell>
          <cell r="E793" t="str">
            <v>103297</v>
          </cell>
          <cell r="F793" t="str">
            <v/>
          </cell>
          <cell r="G793" t="str">
            <v/>
          </cell>
          <cell r="H793" t="b">
            <v>0</v>
          </cell>
          <cell r="I793" t="b">
            <v>0</v>
          </cell>
          <cell r="J793" t="str">
            <v>Bibenzyl</v>
          </cell>
        </row>
        <row r="794">
          <cell r="A794">
            <v>860</v>
          </cell>
          <cell r="B794" t="str">
            <v>BIPH</v>
          </cell>
          <cell r="C794" t="str">
            <v>C12H10</v>
          </cell>
          <cell r="D794" t="str">
            <v>92-52-4</v>
          </cell>
          <cell r="E794" t="str">
            <v>92524</v>
          </cell>
          <cell r="F794" t="str">
            <v/>
          </cell>
          <cell r="G794" t="str">
            <v/>
          </cell>
          <cell r="H794" t="b">
            <v>0</v>
          </cell>
          <cell r="I794" t="b">
            <v>1</v>
          </cell>
          <cell r="J794" t="str">
            <v>Biphenyl</v>
          </cell>
        </row>
        <row r="795">
          <cell r="A795">
            <v>861</v>
          </cell>
          <cell r="B795" t="str">
            <v>BPY9</v>
          </cell>
          <cell r="C795" t="str">
            <v>C20H14O</v>
          </cell>
          <cell r="D795" t="str">
            <v>3331-46-2</v>
          </cell>
          <cell r="E795" t="str">
            <v>3331462</v>
          </cell>
          <cell r="F795" t="str">
            <v/>
          </cell>
          <cell r="G795" t="str">
            <v/>
          </cell>
          <cell r="H795" t="b">
            <v>0</v>
          </cell>
          <cell r="I795" t="b">
            <v>0</v>
          </cell>
          <cell r="J795" t="str">
            <v>9,10-dihydrobenzo(a)pyrene-7(8H)-one</v>
          </cell>
        </row>
        <row r="796">
          <cell r="A796">
            <v>862</v>
          </cell>
          <cell r="B796" t="str">
            <v>BZAN</v>
          </cell>
          <cell r="C796" t="str">
            <v>C17H10O</v>
          </cell>
          <cell r="D796" t="str">
            <v>82-05-3</v>
          </cell>
          <cell r="E796" t="str">
            <v>82053</v>
          </cell>
          <cell r="F796" t="str">
            <v/>
          </cell>
          <cell r="G796" t="str">
            <v>17502</v>
          </cell>
          <cell r="H796" t="b">
            <v>0</v>
          </cell>
          <cell r="I796" t="b">
            <v>0</v>
          </cell>
          <cell r="J796" t="str">
            <v>Benzanthrone; 7H-benz[de]anthracen-7-one</v>
          </cell>
        </row>
        <row r="797">
          <cell r="A797">
            <v>864</v>
          </cell>
          <cell r="B797" t="str">
            <v>BZCP</v>
          </cell>
          <cell r="C797" t="str">
            <v>C8H12</v>
          </cell>
          <cell r="D797" t="str">
            <v>195-19-7</v>
          </cell>
          <cell r="E797" t="str">
            <v>195197</v>
          </cell>
          <cell r="F797" t="str">
            <v/>
          </cell>
          <cell r="G797" t="str">
            <v/>
          </cell>
          <cell r="H797" t="b">
            <v>0</v>
          </cell>
          <cell r="I797" t="b">
            <v>0</v>
          </cell>
          <cell r="J797" t="str">
            <v>Benzo(c)phenanthrene</v>
          </cell>
        </row>
        <row r="798">
          <cell r="A798">
            <v>865</v>
          </cell>
          <cell r="B798" t="str">
            <v>BZFL</v>
          </cell>
          <cell r="C798" t="str">
            <v>C17H12</v>
          </cell>
          <cell r="D798" t="str">
            <v>243-17-4</v>
          </cell>
          <cell r="E798" t="str">
            <v>243174</v>
          </cell>
          <cell r="F798" t="str">
            <v/>
          </cell>
          <cell r="G798" t="str">
            <v/>
          </cell>
          <cell r="H798" t="b">
            <v>0</v>
          </cell>
          <cell r="I798" t="b">
            <v>0</v>
          </cell>
          <cell r="J798" t="str">
            <v>2,3-Benzofluorene</v>
          </cell>
        </row>
        <row r="799">
          <cell r="A799">
            <v>866</v>
          </cell>
          <cell r="B799" t="str">
            <v>CHRY</v>
          </cell>
          <cell r="C799" t="str">
            <v/>
          </cell>
          <cell r="D799" t="str">
            <v/>
          </cell>
          <cell r="E799" t="str">
            <v/>
          </cell>
          <cell r="F799" t="str">
            <v>E17150673</v>
          </cell>
          <cell r="G799" t="str">
            <v/>
          </cell>
          <cell r="H799" t="b">
            <v>0</v>
          </cell>
          <cell r="I799" t="b">
            <v>0</v>
          </cell>
          <cell r="J799" t="str">
            <v>5&amp;6-methylchrysene</v>
          </cell>
        </row>
        <row r="800">
          <cell r="A800">
            <v>867</v>
          </cell>
          <cell r="B800" t="str">
            <v>CHRY</v>
          </cell>
          <cell r="C800" t="str">
            <v>C18H12</v>
          </cell>
          <cell r="D800" t="str">
            <v>218-01-9</v>
          </cell>
          <cell r="E800" t="str">
            <v>218019</v>
          </cell>
          <cell r="F800" t="str">
            <v/>
          </cell>
          <cell r="G800" t="str">
            <v>17208</v>
          </cell>
          <cell r="H800" t="b">
            <v>0</v>
          </cell>
          <cell r="I800" t="b">
            <v>0</v>
          </cell>
          <cell r="J800" t="str">
            <v>Chrysene</v>
          </cell>
        </row>
        <row r="801">
          <cell r="A801">
            <v>868</v>
          </cell>
          <cell r="B801" t="str">
            <v>CORO</v>
          </cell>
          <cell r="C801" t="str">
            <v>C24H12</v>
          </cell>
          <cell r="D801" t="str">
            <v>191-07-1</v>
          </cell>
          <cell r="E801" t="str">
            <v>191071</v>
          </cell>
          <cell r="F801" t="str">
            <v/>
          </cell>
          <cell r="G801" t="str">
            <v>17211</v>
          </cell>
          <cell r="H801" t="b">
            <v>0</v>
          </cell>
          <cell r="I801" t="b">
            <v>0</v>
          </cell>
          <cell r="J801" t="str">
            <v>Coronene</v>
          </cell>
        </row>
        <row r="802">
          <cell r="A802">
            <v>869</v>
          </cell>
          <cell r="B802" t="str">
            <v>CY14</v>
          </cell>
          <cell r="C802" t="str">
            <v>C18H10O2</v>
          </cell>
          <cell r="D802" t="str">
            <v>100900-16-1</v>
          </cell>
          <cell r="E802" t="str">
            <v>100900161</v>
          </cell>
          <cell r="F802" t="str">
            <v/>
          </cell>
          <cell r="G802" t="str">
            <v/>
          </cell>
          <cell r="H802" t="b">
            <v>0</v>
          </cell>
          <cell r="I802" t="b">
            <v>0</v>
          </cell>
          <cell r="J802" t="str">
            <v>1,4-chrysenequinone</v>
          </cell>
        </row>
        <row r="803">
          <cell r="A803">
            <v>870</v>
          </cell>
          <cell r="B803" t="str">
            <v>CYPA</v>
          </cell>
          <cell r="C803" t="str">
            <v>C15H10</v>
          </cell>
          <cell r="D803" t="str">
            <v>203-64-5</v>
          </cell>
          <cell r="E803" t="str">
            <v>203645</v>
          </cell>
          <cell r="F803" t="str">
            <v/>
          </cell>
          <cell r="G803" t="str">
            <v/>
          </cell>
          <cell r="H803" t="b">
            <v>0</v>
          </cell>
          <cell r="I803" t="b">
            <v>0</v>
          </cell>
          <cell r="J803" t="str">
            <v>4H-cyclopenta(def)phenanthrene</v>
          </cell>
        </row>
        <row r="804">
          <cell r="A804">
            <v>871</v>
          </cell>
          <cell r="B804" t="str">
            <v>D145</v>
          </cell>
          <cell r="C804" t="str">
            <v/>
          </cell>
          <cell r="D804" t="str">
            <v/>
          </cell>
          <cell r="E804" t="str">
            <v/>
          </cell>
          <cell r="F804" t="str">
            <v>E17150780</v>
          </cell>
          <cell r="G804" t="str">
            <v/>
          </cell>
          <cell r="H804" t="b">
            <v>0</v>
          </cell>
          <cell r="I804" t="b">
            <v>0</v>
          </cell>
          <cell r="J804" t="str">
            <v>1,4&amp;1,5&amp;2,3-dimethylnaphthalene</v>
          </cell>
        </row>
        <row r="805">
          <cell r="A805">
            <v>872</v>
          </cell>
          <cell r="B805" t="str">
            <v>DBAN</v>
          </cell>
          <cell r="C805" t="str">
            <v/>
          </cell>
          <cell r="D805" t="str">
            <v>53-70-3; 215-58-7</v>
          </cell>
          <cell r="E805" t="str">
            <v/>
          </cell>
          <cell r="F805" t="str">
            <v>E17150699</v>
          </cell>
          <cell r="G805" t="str">
            <v>17231</v>
          </cell>
          <cell r="H805" t="b">
            <v>0</v>
          </cell>
          <cell r="I805" t="b">
            <v>0</v>
          </cell>
          <cell r="J805" t="str">
            <v>Dibenz(ah+ac)anthracene [or Dibenz(ah)anthracene + Dibenz(ac)anthracene]</v>
          </cell>
        </row>
        <row r="806">
          <cell r="A806">
            <v>873</v>
          </cell>
          <cell r="B806" t="str">
            <v>DBZF</v>
          </cell>
          <cell r="C806" t="str">
            <v>C12H8O</v>
          </cell>
          <cell r="D806" t="str">
            <v>132-64-9</v>
          </cell>
          <cell r="E806" t="str">
            <v>132649</v>
          </cell>
          <cell r="F806" t="str">
            <v/>
          </cell>
          <cell r="G806" t="str">
            <v>18202</v>
          </cell>
          <cell r="H806" t="b">
            <v>0</v>
          </cell>
          <cell r="I806" t="b">
            <v>1</v>
          </cell>
          <cell r="J806" t="str">
            <v>Dibenzofuran , also noted as 'DBZFUR'</v>
          </cell>
        </row>
        <row r="807">
          <cell r="A807">
            <v>875</v>
          </cell>
          <cell r="B807" t="str">
            <v>DM17</v>
          </cell>
          <cell r="C807" t="str">
            <v>C12H12</v>
          </cell>
          <cell r="D807" t="str">
            <v>575-37-1</v>
          </cell>
          <cell r="E807" t="str">
            <v>575371</v>
          </cell>
          <cell r="F807" t="str">
            <v/>
          </cell>
          <cell r="G807" t="str">
            <v/>
          </cell>
          <cell r="H807" t="b">
            <v>0</v>
          </cell>
          <cell r="I807" t="b">
            <v>0</v>
          </cell>
          <cell r="J807" t="str">
            <v>1,7-dimethylnaphthalene</v>
          </cell>
        </row>
        <row r="808">
          <cell r="A808">
            <v>876</v>
          </cell>
          <cell r="B808" t="str">
            <v>DM36</v>
          </cell>
          <cell r="C808" t="str">
            <v>C16H14</v>
          </cell>
          <cell r="D808" t="str">
            <v>1576-67-6</v>
          </cell>
          <cell r="E808" t="str">
            <v>1576676</v>
          </cell>
          <cell r="F808" t="str">
            <v/>
          </cell>
          <cell r="G808" t="str">
            <v/>
          </cell>
          <cell r="H808" t="b">
            <v>0</v>
          </cell>
          <cell r="I808" t="b">
            <v>0</v>
          </cell>
          <cell r="J808" t="str">
            <v>3,6-dimethylphenanthrene</v>
          </cell>
        </row>
        <row r="809">
          <cell r="A809">
            <v>877</v>
          </cell>
          <cell r="B809" t="str">
            <v>DMN1</v>
          </cell>
          <cell r="C809" t="str">
            <v>C12H12</v>
          </cell>
          <cell r="D809" t="str">
            <v>573-98-8</v>
          </cell>
          <cell r="E809" t="str">
            <v>573988</v>
          </cell>
          <cell r="F809" t="str">
            <v/>
          </cell>
          <cell r="G809" t="str">
            <v/>
          </cell>
          <cell r="H809" t="b">
            <v>0</v>
          </cell>
          <cell r="I809" t="b">
            <v>0</v>
          </cell>
          <cell r="J809" t="str">
            <v>1,2-dimethylnaphthalene</v>
          </cell>
        </row>
        <row r="810">
          <cell r="A810">
            <v>878</v>
          </cell>
          <cell r="B810" t="str">
            <v>DMN1</v>
          </cell>
          <cell r="C810" t="str">
            <v>C12H12</v>
          </cell>
          <cell r="D810" t="str">
            <v>569-41-5</v>
          </cell>
          <cell r="E810" t="str">
            <v>569415</v>
          </cell>
          <cell r="F810" t="str">
            <v/>
          </cell>
          <cell r="G810" t="str">
            <v/>
          </cell>
          <cell r="H810" t="b">
            <v>0</v>
          </cell>
          <cell r="I810" t="b">
            <v>0</v>
          </cell>
          <cell r="J810" t="str">
            <v>1,8-dimethylnaphthalene</v>
          </cell>
        </row>
        <row r="811">
          <cell r="A811">
            <v>879</v>
          </cell>
          <cell r="B811" t="str">
            <v>DMN2</v>
          </cell>
          <cell r="C811" t="str">
            <v/>
          </cell>
          <cell r="D811" t="str">
            <v/>
          </cell>
          <cell r="E811" t="str">
            <v/>
          </cell>
          <cell r="F811" t="str">
            <v>E17150806</v>
          </cell>
          <cell r="G811" t="str">
            <v/>
          </cell>
          <cell r="H811" t="b">
            <v>0</v>
          </cell>
          <cell r="I811" t="b">
            <v>0</v>
          </cell>
          <cell r="J811" t="str">
            <v>2,6&amp;2,7-dimethylnaphthalene</v>
          </cell>
        </row>
        <row r="812">
          <cell r="A812">
            <v>880</v>
          </cell>
          <cell r="B812" t="str">
            <v>ENAP</v>
          </cell>
          <cell r="C812" t="str">
            <v/>
          </cell>
          <cell r="D812" t="str">
            <v/>
          </cell>
          <cell r="E812" t="str">
            <v/>
          </cell>
          <cell r="F812" t="str">
            <v>E17150772</v>
          </cell>
          <cell r="G812" t="str">
            <v/>
          </cell>
          <cell r="H812" t="b">
            <v>0</v>
          </cell>
          <cell r="I812" t="b">
            <v>0</v>
          </cell>
          <cell r="J812" t="str">
            <v>1&amp;2-ethylnaphthalene</v>
          </cell>
        </row>
        <row r="813">
          <cell r="A813">
            <v>881</v>
          </cell>
          <cell r="B813" t="str">
            <v>FL9O</v>
          </cell>
          <cell r="C813" t="str">
            <v>C13H8O</v>
          </cell>
          <cell r="D813" t="str">
            <v>486-25-9</v>
          </cell>
          <cell r="E813" t="str">
            <v>486259</v>
          </cell>
          <cell r="F813" t="str">
            <v/>
          </cell>
          <cell r="G813" t="str">
            <v/>
          </cell>
          <cell r="H813" t="b">
            <v>0</v>
          </cell>
          <cell r="I813" t="b">
            <v>0</v>
          </cell>
          <cell r="J813" t="str">
            <v>9-fluorenone (or Fluorenone)</v>
          </cell>
        </row>
        <row r="814">
          <cell r="A814">
            <v>882</v>
          </cell>
          <cell r="B814" t="str">
            <v>FLUORA</v>
          </cell>
          <cell r="C814" t="str">
            <v>C16H10</v>
          </cell>
          <cell r="D814" t="str">
            <v>206-44-0</v>
          </cell>
          <cell r="E814" t="str">
            <v>206440</v>
          </cell>
          <cell r="F814" t="str">
            <v/>
          </cell>
          <cell r="G814" t="str">
            <v>17201</v>
          </cell>
          <cell r="H814" t="b">
            <v>0</v>
          </cell>
          <cell r="I814" t="b">
            <v>0</v>
          </cell>
          <cell r="J814" t="str">
            <v>Fluoranthene</v>
          </cell>
        </row>
        <row r="815">
          <cell r="A815">
            <v>883</v>
          </cell>
          <cell r="B815" t="str">
            <v>FLUORE</v>
          </cell>
          <cell r="C815" t="str">
            <v>C12H9N</v>
          </cell>
          <cell r="D815" t="str">
            <v>86-73-7</v>
          </cell>
          <cell r="E815" t="str">
            <v>86737</v>
          </cell>
          <cell r="F815" t="str">
            <v/>
          </cell>
          <cell r="G815" t="str">
            <v>17149</v>
          </cell>
          <cell r="H815" t="b">
            <v>0</v>
          </cell>
          <cell r="I815" t="b">
            <v>0</v>
          </cell>
          <cell r="J815" t="str">
            <v>Fluorene</v>
          </cell>
        </row>
        <row r="816">
          <cell r="A816">
            <v>884</v>
          </cell>
          <cell r="B816" t="str">
            <v>INCD</v>
          </cell>
          <cell r="C816" t="str">
            <v>C22H12</v>
          </cell>
          <cell r="D816" t="str">
            <v>193-39-5</v>
          </cell>
          <cell r="E816" t="str">
            <v>193395</v>
          </cell>
          <cell r="F816" t="str">
            <v/>
          </cell>
          <cell r="G816" t="str">
            <v>17243</v>
          </cell>
          <cell r="H816" t="b">
            <v>0</v>
          </cell>
          <cell r="I816" t="b">
            <v>0</v>
          </cell>
          <cell r="J816" t="str">
            <v>Indeno[1,2,3-cd]pyrene</v>
          </cell>
        </row>
        <row r="817">
          <cell r="A817">
            <v>885</v>
          </cell>
          <cell r="B817" t="str">
            <v>M_1F</v>
          </cell>
          <cell r="C817" t="str">
            <v>C14H12</v>
          </cell>
          <cell r="D817" t="str">
            <v>1730-37-6</v>
          </cell>
          <cell r="E817" t="str">
            <v>1730376</v>
          </cell>
          <cell r="F817" t="str">
            <v/>
          </cell>
          <cell r="G817" t="str">
            <v/>
          </cell>
          <cell r="H817" t="b">
            <v>0</v>
          </cell>
          <cell r="I817" t="b">
            <v>0</v>
          </cell>
          <cell r="J817" t="str">
            <v>1-methylfluorene</v>
          </cell>
        </row>
        <row r="818">
          <cell r="A818">
            <v>886</v>
          </cell>
          <cell r="B818" t="str">
            <v/>
          </cell>
          <cell r="C818" t="str">
            <v>C15H12</v>
          </cell>
          <cell r="D818" t="str">
            <v>832-69-9</v>
          </cell>
          <cell r="E818" t="str">
            <v>832699</v>
          </cell>
          <cell r="F818" t="str">
            <v/>
          </cell>
          <cell r="G818" t="str">
            <v/>
          </cell>
          <cell r="H818" t="b">
            <v>0</v>
          </cell>
          <cell r="I818" t="b">
            <v>0</v>
          </cell>
          <cell r="J818" t="str">
            <v>1-methylphenanthrene</v>
          </cell>
        </row>
        <row r="819">
          <cell r="A819">
            <v>887</v>
          </cell>
          <cell r="B819" t="str">
            <v/>
          </cell>
          <cell r="C819" t="str">
            <v>C17H12</v>
          </cell>
          <cell r="D819" t="str">
            <v>2381-21-7</v>
          </cell>
          <cell r="E819" t="str">
            <v>2381217</v>
          </cell>
          <cell r="F819" t="str">
            <v/>
          </cell>
          <cell r="G819" t="str">
            <v/>
          </cell>
          <cell r="H819" t="b">
            <v>0</v>
          </cell>
          <cell r="I819" t="b">
            <v>0</v>
          </cell>
          <cell r="J819" t="str">
            <v>1-Methylpyrene</v>
          </cell>
        </row>
        <row r="820">
          <cell r="A820">
            <v>888</v>
          </cell>
          <cell r="B820" t="str">
            <v>M_2B</v>
          </cell>
          <cell r="C820" t="str">
            <v>C13H12</v>
          </cell>
          <cell r="D820" t="str">
            <v>643-58-3</v>
          </cell>
          <cell r="E820" t="str">
            <v>643583</v>
          </cell>
          <cell r="F820" t="str">
            <v/>
          </cell>
          <cell r="G820" t="str">
            <v/>
          </cell>
          <cell r="H820" t="b">
            <v>0</v>
          </cell>
          <cell r="I820" t="b">
            <v>0</v>
          </cell>
          <cell r="J820" t="str">
            <v>2-methylbiphenyl</v>
          </cell>
        </row>
        <row r="821">
          <cell r="A821">
            <v>889</v>
          </cell>
          <cell r="B821" t="str">
            <v>M_2P</v>
          </cell>
          <cell r="C821" t="str">
            <v>C15H12</v>
          </cell>
          <cell r="D821" t="str">
            <v>2531-84-2</v>
          </cell>
          <cell r="E821" t="str">
            <v>2531842</v>
          </cell>
          <cell r="F821" t="str">
            <v/>
          </cell>
          <cell r="G821" t="str">
            <v/>
          </cell>
          <cell r="H821" t="b">
            <v>0</v>
          </cell>
          <cell r="I821" t="b">
            <v>0</v>
          </cell>
          <cell r="J821" t="str">
            <v>2-methylphenanthrene</v>
          </cell>
        </row>
        <row r="822">
          <cell r="A822">
            <v>890</v>
          </cell>
          <cell r="B822" t="str">
            <v>M_3B</v>
          </cell>
          <cell r="C822" t="str">
            <v>C13H12</v>
          </cell>
          <cell r="D822" t="str">
            <v>643-93-6</v>
          </cell>
          <cell r="E822" t="str">
            <v>643936</v>
          </cell>
          <cell r="F822" t="str">
            <v/>
          </cell>
          <cell r="G822" t="str">
            <v/>
          </cell>
          <cell r="H822" t="b">
            <v>0</v>
          </cell>
          <cell r="I822" t="b">
            <v>0</v>
          </cell>
          <cell r="J822" t="str">
            <v>3-methylbiphenyl</v>
          </cell>
        </row>
        <row r="823">
          <cell r="A823">
            <v>891</v>
          </cell>
          <cell r="B823" t="str">
            <v>M_4B</v>
          </cell>
          <cell r="C823" t="str">
            <v>C13H12</v>
          </cell>
          <cell r="D823" t="str">
            <v>644-08-6</v>
          </cell>
          <cell r="E823" t="str">
            <v>644086</v>
          </cell>
          <cell r="F823" t="str">
            <v/>
          </cell>
          <cell r="G823" t="str">
            <v/>
          </cell>
          <cell r="H823" t="b">
            <v>0</v>
          </cell>
          <cell r="I823" t="b">
            <v>0</v>
          </cell>
          <cell r="J823" t="str">
            <v>4-methylbiphenyl</v>
          </cell>
        </row>
        <row r="824">
          <cell r="A824">
            <v>892</v>
          </cell>
          <cell r="B824" t="str">
            <v>M_4P</v>
          </cell>
          <cell r="C824" t="str">
            <v>C17H12</v>
          </cell>
          <cell r="D824" t="str">
            <v>3353-12-6</v>
          </cell>
          <cell r="E824" t="str">
            <v>3353126</v>
          </cell>
          <cell r="F824" t="str">
            <v/>
          </cell>
          <cell r="G824" t="str">
            <v/>
          </cell>
          <cell r="H824" t="b">
            <v>0</v>
          </cell>
          <cell r="I824" t="b">
            <v>0</v>
          </cell>
          <cell r="J824" t="str">
            <v>4-methylpyrene</v>
          </cell>
        </row>
        <row r="825">
          <cell r="A825">
            <v>893</v>
          </cell>
          <cell r="B825" t="str">
            <v>M_7B</v>
          </cell>
          <cell r="C825" t="str">
            <v>C19H14</v>
          </cell>
          <cell r="D825" t="str">
            <v>2541-69-7</v>
          </cell>
          <cell r="E825" t="str">
            <v>2541697</v>
          </cell>
          <cell r="F825" t="str">
            <v/>
          </cell>
          <cell r="G825" t="str">
            <v/>
          </cell>
          <cell r="H825" t="b">
            <v>0</v>
          </cell>
          <cell r="I825" t="b">
            <v>0</v>
          </cell>
          <cell r="J825" t="str">
            <v>7-methylbenz(a)anthracene</v>
          </cell>
        </row>
        <row r="826">
          <cell r="A826">
            <v>894</v>
          </cell>
          <cell r="B826" t="str">
            <v>M_7B</v>
          </cell>
          <cell r="C826" t="str">
            <v/>
          </cell>
          <cell r="D826" t="str">
            <v>500024-84-0</v>
          </cell>
          <cell r="E826" t="str">
            <v>500024840</v>
          </cell>
          <cell r="F826" t="str">
            <v/>
          </cell>
          <cell r="G826" t="str">
            <v/>
          </cell>
          <cell r="H826" t="b">
            <v>0</v>
          </cell>
          <cell r="I826" t="b">
            <v>0</v>
          </cell>
          <cell r="J826" t="str">
            <v>7-methylbenzo(a)pyrene</v>
          </cell>
        </row>
        <row r="827">
          <cell r="A827">
            <v>895</v>
          </cell>
          <cell r="B827" t="str">
            <v>M_9A</v>
          </cell>
          <cell r="C827" t="str">
            <v>C15H12</v>
          </cell>
          <cell r="D827" t="str">
            <v>779-02-2</v>
          </cell>
          <cell r="E827" t="str">
            <v>779022</v>
          </cell>
          <cell r="F827" t="str">
            <v/>
          </cell>
          <cell r="G827" t="str">
            <v/>
          </cell>
          <cell r="H827" t="b">
            <v>0</v>
          </cell>
          <cell r="I827" t="b">
            <v>0</v>
          </cell>
          <cell r="J827" t="str">
            <v>9-methylanthracene</v>
          </cell>
        </row>
        <row r="828">
          <cell r="A828">
            <v>896</v>
          </cell>
          <cell r="B828" t="str">
            <v/>
          </cell>
          <cell r="C828" t="str">
            <v>C15H12</v>
          </cell>
          <cell r="D828" t="str">
            <v>31711-53-2</v>
          </cell>
          <cell r="E828" t="str">
            <v>31711532</v>
          </cell>
          <cell r="F828" t="str">
            <v/>
          </cell>
          <cell r="G828" t="str">
            <v/>
          </cell>
          <cell r="H828" t="b">
            <v>0</v>
          </cell>
          <cell r="I828" t="b">
            <v>0</v>
          </cell>
          <cell r="J828" t="str">
            <v>C-methylphenanthrene</v>
          </cell>
        </row>
        <row r="829">
          <cell r="A829">
            <v>897</v>
          </cell>
          <cell r="B829" t="str">
            <v/>
          </cell>
          <cell r="C829" t="str">
            <v>C17H12</v>
          </cell>
          <cell r="D829" t="str">
            <v>27577-90-8</v>
          </cell>
          <cell r="E829" t="str">
            <v>27577908</v>
          </cell>
          <cell r="F829" t="str">
            <v/>
          </cell>
          <cell r="G829" t="str">
            <v/>
          </cell>
          <cell r="H829" t="b">
            <v>0</v>
          </cell>
          <cell r="I829" t="b">
            <v>0</v>
          </cell>
          <cell r="J829" t="str">
            <v>C-Methylpyrene</v>
          </cell>
        </row>
        <row r="830">
          <cell r="A830">
            <v>898</v>
          </cell>
          <cell r="B830" t="str">
            <v>NAP1</v>
          </cell>
          <cell r="C830" t="str">
            <v>C16H12</v>
          </cell>
          <cell r="D830" t="str">
            <v>605-02-7</v>
          </cell>
          <cell r="E830" t="str">
            <v>605027</v>
          </cell>
          <cell r="F830" t="str">
            <v/>
          </cell>
          <cell r="G830" t="str">
            <v/>
          </cell>
          <cell r="H830" t="b">
            <v>0</v>
          </cell>
          <cell r="I830" t="b">
            <v>0</v>
          </cell>
          <cell r="J830" t="str">
            <v>1-phenylnaphthalene</v>
          </cell>
        </row>
        <row r="831">
          <cell r="A831">
            <v>899</v>
          </cell>
          <cell r="B831" t="str">
            <v>NAP2</v>
          </cell>
          <cell r="C831" t="str">
            <v>C16H12</v>
          </cell>
          <cell r="D831" t="str">
            <v>612-94-2</v>
          </cell>
          <cell r="E831" t="str">
            <v>612942</v>
          </cell>
          <cell r="F831" t="str">
            <v/>
          </cell>
          <cell r="G831" t="str">
            <v/>
          </cell>
          <cell r="H831" t="b">
            <v>0</v>
          </cell>
          <cell r="I831" t="b">
            <v>0</v>
          </cell>
          <cell r="J831" t="str">
            <v>2-phenylnaphthalene</v>
          </cell>
        </row>
        <row r="832">
          <cell r="A832">
            <v>901</v>
          </cell>
          <cell r="B832" t="str">
            <v>PERY</v>
          </cell>
          <cell r="C832" t="str">
            <v>C20H12</v>
          </cell>
          <cell r="D832" t="str">
            <v>198-55-0</v>
          </cell>
          <cell r="E832" t="str">
            <v>198550</v>
          </cell>
          <cell r="F832" t="str">
            <v/>
          </cell>
          <cell r="G832" t="str">
            <v>17212</v>
          </cell>
          <cell r="H832" t="b">
            <v>0</v>
          </cell>
          <cell r="I832" t="b">
            <v>0</v>
          </cell>
          <cell r="J832" t="str">
            <v>Perylene</v>
          </cell>
        </row>
        <row r="833">
          <cell r="A833">
            <v>902</v>
          </cell>
          <cell r="B833" t="str">
            <v>PHEN</v>
          </cell>
          <cell r="C833" t="str">
            <v>C14H10</v>
          </cell>
          <cell r="D833" t="str">
            <v>85-01-8</v>
          </cell>
          <cell r="E833" t="str">
            <v>85018</v>
          </cell>
          <cell r="F833" t="str">
            <v/>
          </cell>
          <cell r="G833" t="str">
            <v>17150</v>
          </cell>
          <cell r="H833" t="b">
            <v>0</v>
          </cell>
          <cell r="I833" t="b">
            <v>0</v>
          </cell>
          <cell r="J833" t="str">
            <v>Phenanthrene</v>
          </cell>
        </row>
        <row r="834">
          <cell r="A834">
            <v>903</v>
          </cell>
          <cell r="B834" t="str">
            <v>PNAP</v>
          </cell>
          <cell r="C834" t="str">
            <v>C13H8O</v>
          </cell>
          <cell r="D834" t="str">
            <v>548-39-0</v>
          </cell>
          <cell r="E834" t="str">
            <v>548390</v>
          </cell>
          <cell r="F834" t="str">
            <v/>
          </cell>
          <cell r="G834" t="str">
            <v/>
          </cell>
          <cell r="H834" t="b">
            <v>0</v>
          </cell>
          <cell r="I834" t="b">
            <v>0</v>
          </cell>
          <cell r="J834" t="str">
            <v>Perinaphthenone (or Phenalenone; 7-Perinaphthenone; 1H-phenalen-1-one)</v>
          </cell>
        </row>
        <row r="835">
          <cell r="A835">
            <v>904</v>
          </cell>
          <cell r="B835" t="str">
            <v>PYRE</v>
          </cell>
          <cell r="C835" t="str">
            <v>C16H10</v>
          </cell>
          <cell r="D835" t="str">
            <v>129-00-0</v>
          </cell>
          <cell r="E835" t="str">
            <v>129000</v>
          </cell>
          <cell r="F835" t="str">
            <v/>
          </cell>
          <cell r="G835" t="str">
            <v>17204</v>
          </cell>
          <cell r="H835" t="b">
            <v>0</v>
          </cell>
          <cell r="I835" t="b">
            <v>0</v>
          </cell>
          <cell r="J835" t="str">
            <v>Pyrene</v>
          </cell>
        </row>
        <row r="836">
          <cell r="A836">
            <v>905</v>
          </cell>
          <cell r="B836" t="str">
            <v>RETE</v>
          </cell>
          <cell r="C836" t="str">
            <v>C18H18</v>
          </cell>
          <cell r="D836" t="str">
            <v>483-65-8</v>
          </cell>
          <cell r="E836" t="str">
            <v>483658</v>
          </cell>
          <cell r="F836" t="str">
            <v/>
          </cell>
          <cell r="G836" t="str">
            <v/>
          </cell>
          <cell r="H836" t="b">
            <v>0</v>
          </cell>
          <cell r="I836" t="b">
            <v>0</v>
          </cell>
          <cell r="J836" t="str">
            <v>Retene</v>
          </cell>
        </row>
        <row r="837">
          <cell r="A837">
            <v>906</v>
          </cell>
          <cell r="B837" t="str">
            <v>TM14</v>
          </cell>
          <cell r="C837" t="str">
            <v>C13H14</v>
          </cell>
          <cell r="D837" t="str">
            <v>2131-41-1</v>
          </cell>
          <cell r="E837" t="str">
            <v>2131411</v>
          </cell>
          <cell r="F837" t="str">
            <v/>
          </cell>
          <cell r="G837" t="str">
            <v/>
          </cell>
          <cell r="H837" t="b">
            <v>0</v>
          </cell>
          <cell r="I837" t="b">
            <v>0</v>
          </cell>
          <cell r="J837" t="str">
            <v>1,4,5-trimethylnaphthalene</v>
          </cell>
        </row>
        <row r="838">
          <cell r="A838">
            <v>907</v>
          </cell>
          <cell r="B838" t="str">
            <v>TM24</v>
          </cell>
          <cell r="C838" t="str">
            <v>C13H14</v>
          </cell>
          <cell r="D838" t="str">
            <v>17057-91-9</v>
          </cell>
          <cell r="E838" t="str">
            <v>17057919</v>
          </cell>
          <cell r="F838" t="str">
            <v/>
          </cell>
          <cell r="G838" t="str">
            <v/>
          </cell>
          <cell r="H838" t="b">
            <v>0</v>
          </cell>
          <cell r="I838" t="b">
            <v>0</v>
          </cell>
          <cell r="J838" t="str">
            <v>2,4,5-trimethylnaphthalene</v>
          </cell>
        </row>
        <row r="839">
          <cell r="A839">
            <v>908</v>
          </cell>
          <cell r="B839" t="str">
            <v>TMI2</v>
          </cell>
          <cell r="C839" t="str">
            <v>C13H14</v>
          </cell>
          <cell r="D839" t="str">
            <v>2245-38-7</v>
          </cell>
          <cell r="E839" t="str">
            <v>2245387</v>
          </cell>
          <cell r="F839" t="str">
            <v/>
          </cell>
          <cell r="G839" t="str">
            <v/>
          </cell>
          <cell r="H839" t="b">
            <v>0</v>
          </cell>
          <cell r="I839" t="b">
            <v>0</v>
          </cell>
          <cell r="J839" t="str">
            <v>2,3,5-trimethylnaphthalene</v>
          </cell>
        </row>
        <row r="840">
          <cell r="A840">
            <v>909</v>
          </cell>
          <cell r="B840" t="str">
            <v>XANO</v>
          </cell>
          <cell r="C840" t="str">
            <v>C13H8O2</v>
          </cell>
          <cell r="D840" t="str">
            <v>90-47-1</v>
          </cell>
          <cell r="E840" t="str">
            <v>90471</v>
          </cell>
          <cell r="F840" t="str">
            <v/>
          </cell>
          <cell r="G840" t="str">
            <v/>
          </cell>
          <cell r="H840" t="b">
            <v>0</v>
          </cell>
          <cell r="I840" t="b">
            <v>0</v>
          </cell>
          <cell r="J840" t="str">
            <v>Xanthone</v>
          </cell>
        </row>
        <row r="841">
          <cell r="A841">
            <v>910</v>
          </cell>
          <cell r="B841" t="str">
            <v/>
          </cell>
          <cell r="C841" t="str">
            <v>C10H6N2O4</v>
          </cell>
          <cell r="D841" t="str">
            <v>606-37-1</v>
          </cell>
          <cell r="E841" t="str">
            <v>606371</v>
          </cell>
          <cell r="F841" t="str">
            <v/>
          </cell>
          <cell r="G841" t="str">
            <v/>
          </cell>
          <cell r="H841" t="b">
            <v>0</v>
          </cell>
          <cell r="I841" t="b">
            <v>0</v>
          </cell>
          <cell r="J841" t="str">
            <v>1,3-dinitronaphthalene</v>
          </cell>
        </row>
        <row r="842">
          <cell r="A842">
            <v>911</v>
          </cell>
          <cell r="B842" t="str">
            <v/>
          </cell>
          <cell r="C842" t="str">
            <v>C16H8N2O4</v>
          </cell>
          <cell r="D842" t="str">
            <v>75321-20-9</v>
          </cell>
          <cell r="E842" t="str">
            <v>75321209</v>
          </cell>
          <cell r="F842" t="str">
            <v/>
          </cell>
          <cell r="G842" t="str">
            <v/>
          </cell>
          <cell r="H842" t="b">
            <v>0</v>
          </cell>
          <cell r="I842" t="b">
            <v>0</v>
          </cell>
          <cell r="J842" t="str">
            <v>1,3-dinitropyrene</v>
          </cell>
        </row>
        <row r="843">
          <cell r="A843">
            <v>912</v>
          </cell>
          <cell r="B843" t="str">
            <v>ni15</v>
          </cell>
          <cell r="C843" t="str">
            <v>C10H6N2O4</v>
          </cell>
          <cell r="D843" t="str">
            <v>605-71-0</v>
          </cell>
          <cell r="E843" t="str">
            <v>605710</v>
          </cell>
          <cell r="F843" t="str">
            <v/>
          </cell>
          <cell r="G843" t="str">
            <v/>
          </cell>
          <cell r="H843" t="b">
            <v>0</v>
          </cell>
          <cell r="I843" t="b">
            <v>0</v>
          </cell>
          <cell r="J843" t="str">
            <v>1,5-dinitronaphthalene</v>
          </cell>
        </row>
        <row r="844">
          <cell r="A844">
            <v>913</v>
          </cell>
          <cell r="B844" t="str">
            <v>ni16</v>
          </cell>
          <cell r="C844" t="str">
            <v>C16H8N2O4</v>
          </cell>
          <cell r="D844" t="str">
            <v>42397-64-8</v>
          </cell>
          <cell r="E844" t="str">
            <v>42397648</v>
          </cell>
          <cell r="F844" t="str">
            <v/>
          </cell>
          <cell r="G844" t="str">
            <v/>
          </cell>
          <cell r="H844" t="b">
            <v>0</v>
          </cell>
          <cell r="I844" t="b">
            <v>0</v>
          </cell>
          <cell r="J844" t="str">
            <v>1,6-dinitropyrene</v>
          </cell>
        </row>
        <row r="845">
          <cell r="A845">
            <v>914</v>
          </cell>
          <cell r="B845" t="str">
            <v/>
          </cell>
          <cell r="C845" t="str">
            <v>C10H6N2O4</v>
          </cell>
          <cell r="D845" t="str">
            <v>602-38-0</v>
          </cell>
          <cell r="E845" t="str">
            <v>602380</v>
          </cell>
          <cell r="F845" t="str">
            <v/>
          </cell>
          <cell r="G845" t="str">
            <v/>
          </cell>
          <cell r="H845" t="b">
            <v>0</v>
          </cell>
          <cell r="I845" t="b">
            <v>0</v>
          </cell>
          <cell r="J845" t="str">
            <v>1,8-dinitronaphthalene</v>
          </cell>
        </row>
        <row r="846">
          <cell r="A846">
            <v>915</v>
          </cell>
          <cell r="B846" t="str">
            <v/>
          </cell>
          <cell r="C846" t="str">
            <v>C16H8N2O4</v>
          </cell>
          <cell r="D846" t="str">
            <v>42397-65-9</v>
          </cell>
          <cell r="E846" t="str">
            <v>42397659</v>
          </cell>
          <cell r="F846" t="str">
            <v/>
          </cell>
          <cell r="G846" t="str">
            <v/>
          </cell>
          <cell r="H846" t="b">
            <v>0</v>
          </cell>
          <cell r="I846" t="b">
            <v>0</v>
          </cell>
          <cell r="J846" t="str">
            <v>1,8-dinitropyrene</v>
          </cell>
        </row>
        <row r="847">
          <cell r="A847">
            <v>916</v>
          </cell>
          <cell r="B847" t="str">
            <v>ni1n</v>
          </cell>
          <cell r="C847" t="str">
            <v>C10H7NO2</v>
          </cell>
          <cell r="D847" t="str">
            <v>86-57-7</v>
          </cell>
          <cell r="E847" t="str">
            <v>86577</v>
          </cell>
          <cell r="F847" t="str">
            <v/>
          </cell>
          <cell r="G847" t="str">
            <v/>
          </cell>
          <cell r="H847" t="b">
            <v>0</v>
          </cell>
          <cell r="I847" t="b">
            <v>0</v>
          </cell>
          <cell r="J847" t="str">
            <v>1-nitronaphthalene</v>
          </cell>
        </row>
        <row r="848">
          <cell r="A848">
            <v>917</v>
          </cell>
          <cell r="B848" t="str">
            <v>ni1p</v>
          </cell>
          <cell r="C848" t="str">
            <v>C16H9NO2</v>
          </cell>
          <cell r="D848" t="str">
            <v>5522-43-0</v>
          </cell>
          <cell r="E848" t="str">
            <v>5522430</v>
          </cell>
          <cell r="F848" t="str">
            <v/>
          </cell>
          <cell r="G848" t="str">
            <v/>
          </cell>
          <cell r="H848" t="b">
            <v>0</v>
          </cell>
          <cell r="I848" t="b">
            <v>0</v>
          </cell>
          <cell r="J848" t="str">
            <v>1-nitropyrene</v>
          </cell>
        </row>
        <row r="849">
          <cell r="A849">
            <v>918</v>
          </cell>
          <cell r="B849" t="str">
            <v>ni27</v>
          </cell>
          <cell r="C849" t="str">
            <v>C13H8N2O4</v>
          </cell>
          <cell r="D849" t="str">
            <v>5405-53-8</v>
          </cell>
          <cell r="E849" t="str">
            <v>5405538</v>
          </cell>
          <cell r="F849" t="str">
            <v/>
          </cell>
          <cell r="G849" t="str">
            <v/>
          </cell>
          <cell r="H849" t="b">
            <v>0</v>
          </cell>
          <cell r="I849" t="b">
            <v>0</v>
          </cell>
          <cell r="J849" t="str">
            <v>2,7-dinitrofluorene</v>
          </cell>
        </row>
        <row r="850">
          <cell r="A850">
            <v>919</v>
          </cell>
          <cell r="B850" t="str">
            <v>ni2b</v>
          </cell>
          <cell r="C850" t="str">
            <v>C12H9NO2</v>
          </cell>
          <cell r="D850" t="str">
            <v>86-00-0</v>
          </cell>
          <cell r="E850" t="str">
            <v>86000</v>
          </cell>
          <cell r="F850" t="str">
            <v/>
          </cell>
          <cell r="G850" t="str">
            <v/>
          </cell>
          <cell r="H850" t="b">
            <v>0</v>
          </cell>
          <cell r="I850" t="b">
            <v>0</v>
          </cell>
          <cell r="J850" t="str">
            <v>2-nitrobiphenyl</v>
          </cell>
        </row>
        <row r="851">
          <cell r="A851">
            <v>920</v>
          </cell>
          <cell r="B851" t="str">
            <v>ni2n</v>
          </cell>
          <cell r="C851" t="str">
            <v>C10H7NO2</v>
          </cell>
          <cell r="D851" t="str">
            <v>581-89-5</v>
          </cell>
          <cell r="E851" t="str">
            <v>581895</v>
          </cell>
          <cell r="F851" t="str">
            <v/>
          </cell>
          <cell r="G851" t="str">
            <v/>
          </cell>
          <cell r="H851" t="b">
            <v>0</v>
          </cell>
          <cell r="I851" t="b">
            <v>0</v>
          </cell>
          <cell r="J851" t="str">
            <v>2-nitronaphthalene</v>
          </cell>
        </row>
        <row r="852">
          <cell r="A852">
            <v>921</v>
          </cell>
          <cell r="B852" t="str">
            <v>ni3b</v>
          </cell>
          <cell r="C852" t="str">
            <v>C12H9NO2</v>
          </cell>
          <cell r="D852" t="str">
            <v>2113-58-8</v>
          </cell>
          <cell r="E852" t="str">
            <v>2113588</v>
          </cell>
          <cell r="F852" t="str">
            <v/>
          </cell>
          <cell r="G852" t="str">
            <v/>
          </cell>
          <cell r="H852" t="b">
            <v>0</v>
          </cell>
          <cell r="I852" t="b">
            <v>0</v>
          </cell>
          <cell r="J852" t="str">
            <v>3-nitrobiphenyl</v>
          </cell>
        </row>
        <row r="853">
          <cell r="A853">
            <v>922</v>
          </cell>
          <cell r="B853" t="str">
            <v>ni3f</v>
          </cell>
          <cell r="C853" t="str">
            <v>C16H9NO2</v>
          </cell>
          <cell r="D853" t="str">
            <v>892-21-7</v>
          </cell>
          <cell r="E853" t="str">
            <v>892217</v>
          </cell>
          <cell r="F853" t="str">
            <v/>
          </cell>
          <cell r="G853" t="str">
            <v/>
          </cell>
          <cell r="H853" t="b">
            <v>0</v>
          </cell>
          <cell r="I853" t="b">
            <v>0</v>
          </cell>
          <cell r="J853" t="str">
            <v>3-nitrofluoranthene</v>
          </cell>
        </row>
        <row r="854">
          <cell r="A854">
            <v>923</v>
          </cell>
          <cell r="B854" t="str">
            <v>ni3p</v>
          </cell>
          <cell r="C854" t="str">
            <v>C14H9NO2</v>
          </cell>
          <cell r="D854" t="str">
            <v>17024-19-0</v>
          </cell>
          <cell r="E854" t="str">
            <v>17024190</v>
          </cell>
          <cell r="F854" t="str">
            <v/>
          </cell>
          <cell r="G854" t="str">
            <v/>
          </cell>
          <cell r="H854" t="b">
            <v>0</v>
          </cell>
          <cell r="I854" t="b">
            <v>0</v>
          </cell>
          <cell r="J854" t="str">
            <v>3-nitrophenanthrene</v>
          </cell>
        </row>
        <row r="855">
          <cell r="A855">
            <v>924</v>
          </cell>
          <cell r="B855" t="str">
            <v>ni4b</v>
          </cell>
          <cell r="C855" t="str">
            <v>C12H9NO2</v>
          </cell>
          <cell r="D855" t="str">
            <v>92-93-3</v>
          </cell>
          <cell r="E855" t="str">
            <v>92933</v>
          </cell>
          <cell r="F855" t="str">
            <v/>
          </cell>
          <cell r="G855" t="str">
            <v>17323</v>
          </cell>
          <cell r="H855" t="b">
            <v>0</v>
          </cell>
          <cell r="I855" t="b">
            <v>1</v>
          </cell>
          <cell r="J855" t="str">
            <v>4-nitrobiphenyl</v>
          </cell>
        </row>
        <row r="856">
          <cell r="A856">
            <v>925</v>
          </cell>
          <cell r="B856" t="str">
            <v>ni4p</v>
          </cell>
          <cell r="C856" t="str">
            <v>C14H9NO2</v>
          </cell>
          <cell r="D856" t="str">
            <v>82064-15-1</v>
          </cell>
          <cell r="E856" t="str">
            <v>82064151</v>
          </cell>
          <cell r="F856" t="str">
            <v/>
          </cell>
          <cell r="G856" t="str">
            <v/>
          </cell>
          <cell r="H856" t="b">
            <v>0</v>
          </cell>
          <cell r="I856" t="b">
            <v>0</v>
          </cell>
          <cell r="J856" t="str">
            <v>4-nitrophenanthrene</v>
          </cell>
        </row>
        <row r="857">
          <cell r="A857">
            <v>926</v>
          </cell>
          <cell r="B857" t="str">
            <v>ni6b</v>
          </cell>
          <cell r="C857" t="str">
            <v>C20H11NO2</v>
          </cell>
          <cell r="D857" t="str">
            <v>63041-90-7</v>
          </cell>
          <cell r="E857" t="str">
            <v>63041907</v>
          </cell>
          <cell r="F857" t="str">
            <v/>
          </cell>
          <cell r="G857" t="str">
            <v/>
          </cell>
          <cell r="H857" t="b">
            <v>0</v>
          </cell>
          <cell r="I857" t="b">
            <v>0</v>
          </cell>
          <cell r="J857" t="str">
            <v>6-nitrobenz[a]pyrene</v>
          </cell>
        </row>
        <row r="858">
          <cell r="A858">
            <v>927</v>
          </cell>
          <cell r="B858" t="str">
            <v>ni6c</v>
          </cell>
          <cell r="C858" t="str">
            <v>C18H11NO2</v>
          </cell>
          <cell r="D858" t="str">
            <v>7496-02-8</v>
          </cell>
          <cell r="E858" t="str">
            <v>7496028</v>
          </cell>
          <cell r="F858" t="str">
            <v/>
          </cell>
          <cell r="G858" t="str">
            <v/>
          </cell>
          <cell r="H858" t="b">
            <v>0</v>
          </cell>
          <cell r="I858" t="b">
            <v>0</v>
          </cell>
          <cell r="J858" t="str">
            <v>6-nitrochrysene</v>
          </cell>
        </row>
        <row r="859">
          <cell r="A859">
            <v>928</v>
          </cell>
          <cell r="B859" t="str">
            <v>ni7b</v>
          </cell>
          <cell r="C859" t="str">
            <v>C18H11NO2</v>
          </cell>
          <cell r="D859" t="str">
            <v>20268-51-3</v>
          </cell>
          <cell r="E859" t="str">
            <v>20268513</v>
          </cell>
          <cell r="F859" t="str">
            <v/>
          </cell>
          <cell r="G859" t="str">
            <v/>
          </cell>
          <cell r="H859" t="b">
            <v>0</v>
          </cell>
          <cell r="I859" t="b">
            <v>0</v>
          </cell>
          <cell r="J859" t="str">
            <v>7-nitrobenz(a)anthracene</v>
          </cell>
        </row>
        <row r="860">
          <cell r="A860">
            <v>929</v>
          </cell>
          <cell r="B860" t="str">
            <v>ni91</v>
          </cell>
          <cell r="C860" t="str">
            <v>C14H8N2O4</v>
          </cell>
          <cell r="D860" t="str">
            <v>33685-60-8</v>
          </cell>
          <cell r="E860" t="str">
            <v>33685608</v>
          </cell>
          <cell r="F860" t="str">
            <v/>
          </cell>
          <cell r="G860" t="str">
            <v/>
          </cell>
          <cell r="H860" t="b">
            <v>0</v>
          </cell>
          <cell r="I860" t="b">
            <v>0</v>
          </cell>
          <cell r="J860" t="str">
            <v>9,10-dinitroanthracene</v>
          </cell>
        </row>
        <row r="861">
          <cell r="A861">
            <v>930</v>
          </cell>
          <cell r="B861" t="str">
            <v>ni9a</v>
          </cell>
          <cell r="C861" t="str">
            <v>C14H9NO2</v>
          </cell>
          <cell r="D861" t="str">
            <v>602-60-8</v>
          </cell>
          <cell r="E861" t="str">
            <v>602608</v>
          </cell>
          <cell r="F861" t="str">
            <v/>
          </cell>
          <cell r="G861" t="str">
            <v/>
          </cell>
          <cell r="H861" t="b">
            <v>0</v>
          </cell>
          <cell r="I861" t="b">
            <v>0</v>
          </cell>
          <cell r="J861" t="str">
            <v>9-nitroanthracene</v>
          </cell>
        </row>
        <row r="862">
          <cell r="A862">
            <v>931</v>
          </cell>
          <cell r="B862" t="str">
            <v>ni9p</v>
          </cell>
          <cell r="C862" t="str">
            <v>C14H9NO2</v>
          </cell>
          <cell r="D862" t="str">
            <v>954-46-1</v>
          </cell>
          <cell r="E862" t="str">
            <v>954461</v>
          </cell>
          <cell r="F862" t="str">
            <v/>
          </cell>
          <cell r="G862" t="str">
            <v/>
          </cell>
          <cell r="H862" t="b">
            <v>0</v>
          </cell>
          <cell r="I862" t="b">
            <v>0</v>
          </cell>
          <cell r="J862" t="str">
            <v>9-nitrophenanthrene</v>
          </cell>
        </row>
        <row r="863">
          <cell r="A863">
            <v>932</v>
          </cell>
          <cell r="B863" t="str">
            <v>GTMN</v>
          </cell>
          <cell r="C863" t="str">
            <v>C13H14</v>
          </cell>
          <cell r="D863" t="str">
            <v>28652-77-9</v>
          </cell>
          <cell r="E863" t="str">
            <v>28652779</v>
          </cell>
          <cell r="F863" t="str">
            <v/>
          </cell>
          <cell r="G863" t="str">
            <v/>
          </cell>
          <cell r="H863" t="b">
            <v>0</v>
          </cell>
          <cell r="I863" t="b">
            <v>0</v>
          </cell>
          <cell r="J863" t="str">
            <v>G-Trimethylnaphthalene</v>
          </cell>
        </row>
        <row r="864">
          <cell r="A864">
            <v>933</v>
          </cell>
          <cell r="B864" t="str">
            <v>abac</v>
          </cell>
          <cell r="C864" t="str">
            <v>C20H30O2</v>
          </cell>
          <cell r="D864" t="str">
            <v>514-10-3</v>
          </cell>
          <cell r="E864" t="str">
            <v>514103</v>
          </cell>
          <cell r="F864" t="str">
            <v/>
          </cell>
          <cell r="G864" t="str">
            <v/>
          </cell>
          <cell r="H864" t="b">
            <v>0</v>
          </cell>
          <cell r="I864" t="b">
            <v>0</v>
          </cell>
          <cell r="J864" t="str">
            <v>Abietic acid-TMS</v>
          </cell>
        </row>
        <row r="865">
          <cell r="A865">
            <v>934</v>
          </cell>
          <cell r="B865" t="str">
            <v>acva</v>
          </cell>
          <cell r="C865" t="str">
            <v>C9H10O3</v>
          </cell>
          <cell r="D865" t="str">
            <v>498-02-2</v>
          </cell>
          <cell r="E865" t="str">
            <v>498022</v>
          </cell>
          <cell r="F865" t="str">
            <v/>
          </cell>
          <cell r="G865" t="str">
            <v/>
          </cell>
          <cell r="H865" t="b">
            <v>0</v>
          </cell>
          <cell r="I865" t="b">
            <v>0</v>
          </cell>
          <cell r="J865" t="str">
            <v>Acetovanillone-TMS , also noted as 'acetva'</v>
          </cell>
        </row>
        <row r="866">
          <cell r="A866">
            <v>935</v>
          </cell>
          <cell r="B866" t="str">
            <v>algu</v>
          </cell>
          <cell r="C866" t="str">
            <v>C10H12O2</v>
          </cell>
          <cell r="D866" t="str">
            <v>97-53-0</v>
          </cell>
          <cell r="E866" t="str">
            <v>97530</v>
          </cell>
          <cell r="F866" t="str">
            <v/>
          </cell>
          <cell r="G866" t="str">
            <v/>
          </cell>
          <cell r="H866" t="b">
            <v>0</v>
          </cell>
          <cell r="I866" t="b">
            <v>0</v>
          </cell>
          <cell r="J866" t="str">
            <v>2-methoxy-4-(2-propenyl)phenol; eugenol-TMS; “a4gucl”</v>
          </cell>
        </row>
        <row r="867">
          <cell r="A867">
            <v>936</v>
          </cell>
          <cell r="B867" t="str">
            <v>azea</v>
          </cell>
          <cell r="C867" t="str">
            <v>C9H16O4</v>
          </cell>
          <cell r="D867" t="str">
            <v>123-99-9</v>
          </cell>
          <cell r="E867" t="str">
            <v>123999</v>
          </cell>
          <cell r="F867" t="str">
            <v/>
          </cell>
          <cell r="G867" t="str">
            <v/>
          </cell>
          <cell r="H867" t="b">
            <v>0</v>
          </cell>
          <cell r="I867" t="b">
            <v>0</v>
          </cell>
          <cell r="J867" t="str">
            <v>Azelaic acid-TMS (Nonanedioic acid)</v>
          </cell>
        </row>
        <row r="868">
          <cell r="A868">
            <v>937</v>
          </cell>
          <cell r="B868" t="str">
            <v>bena</v>
          </cell>
          <cell r="C868" t="str">
            <v>C7H6O2</v>
          </cell>
          <cell r="D868" t="str">
            <v>65-85-0</v>
          </cell>
          <cell r="E868" t="str">
            <v>65850</v>
          </cell>
          <cell r="F868" t="str">
            <v/>
          </cell>
          <cell r="G868" t="str">
            <v/>
          </cell>
          <cell r="H868" t="b">
            <v>0</v>
          </cell>
          <cell r="I868" t="b">
            <v>0</v>
          </cell>
          <cell r="J868" t="str">
            <v>Benzoic acid-TMS</v>
          </cell>
        </row>
        <row r="869">
          <cell r="A869">
            <v>938</v>
          </cell>
          <cell r="B869" t="str">
            <v>buta</v>
          </cell>
          <cell r="C869" t="str">
            <v>C4H10O3</v>
          </cell>
          <cell r="D869" t="str">
            <v>3068-00-6</v>
          </cell>
          <cell r="E869" t="str">
            <v>3068006</v>
          </cell>
          <cell r="F869" t="str">
            <v/>
          </cell>
          <cell r="G869" t="str">
            <v/>
          </cell>
          <cell r="H869" t="b">
            <v>0</v>
          </cell>
          <cell r="I869" t="b">
            <v>0</v>
          </cell>
          <cell r="J869" t="str">
            <v>1,2,4-butanetriol-TMS</v>
          </cell>
        </row>
        <row r="870">
          <cell r="A870">
            <v>939</v>
          </cell>
          <cell r="B870" t="str">
            <v>chol</v>
          </cell>
          <cell r="C870" t="str">
            <v>C27H46O</v>
          </cell>
          <cell r="D870" t="str">
            <v>57-88-5</v>
          </cell>
          <cell r="E870" t="str">
            <v>57885</v>
          </cell>
          <cell r="F870" t="str">
            <v/>
          </cell>
          <cell r="G870" t="str">
            <v/>
          </cell>
          <cell r="H870" t="b">
            <v>0</v>
          </cell>
          <cell r="I870" t="b">
            <v>0</v>
          </cell>
          <cell r="J870" t="str">
            <v>Cholesterol-TMS , also noted as 'chlsrl'</v>
          </cell>
        </row>
        <row r="871">
          <cell r="A871">
            <v>940</v>
          </cell>
          <cell r="B871" t="str">
            <v>cpin</v>
          </cell>
          <cell r="C871" t="str">
            <v>C10H16O3</v>
          </cell>
          <cell r="D871" t="str">
            <v>473-72-3</v>
          </cell>
          <cell r="E871" t="str">
            <v>473723</v>
          </cell>
          <cell r="F871" t="str">
            <v/>
          </cell>
          <cell r="G871" t="str">
            <v/>
          </cell>
          <cell r="H871" t="b">
            <v>0</v>
          </cell>
          <cell r="I871" t="b">
            <v>0</v>
          </cell>
          <cell r="J871" t="str">
            <v>Cis-pinonic acid-TMS</v>
          </cell>
        </row>
        <row r="872">
          <cell r="A872">
            <v>941</v>
          </cell>
          <cell r="B872" t="str">
            <v>deca</v>
          </cell>
          <cell r="C872" t="str">
            <v>C10H20O2</v>
          </cell>
          <cell r="D872" t="str">
            <v>334-48-5</v>
          </cell>
          <cell r="E872" t="str">
            <v>334485</v>
          </cell>
          <cell r="F872" t="str">
            <v/>
          </cell>
          <cell r="G872" t="str">
            <v/>
          </cell>
          <cell r="H872" t="b">
            <v>0</v>
          </cell>
          <cell r="I872" t="b">
            <v>0</v>
          </cell>
          <cell r="J872" t="str">
            <v>Decanoic acid-TMS</v>
          </cell>
        </row>
        <row r="873">
          <cell r="A873">
            <v>942</v>
          </cell>
          <cell r="B873" t="str">
            <v>dhab</v>
          </cell>
          <cell r="C873" t="str">
            <v>C20H28O2</v>
          </cell>
          <cell r="D873" t="str">
            <v>1740-19-8</v>
          </cell>
          <cell r="E873" t="str">
            <v>1740198</v>
          </cell>
          <cell r="F873" t="str">
            <v/>
          </cell>
          <cell r="G873" t="str">
            <v/>
          </cell>
          <cell r="H873" t="b">
            <v>0</v>
          </cell>
          <cell r="I873" t="b">
            <v>0</v>
          </cell>
          <cell r="J873" t="str">
            <v>Dehydroabietic acid-TMS</v>
          </cell>
        </row>
        <row r="874">
          <cell r="A874">
            <v>943</v>
          </cell>
          <cell r="B874" t="str">
            <v>doca</v>
          </cell>
          <cell r="C874" t="str">
            <v>C22H44O2</v>
          </cell>
          <cell r="D874" t="str">
            <v>112-85-6</v>
          </cell>
          <cell r="E874" t="str">
            <v>112856</v>
          </cell>
          <cell r="F874" t="str">
            <v/>
          </cell>
          <cell r="G874" t="str">
            <v/>
          </cell>
          <cell r="H874" t="b">
            <v>0</v>
          </cell>
          <cell r="I874" t="b">
            <v>0</v>
          </cell>
          <cell r="J874" t="str">
            <v>Docosanoic acid-TMS</v>
          </cell>
        </row>
        <row r="875">
          <cell r="A875">
            <v>944</v>
          </cell>
          <cell r="B875" t="str">
            <v>ecos</v>
          </cell>
          <cell r="C875" t="str">
            <v>C20H40O2</v>
          </cell>
          <cell r="D875" t="str">
            <v>506-30-9</v>
          </cell>
          <cell r="E875" t="str">
            <v>506309</v>
          </cell>
          <cell r="F875" t="str">
            <v/>
          </cell>
          <cell r="G875" t="str">
            <v/>
          </cell>
          <cell r="H875" t="b">
            <v>0</v>
          </cell>
          <cell r="I875" t="b">
            <v>0</v>
          </cell>
          <cell r="J875" t="str">
            <v>Eicosanoic acid-TMS</v>
          </cell>
        </row>
        <row r="876">
          <cell r="A876">
            <v>945</v>
          </cell>
          <cell r="B876" t="str">
            <v>elac</v>
          </cell>
          <cell r="C876" t="str">
            <v>C18H34O2</v>
          </cell>
          <cell r="D876" t="str">
            <v>112-79-8</v>
          </cell>
          <cell r="E876" t="str">
            <v>112798</v>
          </cell>
          <cell r="F876" t="str">
            <v/>
          </cell>
          <cell r="G876" t="str">
            <v/>
          </cell>
          <cell r="H876" t="b">
            <v>0</v>
          </cell>
          <cell r="I876" t="b">
            <v>0</v>
          </cell>
          <cell r="J876" t="str">
            <v>Elaidic acid-TMS</v>
          </cell>
        </row>
        <row r="877">
          <cell r="A877">
            <v>946</v>
          </cell>
          <cell r="B877" t="str">
            <v>glua</v>
          </cell>
          <cell r="C877" t="str">
            <v>C5H8O4</v>
          </cell>
          <cell r="D877" t="str">
            <v>110-94-1</v>
          </cell>
          <cell r="E877" t="str">
            <v>110941</v>
          </cell>
          <cell r="F877" t="str">
            <v/>
          </cell>
          <cell r="G877" t="str">
            <v/>
          </cell>
          <cell r="H877" t="b">
            <v>0</v>
          </cell>
          <cell r="I877" t="b">
            <v>0</v>
          </cell>
          <cell r="J877" t="str">
            <v>Glutaric acid-TMS</v>
          </cell>
        </row>
        <row r="878">
          <cell r="A878">
            <v>947</v>
          </cell>
          <cell r="B878" t="str">
            <v>guai</v>
          </cell>
          <cell r="C878" t="str">
            <v>C7H8O2</v>
          </cell>
          <cell r="D878" t="str">
            <v>90-05-1</v>
          </cell>
          <cell r="E878" t="str">
            <v>90051</v>
          </cell>
          <cell r="F878" t="str">
            <v/>
          </cell>
          <cell r="G878" t="str">
            <v/>
          </cell>
          <cell r="H878" t="b">
            <v>0</v>
          </cell>
          <cell r="I878" t="b">
            <v>0</v>
          </cell>
          <cell r="J878" t="str">
            <v>Guaiacol-TMS</v>
          </cell>
        </row>
        <row r="879">
          <cell r="A879">
            <v>948</v>
          </cell>
          <cell r="B879" t="str">
            <v>hcos</v>
          </cell>
          <cell r="C879" t="str">
            <v>C21H42O2</v>
          </cell>
          <cell r="D879" t="str">
            <v>2363-71-5</v>
          </cell>
          <cell r="E879" t="str">
            <v>2363715</v>
          </cell>
          <cell r="F879" t="str">
            <v/>
          </cell>
          <cell r="G879" t="str">
            <v/>
          </cell>
          <cell r="H879" t="b">
            <v>0</v>
          </cell>
          <cell r="I879" t="b">
            <v>0</v>
          </cell>
          <cell r="J879" t="str">
            <v>Henicosanoic acid</v>
          </cell>
        </row>
        <row r="880">
          <cell r="A880">
            <v>949</v>
          </cell>
          <cell r="B880" t="str">
            <v>hepd</v>
          </cell>
          <cell r="C880" t="str">
            <v>C7H12O4</v>
          </cell>
          <cell r="D880" t="str">
            <v>111-16-0</v>
          </cell>
          <cell r="E880" t="str">
            <v>111160</v>
          </cell>
          <cell r="F880" t="str">
            <v/>
          </cell>
          <cell r="G880" t="str">
            <v/>
          </cell>
          <cell r="H880" t="b">
            <v>0</v>
          </cell>
          <cell r="I880" t="b">
            <v>0</v>
          </cell>
          <cell r="J880" t="str">
            <v>Heptanedioic acid-TMS</v>
          </cell>
        </row>
        <row r="881">
          <cell r="A881">
            <v>950</v>
          </cell>
          <cell r="B881" t="str">
            <v>hexa</v>
          </cell>
          <cell r="C881" t="str">
            <v>C6H12O2</v>
          </cell>
          <cell r="D881" t="str">
            <v>142-62-1</v>
          </cell>
          <cell r="E881" t="str">
            <v>142621</v>
          </cell>
          <cell r="F881" t="str">
            <v/>
          </cell>
          <cell r="G881" t="str">
            <v/>
          </cell>
          <cell r="H881" t="b">
            <v>0</v>
          </cell>
          <cell r="I881" t="b">
            <v>0</v>
          </cell>
          <cell r="J881" t="str">
            <v>Hexanoic acid-TMS</v>
          </cell>
        </row>
        <row r="882">
          <cell r="A882">
            <v>951</v>
          </cell>
          <cell r="B882" t="str">
            <v>hexd</v>
          </cell>
          <cell r="C882" t="str">
            <v>C6H10O4</v>
          </cell>
          <cell r="D882" t="str">
            <v>124-04-9</v>
          </cell>
          <cell r="E882" t="str">
            <v>124049</v>
          </cell>
          <cell r="F882" t="str">
            <v/>
          </cell>
          <cell r="G882" t="str">
            <v/>
          </cell>
          <cell r="H882" t="b">
            <v>0</v>
          </cell>
          <cell r="I882" t="b">
            <v>0</v>
          </cell>
          <cell r="J882" t="str">
            <v>Hexanedioic acid-TMS</v>
          </cell>
        </row>
        <row r="883">
          <cell r="A883">
            <v>952</v>
          </cell>
          <cell r="B883" t="str">
            <v>iseu</v>
          </cell>
          <cell r="C883" t="str">
            <v>C10H12O2</v>
          </cell>
          <cell r="D883" t="str">
            <v>97-54-1</v>
          </cell>
          <cell r="E883" t="str">
            <v>97541</v>
          </cell>
          <cell r="F883" t="str">
            <v/>
          </cell>
          <cell r="G883" t="str">
            <v/>
          </cell>
          <cell r="H883" t="b">
            <v>0</v>
          </cell>
          <cell r="I883" t="b">
            <v>0</v>
          </cell>
          <cell r="J883" t="str">
            <v>Isoeugenol-TMS , also noted as 'isoeug'</v>
          </cell>
        </row>
        <row r="884">
          <cell r="A884">
            <v>953</v>
          </cell>
          <cell r="B884" t="str">
            <v>isph</v>
          </cell>
          <cell r="C884" t="str">
            <v>C8H6O4</v>
          </cell>
          <cell r="D884" t="str">
            <v>121-91-5</v>
          </cell>
          <cell r="E884" t="str">
            <v>121915</v>
          </cell>
          <cell r="F884" t="str">
            <v/>
          </cell>
          <cell r="G884" t="str">
            <v/>
          </cell>
          <cell r="H884" t="b">
            <v>0</v>
          </cell>
          <cell r="I884" t="b">
            <v>0</v>
          </cell>
          <cell r="J884" t="str">
            <v>Isophthalic acid-TMS</v>
          </cell>
        </row>
        <row r="885">
          <cell r="A885">
            <v>954</v>
          </cell>
          <cell r="B885" t="str">
            <v>laua</v>
          </cell>
          <cell r="C885" t="str">
            <v>C12H24O2</v>
          </cell>
          <cell r="D885" t="str">
            <v>143-07-7</v>
          </cell>
          <cell r="E885" t="str">
            <v>143077</v>
          </cell>
          <cell r="F885" t="str">
            <v/>
          </cell>
          <cell r="G885" t="str">
            <v/>
          </cell>
          <cell r="H885" t="b">
            <v>0</v>
          </cell>
          <cell r="I885" t="b">
            <v>0</v>
          </cell>
          <cell r="J885" t="str">
            <v>Lauric acid-TMS, or dodecanoic acid</v>
          </cell>
        </row>
        <row r="886">
          <cell r="A886">
            <v>955</v>
          </cell>
          <cell r="B886" t="str">
            <v>levg</v>
          </cell>
          <cell r="C886" t="str">
            <v>C6H10O5</v>
          </cell>
          <cell r="D886" t="str">
            <v>498-07-7</v>
          </cell>
          <cell r="E886" t="str">
            <v>498077</v>
          </cell>
          <cell r="F886" t="str">
            <v/>
          </cell>
          <cell r="G886" t="str">
            <v/>
          </cell>
          <cell r="H886" t="b">
            <v>0</v>
          </cell>
          <cell r="I886" t="b">
            <v>0</v>
          </cell>
          <cell r="J886" t="str">
            <v>Levoglucosan-TMS</v>
          </cell>
        </row>
        <row r="887">
          <cell r="A887">
            <v>956</v>
          </cell>
          <cell r="B887" t="str">
            <v>megu</v>
          </cell>
          <cell r="C887" t="str">
            <v>C8H10O2</v>
          </cell>
          <cell r="D887" t="str">
            <v>93-51-6</v>
          </cell>
          <cell r="E887" t="str">
            <v>93516</v>
          </cell>
          <cell r="F887" t="str">
            <v/>
          </cell>
          <cell r="G887" t="str">
            <v/>
          </cell>
          <cell r="H887" t="b">
            <v>0</v>
          </cell>
          <cell r="I887" t="b">
            <v>0</v>
          </cell>
          <cell r="J887" t="str">
            <v>2-methoxy-4-methylphenol; 4-methylguaiacol-TMS; “m4gucl”</v>
          </cell>
        </row>
        <row r="888">
          <cell r="A888">
            <v>957</v>
          </cell>
          <cell r="B888" t="str">
            <v>mesy</v>
          </cell>
          <cell r="C888" t="str">
            <v>C9H12O3</v>
          </cell>
          <cell r="D888" t="str">
            <v>6638-05-7</v>
          </cell>
          <cell r="E888" t="str">
            <v>6638057</v>
          </cell>
          <cell r="F888" t="str">
            <v/>
          </cell>
          <cell r="G888" t="str">
            <v/>
          </cell>
          <cell r="H888" t="b">
            <v>0</v>
          </cell>
          <cell r="I888" t="b">
            <v>0</v>
          </cell>
          <cell r="J888" t="str">
            <v>4-methyl-syringol-TMS , also noted as 'm4syrg'</v>
          </cell>
        </row>
        <row r="889">
          <cell r="A889">
            <v>958</v>
          </cell>
          <cell r="B889" t="str">
            <v>myra</v>
          </cell>
          <cell r="C889" t="str">
            <v>C14H28O2</v>
          </cell>
          <cell r="D889" t="str">
            <v>544-63-8</v>
          </cell>
          <cell r="E889" t="str">
            <v>544638</v>
          </cell>
          <cell r="F889" t="str">
            <v/>
          </cell>
          <cell r="G889" t="str">
            <v/>
          </cell>
          <cell r="H889" t="b">
            <v>0</v>
          </cell>
          <cell r="I889" t="b">
            <v>0</v>
          </cell>
          <cell r="J889" t="str">
            <v>Myristic acid-TMS, or n-Tetradecanoic Acid</v>
          </cell>
        </row>
        <row r="890">
          <cell r="A890">
            <v>959</v>
          </cell>
          <cell r="B890" t="str">
            <v>ndec</v>
          </cell>
          <cell r="C890" t="str">
            <v>C19H38O2</v>
          </cell>
          <cell r="D890" t="str">
            <v>646-30-0</v>
          </cell>
          <cell r="E890" t="str">
            <v>646300</v>
          </cell>
          <cell r="F890" t="str">
            <v/>
          </cell>
          <cell r="G890" t="str">
            <v/>
          </cell>
          <cell r="H890" t="b">
            <v>0</v>
          </cell>
          <cell r="I890" t="b">
            <v>0</v>
          </cell>
          <cell r="J890" t="str">
            <v>Nonadecanoic acid-TMS</v>
          </cell>
        </row>
        <row r="891">
          <cell r="A891">
            <v>960</v>
          </cell>
          <cell r="B891" t="str">
            <v>olac</v>
          </cell>
          <cell r="C891" t="str">
            <v>C18H34O2</v>
          </cell>
          <cell r="D891" t="str">
            <v>112-80-1</v>
          </cell>
          <cell r="E891" t="str">
            <v>112801</v>
          </cell>
          <cell r="F891" t="str">
            <v/>
          </cell>
          <cell r="G891" t="str">
            <v/>
          </cell>
          <cell r="H891" t="b">
            <v>0</v>
          </cell>
          <cell r="I891" t="b">
            <v>0</v>
          </cell>
          <cell r="J891" t="str">
            <v>Oleic acid-TMS</v>
          </cell>
        </row>
        <row r="892">
          <cell r="A892">
            <v>961</v>
          </cell>
          <cell r="B892" t="str">
            <v>pala</v>
          </cell>
          <cell r="C892" t="str">
            <v>C16H32O2</v>
          </cell>
          <cell r="D892" t="str">
            <v>57-10-3</v>
          </cell>
          <cell r="E892" t="str">
            <v>57103</v>
          </cell>
          <cell r="F892" t="str">
            <v/>
          </cell>
          <cell r="G892" t="str">
            <v/>
          </cell>
          <cell r="H892" t="b">
            <v>0</v>
          </cell>
          <cell r="I892" t="b">
            <v>0</v>
          </cell>
          <cell r="J892" t="str">
            <v>Palmitic acid-TMS</v>
          </cell>
        </row>
        <row r="893">
          <cell r="A893">
            <v>962</v>
          </cell>
          <cell r="B893" t="str">
            <v>pdec</v>
          </cell>
          <cell r="C893" t="str">
            <v>C15H30O2</v>
          </cell>
          <cell r="D893" t="str">
            <v>1002-84-2</v>
          </cell>
          <cell r="E893" t="str">
            <v>1002842</v>
          </cell>
          <cell r="F893" t="str">
            <v/>
          </cell>
          <cell r="G893" t="str">
            <v/>
          </cell>
          <cell r="H893" t="b">
            <v>0</v>
          </cell>
          <cell r="I893" t="b">
            <v>0</v>
          </cell>
          <cell r="J893" t="str">
            <v>Pentadecanoic acid-TMS</v>
          </cell>
        </row>
        <row r="894">
          <cell r="A894">
            <v>963</v>
          </cell>
          <cell r="B894" t="str">
            <v>phth</v>
          </cell>
          <cell r="C894" t="str">
            <v>C8H6O4</v>
          </cell>
          <cell r="D894" t="str">
            <v>88-99-3</v>
          </cell>
          <cell r="E894" t="str">
            <v>88993</v>
          </cell>
          <cell r="F894" t="str">
            <v/>
          </cell>
          <cell r="G894" t="str">
            <v/>
          </cell>
          <cell r="H894" t="b">
            <v>0</v>
          </cell>
          <cell r="I894" t="b">
            <v>0</v>
          </cell>
          <cell r="J894" t="str">
            <v>Phthalic acid-TMS (1,2-Benzenedicarboxylic Acid)</v>
          </cell>
        </row>
        <row r="895">
          <cell r="A895">
            <v>964</v>
          </cell>
          <cell r="B895" t="str">
            <v>pica</v>
          </cell>
          <cell r="C895" t="str">
            <v>C6H5NO2</v>
          </cell>
          <cell r="D895" t="str">
            <v>98-98-6</v>
          </cell>
          <cell r="E895" t="str">
            <v>98986</v>
          </cell>
          <cell r="F895" t="str">
            <v/>
          </cell>
          <cell r="G895" t="str">
            <v/>
          </cell>
          <cell r="H895" t="b">
            <v>0</v>
          </cell>
          <cell r="I895" t="b">
            <v>0</v>
          </cell>
          <cell r="J895" t="str">
            <v>Picolinic acid-TMS</v>
          </cell>
        </row>
        <row r="896">
          <cell r="A896">
            <v>965</v>
          </cell>
          <cell r="B896" t="str">
            <v/>
          </cell>
          <cell r="C896" t="str">
            <v>C29H50O</v>
          </cell>
          <cell r="D896" t="str">
            <v>83-46-5</v>
          </cell>
          <cell r="E896" t="str">
            <v>83465</v>
          </cell>
          <cell r="F896" t="str">
            <v/>
          </cell>
          <cell r="G896" t="str">
            <v/>
          </cell>
          <cell r="H896" t="b">
            <v>0</v>
          </cell>
          <cell r="I896" t="b">
            <v>0</v>
          </cell>
          <cell r="J896" t="str">
            <v>Sitosterol-TMS</v>
          </cell>
        </row>
        <row r="897">
          <cell r="A897">
            <v>966</v>
          </cell>
          <cell r="B897" t="str">
            <v>stea</v>
          </cell>
          <cell r="C897" t="str">
            <v>C18H36O2</v>
          </cell>
          <cell r="D897" t="str">
            <v>57-11-4</v>
          </cell>
          <cell r="E897" t="str">
            <v>57114</v>
          </cell>
          <cell r="F897" t="str">
            <v/>
          </cell>
          <cell r="G897" t="str">
            <v/>
          </cell>
          <cell r="H897" t="b">
            <v>0</v>
          </cell>
          <cell r="I897" t="b">
            <v>0</v>
          </cell>
          <cell r="J897" t="str">
            <v>Stearic acid-TMS (Octadecanoic Acid)</v>
          </cell>
        </row>
        <row r="898">
          <cell r="A898">
            <v>967</v>
          </cell>
          <cell r="B898" t="str">
            <v>suca</v>
          </cell>
          <cell r="C898" t="str">
            <v>C4H6O4</v>
          </cell>
          <cell r="D898" t="str">
            <v>110-15-6</v>
          </cell>
          <cell r="E898" t="str">
            <v>110156</v>
          </cell>
          <cell r="F898" t="str">
            <v/>
          </cell>
          <cell r="G898" t="str">
            <v/>
          </cell>
          <cell r="H898" t="b">
            <v>0</v>
          </cell>
          <cell r="I898" t="b">
            <v>0</v>
          </cell>
          <cell r="J898" t="str">
            <v>Succinic acid-TMS (Butanedioic acid)</v>
          </cell>
        </row>
        <row r="899">
          <cell r="A899">
            <v>968</v>
          </cell>
          <cell r="B899" t="str">
            <v>syra</v>
          </cell>
          <cell r="C899" t="str">
            <v>C9H10O4</v>
          </cell>
          <cell r="D899" t="str">
            <v>134-96-3</v>
          </cell>
          <cell r="E899" t="str">
            <v>134963</v>
          </cell>
          <cell r="F899" t="str">
            <v/>
          </cell>
          <cell r="G899" t="str">
            <v/>
          </cell>
          <cell r="H899" t="b">
            <v>0</v>
          </cell>
          <cell r="I899" t="b">
            <v>0</v>
          </cell>
          <cell r="J899" t="str">
            <v>Syringaldehyde-TMS</v>
          </cell>
        </row>
        <row r="900">
          <cell r="A900">
            <v>969</v>
          </cell>
          <cell r="B900" t="str">
            <v>syri</v>
          </cell>
          <cell r="C900" t="str">
            <v>C8H10O3</v>
          </cell>
          <cell r="D900" t="str">
            <v>91-10-1</v>
          </cell>
          <cell r="E900" t="str">
            <v>91101</v>
          </cell>
          <cell r="F900" t="str">
            <v/>
          </cell>
          <cell r="G900" t="str">
            <v/>
          </cell>
          <cell r="H900" t="b">
            <v>0</v>
          </cell>
          <cell r="I900" t="b">
            <v>0</v>
          </cell>
          <cell r="J900" t="str">
            <v>Syringol-TMS (or 2,6-Dimethoxyphenol)</v>
          </cell>
        </row>
        <row r="901">
          <cell r="A901">
            <v>970</v>
          </cell>
          <cell r="B901" t="str">
            <v>tdec</v>
          </cell>
          <cell r="C901" t="str">
            <v>C13H26O2</v>
          </cell>
          <cell r="D901" t="str">
            <v>638-53-9</v>
          </cell>
          <cell r="E901" t="str">
            <v>638539</v>
          </cell>
          <cell r="F901" t="str">
            <v/>
          </cell>
          <cell r="G901" t="str">
            <v/>
          </cell>
          <cell r="H901" t="b">
            <v>0</v>
          </cell>
          <cell r="I901" t="b">
            <v>0</v>
          </cell>
          <cell r="J901" t="str">
            <v>Tridecanoic acid-TMS</v>
          </cell>
        </row>
        <row r="902">
          <cell r="A902">
            <v>971</v>
          </cell>
          <cell r="B902" t="str">
            <v>teco</v>
          </cell>
          <cell r="C902" t="str">
            <v>C24H48O2</v>
          </cell>
          <cell r="D902" t="str">
            <v>557-59-5</v>
          </cell>
          <cell r="E902" t="str">
            <v>557595</v>
          </cell>
          <cell r="F902" t="str">
            <v/>
          </cell>
          <cell r="G902" t="str">
            <v/>
          </cell>
          <cell r="H902" t="b">
            <v>0</v>
          </cell>
          <cell r="I902" t="b">
            <v>0</v>
          </cell>
          <cell r="J902" t="str">
            <v>Tetracosanoic acid-TMS</v>
          </cell>
        </row>
        <row r="903">
          <cell r="A903">
            <v>972</v>
          </cell>
          <cell r="B903" t="str">
            <v>trco</v>
          </cell>
          <cell r="C903" t="str">
            <v>C23H46O2</v>
          </cell>
          <cell r="D903" t="str">
            <v>2433-96-7</v>
          </cell>
          <cell r="E903" t="str">
            <v>2433967</v>
          </cell>
          <cell r="F903" t="str">
            <v/>
          </cell>
          <cell r="G903" t="str">
            <v/>
          </cell>
          <cell r="H903" t="b">
            <v>0</v>
          </cell>
          <cell r="I903" t="b">
            <v>0</v>
          </cell>
          <cell r="J903" t="str">
            <v>Tricosanoic acid-TMS</v>
          </cell>
        </row>
        <row r="904">
          <cell r="A904">
            <v>973</v>
          </cell>
          <cell r="B904" t="str">
            <v>ni2f</v>
          </cell>
          <cell r="C904" t="str">
            <v>C16H9NO2</v>
          </cell>
          <cell r="D904" t="str">
            <v>13177-29-2</v>
          </cell>
          <cell r="E904" t="str">
            <v>13177292</v>
          </cell>
          <cell r="F904" t="str">
            <v/>
          </cell>
          <cell r="G904" t="str">
            <v/>
          </cell>
          <cell r="H904" t="b">
            <v>0</v>
          </cell>
          <cell r="I904" t="b">
            <v>0</v>
          </cell>
          <cell r="J904" t="str">
            <v>2-nitrofluoranthene</v>
          </cell>
        </row>
        <row r="905">
          <cell r="A905">
            <v>976</v>
          </cell>
          <cell r="B905" t="str">
            <v>ACPH</v>
          </cell>
          <cell r="C905" t="str">
            <v>C8H8O</v>
          </cell>
          <cell r="D905" t="str">
            <v>98-86-2</v>
          </cell>
          <cell r="E905" t="str">
            <v>98862</v>
          </cell>
          <cell r="F905" t="str">
            <v/>
          </cell>
          <cell r="G905" t="str">
            <v>16526</v>
          </cell>
          <cell r="H905" t="b">
            <v>0</v>
          </cell>
          <cell r="I905" t="b">
            <v>1</v>
          </cell>
          <cell r="J905" t="str">
            <v>Acetophenone (or 1-phenylethanone; Methyl phenyl ketone)</v>
          </cell>
        </row>
        <row r="906">
          <cell r="A906">
            <v>977</v>
          </cell>
          <cell r="B906" t="str">
            <v>B_PINE</v>
          </cell>
          <cell r="C906" t="str">
            <v>C10H16</v>
          </cell>
          <cell r="D906" t="str">
            <v>127-91-3</v>
          </cell>
          <cell r="E906" t="str">
            <v>127913</v>
          </cell>
          <cell r="F906" t="str">
            <v/>
          </cell>
          <cell r="G906" t="str">
            <v>43257</v>
          </cell>
          <cell r="H906" t="b">
            <v>0</v>
          </cell>
          <cell r="I906" t="b">
            <v>0</v>
          </cell>
          <cell r="J906" t="str">
            <v>Beta-pinene</v>
          </cell>
        </row>
        <row r="907">
          <cell r="A907">
            <v>979</v>
          </cell>
          <cell r="B907" t="str">
            <v>BUOH</v>
          </cell>
          <cell r="C907" t="str">
            <v>C15H24O</v>
          </cell>
          <cell r="D907" t="str">
            <v>128-37-0</v>
          </cell>
          <cell r="E907" t="str">
            <v>128370</v>
          </cell>
          <cell r="F907" t="str">
            <v/>
          </cell>
          <cell r="G907" t="str">
            <v/>
          </cell>
          <cell r="H907" t="b">
            <v>0</v>
          </cell>
          <cell r="I907" t="b">
            <v>0</v>
          </cell>
          <cell r="J907" t="str">
            <v>Butylated Hydroxytoluene</v>
          </cell>
        </row>
        <row r="908">
          <cell r="A908">
            <v>981</v>
          </cell>
          <cell r="B908" t="str">
            <v>BUTB</v>
          </cell>
          <cell r="C908" t="str">
            <v>C10H14</v>
          </cell>
          <cell r="D908" t="str">
            <v>68411-44-9</v>
          </cell>
          <cell r="E908" t="str">
            <v>68411449</v>
          </cell>
          <cell r="F908" t="str">
            <v/>
          </cell>
          <cell r="G908" t="str">
            <v/>
          </cell>
          <cell r="H908" t="b">
            <v>0</v>
          </cell>
          <cell r="I908" t="b">
            <v>0</v>
          </cell>
          <cell r="J908" t="str">
            <v>Butylbenzene</v>
          </cell>
        </row>
        <row r="909">
          <cell r="A909">
            <v>986</v>
          </cell>
          <cell r="B909" t="str">
            <v>nitb</v>
          </cell>
          <cell r="C909" t="str">
            <v>C20H11NO2</v>
          </cell>
          <cell r="D909" t="str">
            <v>70021-42-0</v>
          </cell>
          <cell r="E909" t="str">
            <v>70021420</v>
          </cell>
          <cell r="F909" t="str">
            <v/>
          </cell>
          <cell r="G909" t="str">
            <v/>
          </cell>
          <cell r="H909" t="b">
            <v>0</v>
          </cell>
          <cell r="I909" t="b">
            <v>0</v>
          </cell>
          <cell r="J909" t="str">
            <v>Nitrobap</v>
          </cell>
        </row>
        <row r="910">
          <cell r="A910">
            <v>988</v>
          </cell>
          <cell r="B910" t="str">
            <v>npyr</v>
          </cell>
          <cell r="C910" t="str">
            <v>C16H9NO2</v>
          </cell>
          <cell r="D910" t="str">
            <v>63021-86-3</v>
          </cell>
          <cell r="E910" t="str">
            <v>63021863</v>
          </cell>
          <cell r="F910" t="str">
            <v/>
          </cell>
          <cell r="G910" t="str">
            <v/>
          </cell>
          <cell r="H910" t="b">
            <v>0</v>
          </cell>
          <cell r="I910" t="b">
            <v>0</v>
          </cell>
          <cell r="J910" t="str">
            <v>Nitropyrene</v>
          </cell>
        </row>
        <row r="911">
          <cell r="A911">
            <v>989</v>
          </cell>
          <cell r="B911" t="str">
            <v/>
          </cell>
          <cell r="C911" t="str">
            <v/>
          </cell>
          <cell r="D911" t="str">
            <v/>
          </cell>
          <cell r="E911" t="str">
            <v/>
          </cell>
          <cell r="F911" t="str">
            <v>E17150509</v>
          </cell>
          <cell r="G911" t="str">
            <v/>
          </cell>
          <cell r="H911" t="b">
            <v>0</v>
          </cell>
          <cell r="I911" t="b">
            <v>0</v>
          </cell>
          <cell r="J911" t="str">
            <v>C27-tetracyclic terpane</v>
          </cell>
        </row>
        <row r="912">
          <cell r="A912">
            <v>990</v>
          </cell>
          <cell r="B912" t="str">
            <v/>
          </cell>
          <cell r="C912" t="str">
            <v/>
          </cell>
          <cell r="D912" t="str">
            <v/>
          </cell>
          <cell r="E912" t="str">
            <v/>
          </cell>
          <cell r="F912" t="str">
            <v>E17150590</v>
          </cell>
          <cell r="G912" t="str">
            <v/>
          </cell>
          <cell r="H912" t="b">
            <v>0</v>
          </cell>
          <cell r="I912" t="b">
            <v>0</v>
          </cell>
          <cell r="J912" t="str">
            <v>C28-tetracyclic terpane</v>
          </cell>
        </row>
        <row r="913">
          <cell r="A913">
            <v>992</v>
          </cell>
          <cell r="B913" t="str">
            <v>BZNI</v>
          </cell>
          <cell r="C913" t="str">
            <v>C7H5N</v>
          </cell>
          <cell r="D913" t="str">
            <v>100-47-0</v>
          </cell>
          <cell r="E913" t="str">
            <v>100470</v>
          </cell>
          <cell r="F913" t="str">
            <v/>
          </cell>
          <cell r="G913" t="str">
            <v/>
          </cell>
          <cell r="H913" t="b">
            <v>0</v>
          </cell>
          <cell r="I913" t="b">
            <v>0</v>
          </cell>
          <cell r="J913" t="str">
            <v>Benzonitrile</v>
          </cell>
        </row>
        <row r="914">
          <cell r="A914">
            <v>993</v>
          </cell>
          <cell r="B914" t="str">
            <v/>
          </cell>
          <cell r="C914" t="str">
            <v>C27H46</v>
          </cell>
          <cell r="D914" t="str">
            <v>89675-51-4</v>
          </cell>
          <cell r="E914" t="str">
            <v>89675514</v>
          </cell>
          <cell r="F914" t="str">
            <v/>
          </cell>
          <cell r="G914" t="str">
            <v/>
          </cell>
          <cell r="H914" t="b">
            <v>0</v>
          </cell>
          <cell r="I914" t="b">
            <v>0</v>
          </cell>
          <cell r="J914" t="str">
            <v>17a(H),18a(H),21ß(H)-25,28,30-Trisnorhopane , also noted as 'aabtnh'</v>
          </cell>
        </row>
        <row r="915">
          <cell r="A915">
            <v>994</v>
          </cell>
          <cell r="B915" t="str">
            <v/>
          </cell>
          <cell r="C915" t="str">
            <v>C27H46</v>
          </cell>
          <cell r="D915" t="str">
            <v>53584-59-1</v>
          </cell>
          <cell r="E915" t="str">
            <v>53584591</v>
          </cell>
          <cell r="F915" t="str">
            <v/>
          </cell>
          <cell r="G915" t="str">
            <v/>
          </cell>
          <cell r="H915" t="b">
            <v>0</v>
          </cell>
          <cell r="I915" t="b">
            <v>0</v>
          </cell>
          <cell r="J915" t="str">
            <v>17a(H),21ß(H)-22,29,30-Trisnorhopane , also noted as 'ab_tnh'</v>
          </cell>
        </row>
        <row r="916">
          <cell r="A916">
            <v>996</v>
          </cell>
          <cell r="B916" t="str">
            <v>DEC1</v>
          </cell>
          <cell r="C916" t="str">
            <v>C10H20</v>
          </cell>
          <cell r="D916" t="str">
            <v>872-05-9</v>
          </cell>
          <cell r="E916" t="str">
            <v>872059</v>
          </cell>
          <cell r="F916" t="str">
            <v/>
          </cell>
          <cell r="G916" t="str">
            <v/>
          </cell>
          <cell r="H916" t="b">
            <v>0</v>
          </cell>
          <cell r="I916" t="b">
            <v>0</v>
          </cell>
          <cell r="J916" t="str">
            <v>1-decene</v>
          </cell>
        </row>
        <row r="917">
          <cell r="A917">
            <v>997</v>
          </cell>
          <cell r="B917" t="str">
            <v>DECA</v>
          </cell>
          <cell r="C917" t="str">
            <v>C10H20O</v>
          </cell>
          <cell r="D917" t="str">
            <v>112-31-2</v>
          </cell>
          <cell r="E917" t="str">
            <v>112312</v>
          </cell>
          <cell r="F917" t="str">
            <v/>
          </cell>
          <cell r="G917" t="str">
            <v/>
          </cell>
          <cell r="H917" t="b">
            <v>0</v>
          </cell>
          <cell r="I917" t="b">
            <v>0</v>
          </cell>
          <cell r="J917" t="str">
            <v>Decanal</v>
          </cell>
        </row>
        <row r="918">
          <cell r="A918">
            <v>998</v>
          </cell>
          <cell r="B918" t="str">
            <v>DECO</v>
          </cell>
          <cell r="C918" t="str">
            <v>C10H20O</v>
          </cell>
          <cell r="D918" t="str">
            <v>693-54-9</v>
          </cell>
          <cell r="E918" t="str">
            <v>693549</v>
          </cell>
          <cell r="F918" t="str">
            <v/>
          </cell>
          <cell r="G918" t="str">
            <v/>
          </cell>
          <cell r="H918" t="b">
            <v>0</v>
          </cell>
          <cell r="I918" t="b">
            <v>0</v>
          </cell>
          <cell r="J918" t="str">
            <v>2-decanone</v>
          </cell>
        </row>
        <row r="919">
          <cell r="A919">
            <v>999</v>
          </cell>
          <cell r="B919" t="str">
            <v/>
          </cell>
          <cell r="C919" t="str">
            <v>C30H52</v>
          </cell>
          <cell r="D919" t="str">
            <v>13849-96-2</v>
          </cell>
          <cell r="E919" t="str">
            <v>13849962</v>
          </cell>
          <cell r="F919" t="str">
            <v/>
          </cell>
          <cell r="G919" t="str">
            <v/>
          </cell>
          <cell r="H919" t="b">
            <v>0</v>
          </cell>
          <cell r="I919" t="b">
            <v>0</v>
          </cell>
          <cell r="J919" t="str">
            <v>17a(H),21ß(H)-Hopane , also noted as 'ab_hop'</v>
          </cell>
        </row>
        <row r="920">
          <cell r="A920">
            <v>1000</v>
          </cell>
          <cell r="B920" t="str">
            <v/>
          </cell>
          <cell r="C920" t="str">
            <v>C30H52</v>
          </cell>
          <cell r="D920" t="str">
            <v>471-62-5</v>
          </cell>
          <cell r="E920" t="str">
            <v>471625</v>
          </cell>
          <cell r="F920" t="str">
            <v/>
          </cell>
          <cell r="G920" t="str">
            <v/>
          </cell>
          <cell r="H920" t="b">
            <v>0</v>
          </cell>
          <cell r="I920" t="b">
            <v>0</v>
          </cell>
          <cell r="J920" t="str">
            <v>17ß(H),21ß(H)-Hopane , also noted as 'bb_hop'</v>
          </cell>
        </row>
        <row r="921">
          <cell r="A921">
            <v>1001</v>
          </cell>
          <cell r="B921" t="str">
            <v>DHNA</v>
          </cell>
          <cell r="C921" t="str">
            <v>C10H10</v>
          </cell>
          <cell r="D921" t="str">
            <v>447-53-0</v>
          </cell>
          <cell r="E921" t="str">
            <v>447530</v>
          </cell>
          <cell r="F921" t="str">
            <v/>
          </cell>
          <cell r="G921" t="str">
            <v/>
          </cell>
          <cell r="H921" t="b">
            <v>0</v>
          </cell>
          <cell r="I921" t="b">
            <v>0</v>
          </cell>
          <cell r="J921" t="str">
            <v>1,2-dihydronaphthalene</v>
          </cell>
        </row>
        <row r="922">
          <cell r="A922">
            <v>1002</v>
          </cell>
          <cell r="B922" t="str">
            <v/>
          </cell>
          <cell r="C922" t="str">
            <v>C12H18</v>
          </cell>
          <cell r="D922" t="str">
            <v>99-62-7</v>
          </cell>
          <cell r="E922" t="str">
            <v>99627</v>
          </cell>
          <cell r="F922" t="str">
            <v/>
          </cell>
          <cell r="G922" t="str">
            <v/>
          </cell>
          <cell r="H922" t="b">
            <v>0</v>
          </cell>
          <cell r="I922" t="b">
            <v>0</v>
          </cell>
          <cell r="J922" t="str">
            <v>1,3-diisopropylbenzene</v>
          </cell>
        </row>
        <row r="923">
          <cell r="A923">
            <v>1003</v>
          </cell>
          <cell r="B923" t="str">
            <v/>
          </cell>
          <cell r="C923" t="str">
            <v>C12H18</v>
          </cell>
          <cell r="D923" t="str">
            <v>100-18-5</v>
          </cell>
          <cell r="E923" t="str">
            <v>100185</v>
          </cell>
          <cell r="F923" t="str">
            <v/>
          </cell>
          <cell r="G923" t="str">
            <v/>
          </cell>
          <cell r="H923" t="b">
            <v>0</v>
          </cell>
          <cell r="I923" t="b">
            <v>0</v>
          </cell>
          <cell r="J923" t="str">
            <v>1,4-diisopropylbenzene</v>
          </cell>
        </row>
        <row r="924">
          <cell r="A924">
            <v>1004</v>
          </cell>
          <cell r="B924" t="str">
            <v/>
          </cell>
          <cell r="C924" t="str">
            <v/>
          </cell>
          <cell r="D924" t="str">
            <v/>
          </cell>
          <cell r="E924" t="str">
            <v/>
          </cell>
          <cell r="F924" t="str">
            <v>E17150285</v>
          </cell>
          <cell r="G924" t="str">
            <v/>
          </cell>
          <cell r="H924" t="b">
            <v>0</v>
          </cell>
          <cell r="I924" t="b">
            <v>0</v>
          </cell>
          <cell r="J924" t="str">
            <v>22S-17ß(H),21ß(H)-Hopane , also noted as 'sabbhh'</v>
          </cell>
        </row>
        <row r="925">
          <cell r="A925">
            <v>1005</v>
          </cell>
          <cell r="B925" t="str">
            <v/>
          </cell>
          <cell r="C925" t="str">
            <v/>
          </cell>
          <cell r="D925" t="str">
            <v/>
          </cell>
          <cell r="E925" t="str">
            <v/>
          </cell>
          <cell r="F925" t="str">
            <v>E17150269</v>
          </cell>
          <cell r="G925" t="str">
            <v/>
          </cell>
          <cell r="H925" t="b">
            <v>0</v>
          </cell>
          <cell r="I925" t="b">
            <v>0</v>
          </cell>
          <cell r="J925" t="str">
            <v>22S-17a(H),21ß(H)-30,31-Bishomohopane , also noted as 'rabbhh'</v>
          </cell>
        </row>
        <row r="926">
          <cell r="A926">
            <v>1006</v>
          </cell>
          <cell r="B926" t="str">
            <v/>
          </cell>
          <cell r="C926" t="str">
            <v/>
          </cell>
          <cell r="D926" t="str">
            <v/>
          </cell>
          <cell r="E926" t="str">
            <v/>
          </cell>
          <cell r="F926" t="str">
            <v>E17150236</v>
          </cell>
          <cell r="G926" t="str">
            <v/>
          </cell>
          <cell r="H926" t="b">
            <v>0</v>
          </cell>
          <cell r="I926" t="b">
            <v>0</v>
          </cell>
          <cell r="J926" t="str">
            <v>22R-17a(H),21ß(H)-30,31-Bishomohopane</v>
          </cell>
        </row>
        <row r="927">
          <cell r="A927">
            <v>1007</v>
          </cell>
          <cell r="B927" t="str">
            <v>DODE</v>
          </cell>
          <cell r="C927" t="str">
            <v>C12H24</v>
          </cell>
          <cell r="D927" t="str">
            <v>25378-22-7</v>
          </cell>
          <cell r="E927" t="str">
            <v>25378227</v>
          </cell>
          <cell r="F927" t="str">
            <v/>
          </cell>
          <cell r="G927" t="str">
            <v/>
          </cell>
          <cell r="H927" t="b">
            <v>0</v>
          </cell>
          <cell r="I927" t="b">
            <v>0</v>
          </cell>
          <cell r="J927" t="str">
            <v>Dodecene</v>
          </cell>
        </row>
        <row r="928">
          <cell r="A928">
            <v>1008</v>
          </cell>
          <cell r="B928" t="str">
            <v/>
          </cell>
          <cell r="C928" t="str">
            <v/>
          </cell>
          <cell r="D928" t="str">
            <v/>
          </cell>
          <cell r="E928" t="str">
            <v/>
          </cell>
          <cell r="F928" t="str">
            <v>E17150228</v>
          </cell>
          <cell r="G928" t="str">
            <v/>
          </cell>
          <cell r="H928" t="b">
            <v>0</v>
          </cell>
          <cell r="I928" t="b">
            <v>0</v>
          </cell>
          <cell r="J928" t="str">
            <v>22R-17a(H),21ß(H)-30,31,32-Trishomohopane</v>
          </cell>
        </row>
        <row r="929">
          <cell r="A929">
            <v>1010</v>
          </cell>
          <cell r="B929" t="str">
            <v/>
          </cell>
          <cell r="C929" t="str">
            <v/>
          </cell>
          <cell r="D929" t="str">
            <v/>
          </cell>
          <cell r="E929" t="str">
            <v/>
          </cell>
          <cell r="F929" t="str">
            <v>E17150566</v>
          </cell>
          <cell r="G929" t="str">
            <v/>
          </cell>
          <cell r="H929" t="b">
            <v>0</v>
          </cell>
          <cell r="I929" t="b">
            <v>0</v>
          </cell>
          <cell r="J929" t="str">
            <v>C27-20S-13ß(H),17a(H)-diasterane , also noted as 'c27sds'</v>
          </cell>
        </row>
        <row r="930">
          <cell r="A930">
            <v>1011</v>
          </cell>
          <cell r="B930" t="str">
            <v/>
          </cell>
          <cell r="C930" t="str">
            <v/>
          </cell>
          <cell r="D930" t="str">
            <v/>
          </cell>
          <cell r="E930" t="str">
            <v/>
          </cell>
          <cell r="F930" t="str">
            <v>E17150525</v>
          </cell>
          <cell r="G930" t="str">
            <v/>
          </cell>
          <cell r="H930" t="b">
            <v>0</v>
          </cell>
          <cell r="I930" t="b">
            <v>0</v>
          </cell>
          <cell r="J930" t="str">
            <v>C27-20R-13ß(H),17ß(H)-diasterane , also noted as 'c27rds'</v>
          </cell>
        </row>
        <row r="931">
          <cell r="A931">
            <v>1012</v>
          </cell>
          <cell r="B931" t="str">
            <v>FUBZ</v>
          </cell>
          <cell r="C931" t="str">
            <v>C9H8O</v>
          </cell>
          <cell r="D931" t="str">
            <v>4265-25-2</v>
          </cell>
          <cell r="E931" t="str">
            <v>4265252</v>
          </cell>
          <cell r="F931" t="str">
            <v/>
          </cell>
          <cell r="G931" t="str">
            <v/>
          </cell>
          <cell r="H931" t="b">
            <v>0</v>
          </cell>
          <cell r="I931" t="b">
            <v>0</v>
          </cell>
          <cell r="J931" t="str">
            <v>2-methylbenzofuran</v>
          </cell>
        </row>
        <row r="932">
          <cell r="A932">
            <v>1013</v>
          </cell>
          <cell r="B932" t="str">
            <v>FURB</v>
          </cell>
          <cell r="C932" t="str">
            <v>C8H6O</v>
          </cell>
          <cell r="D932" t="str">
            <v>271-89-6</v>
          </cell>
          <cell r="E932" t="str">
            <v>271896</v>
          </cell>
          <cell r="F932" t="str">
            <v/>
          </cell>
          <cell r="G932" t="str">
            <v/>
          </cell>
          <cell r="H932" t="b">
            <v>0</v>
          </cell>
          <cell r="I932" t="b">
            <v>0</v>
          </cell>
          <cell r="J932" t="str">
            <v>2,3-benzofuran</v>
          </cell>
        </row>
        <row r="933">
          <cell r="A933">
            <v>1014</v>
          </cell>
          <cell r="B933" t="str">
            <v>FURP</v>
          </cell>
          <cell r="C933" t="str">
            <v>C9H14O</v>
          </cell>
          <cell r="D933" t="str">
            <v>3777-69-3</v>
          </cell>
          <cell r="E933" t="str">
            <v>3777693</v>
          </cell>
          <cell r="F933" t="str">
            <v/>
          </cell>
          <cell r="G933" t="str">
            <v/>
          </cell>
          <cell r="H933" t="b">
            <v>0</v>
          </cell>
          <cell r="I933" t="b">
            <v>0</v>
          </cell>
          <cell r="J933" t="str">
            <v>2-pentylfuran</v>
          </cell>
        </row>
        <row r="934">
          <cell r="A934">
            <v>1015</v>
          </cell>
          <cell r="B934" t="str">
            <v>GCAP</v>
          </cell>
          <cell r="C934" t="str">
            <v>C6H10O2</v>
          </cell>
          <cell r="D934" t="str">
            <v>502-44-3</v>
          </cell>
          <cell r="E934" t="str">
            <v>502443</v>
          </cell>
          <cell r="F934" t="str">
            <v/>
          </cell>
          <cell r="G934" t="str">
            <v/>
          </cell>
          <cell r="H934" t="b">
            <v>0</v>
          </cell>
          <cell r="I934" t="b">
            <v>0</v>
          </cell>
          <cell r="J934" t="str">
            <v>Caprolactone</v>
          </cell>
        </row>
        <row r="935">
          <cell r="A935">
            <v>1016</v>
          </cell>
          <cell r="B935" t="str">
            <v>GDEC</v>
          </cell>
          <cell r="C935" t="str">
            <v>C10H18O2</v>
          </cell>
          <cell r="D935" t="str">
            <v>706-14-9</v>
          </cell>
          <cell r="E935" t="str">
            <v>706149</v>
          </cell>
          <cell r="F935" t="str">
            <v/>
          </cell>
          <cell r="G935" t="str">
            <v/>
          </cell>
          <cell r="H935" t="b">
            <v>0</v>
          </cell>
          <cell r="I935" t="b">
            <v>0</v>
          </cell>
          <cell r="J935" t="str">
            <v>G-decanolactone</v>
          </cell>
        </row>
        <row r="936">
          <cell r="A936">
            <v>1017</v>
          </cell>
          <cell r="B936" t="str">
            <v/>
          </cell>
          <cell r="C936" t="str">
            <v/>
          </cell>
          <cell r="D936" t="str">
            <v/>
          </cell>
          <cell r="E936" t="str">
            <v/>
          </cell>
          <cell r="F936" t="str">
            <v>E17150541</v>
          </cell>
          <cell r="G936" t="str">
            <v/>
          </cell>
          <cell r="H936" t="b">
            <v>0</v>
          </cell>
          <cell r="I936" t="b">
            <v>0</v>
          </cell>
          <cell r="J936" t="str">
            <v>C27-20R5a(H),14ß(H),17ß(H)-cholestane , also noted as 'c27rch'</v>
          </cell>
        </row>
        <row r="937">
          <cell r="A937">
            <v>1018</v>
          </cell>
          <cell r="B937" t="str">
            <v>HEPA</v>
          </cell>
          <cell r="C937" t="str">
            <v>C7H14O</v>
          </cell>
          <cell r="D937" t="str">
            <v>111-71-7</v>
          </cell>
          <cell r="E937" t="str">
            <v>111717</v>
          </cell>
          <cell r="F937" t="str">
            <v/>
          </cell>
          <cell r="G937" t="str">
            <v>43950</v>
          </cell>
          <cell r="H937" t="b">
            <v>0</v>
          </cell>
          <cell r="I937" t="b">
            <v>0</v>
          </cell>
          <cell r="J937" t="str">
            <v>Heptanal</v>
          </cell>
        </row>
        <row r="938">
          <cell r="A938">
            <v>1019</v>
          </cell>
          <cell r="B938" t="str">
            <v/>
          </cell>
          <cell r="C938" t="str">
            <v/>
          </cell>
          <cell r="D938" t="str">
            <v/>
          </cell>
          <cell r="E938" t="str">
            <v/>
          </cell>
          <cell r="F938" t="str">
            <v>E17150533</v>
          </cell>
          <cell r="G938" t="str">
            <v/>
          </cell>
          <cell r="H938" t="b">
            <v>0</v>
          </cell>
          <cell r="I938" t="b">
            <v>0</v>
          </cell>
          <cell r="J938" t="str">
            <v>C27-20R5a(H),14a(H),17a(H)-cholestane , also noted as 'c27rac'</v>
          </cell>
        </row>
        <row r="939">
          <cell r="A939">
            <v>1020</v>
          </cell>
          <cell r="B939" t="str">
            <v>HEXA</v>
          </cell>
          <cell r="C939" t="str">
            <v>C8H16O2</v>
          </cell>
          <cell r="D939" t="str">
            <v>142-92-7</v>
          </cell>
          <cell r="E939" t="str">
            <v>142927</v>
          </cell>
          <cell r="F939" t="str">
            <v/>
          </cell>
          <cell r="G939" t="str">
            <v/>
          </cell>
          <cell r="H939" t="b">
            <v>0</v>
          </cell>
          <cell r="I939" t="b">
            <v>0</v>
          </cell>
          <cell r="J939" t="str">
            <v>Hexyl acetate</v>
          </cell>
        </row>
        <row r="940">
          <cell r="A940">
            <v>1021</v>
          </cell>
          <cell r="B940" t="str">
            <v/>
          </cell>
          <cell r="C940" t="str">
            <v>C16H32</v>
          </cell>
          <cell r="D940" t="str">
            <v>629-73-2</v>
          </cell>
          <cell r="E940" t="str">
            <v>629732</v>
          </cell>
          <cell r="F940" t="str">
            <v/>
          </cell>
          <cell r="G940" t="str">
            <v/>
          </cell>
          <cell r="H940" t="b">
            <v>0</v>
          </cell>
          <cell r="I940" t="b">
            <v>0</v>
          </cell>
          <cell r="J940" t="str">
            <v>1-Hexadecene</v>
          </cell>
        </row>
        <row r="941">
          <cell r="A941">
            <v>1022</v>
          </cell>
          <cell r="B941" t="str">
            <v/>
          </cell>
          <cell r="C941" t="str">
            <v/>
          </cell>
          <cell r="D941" t="str">
            <v>N/A</v>
          </cell>
          <cell r="E941" t="str">
            <v>N/A</v>
          </cell>
          <cell r="F941" t="str">
            <v/>
          </cell>
          <cell r="G941" t="str">
            <v/>
          </cell>
          <cell r="H941" t="b">
            <v>0</v>
          </cell>
          <cell r="I941" t="b">
            <v>0</v>
          </cell>
          <cell r="J941" t="str">
            <v>C28-20R5a(H),14ß(H),17ß(H)-ergostane</v>
          </cell>
        </row>
        <row r="942">
          <cell r="A942">
            <v>1023</v>
          </cell>
          <cell r="B942" t="str">
            <v>IAMB</v>
          </cell>
          <cell r="C942" t="str">
            <v>C11H16</v>
          </cell>
          <cell r="D942" t="str">
            <v>2049-94-7</v>
          </cell>
          <cell r="E942" t="str">
            <v>2049947</v>
          </cell>
          <cell r="F942" t="str">
            <v/>
          </cell>
          <cell r="G942" t="str">
            <v/>
          </cell>
          <cell r="H942" t="b">
            <v>0</v>
          </cell>
          <cell r="I942" t="b">
            <v>0</v>
          </cell>
          <cell r="J942" t="str">
            <v>Isoamylbenzene (or 1-phenyl-3-methylbutane)</v>
          </cell>
        </row>
        <row r="943">
          <cell r="A943">
            <v>1024</v>
          </cell>
          <cell r="B943" t="str">
            <v/>
          </cell>
          <cell r="C943" t="str">
            <v/>
          </cell>
          <cell r="D943" t="str">
            <v/>
          </cell>
          <cell r="E943" t="str">
            <v/>
          </cell>
          <cell r="F943" t="str">
            <v>E17150608</v>
          </cell>
          <cell r="G943" t="str">
            <v/>
          </cell>
          <cell r="H943" t="b">
            <v>0</v>
          </cell>
          <cell r="I943" t="b">
            <v>0</v>
          </cell>
          <cell r="J943" t="str">
            <v>C28-20R5a(H),14a(H),17a(H)-ergostane</v>
          </cell>
        </row>
        <row r="944">
          <cell r="A944">
            <v>1025</v>
          </cell>
          <cell r="B944" t="str">
            <v/>
          </cell>
          <cell r="C944" t="str">
            <v/>
          </cell>
          <cell r="D944" t="str">
            <v/>
          </cell>
          <cell r="E944" t="str">
            <v/>
          </cell>
          <cell r="F944" t="str">
            <v>E17150657</v>
          </cell>
          <cell r="G944" t="str">
            <v/>
          </cell>
          <cell r="H944" t="b">
            <v>0</v>
          </cell>
          <cell r="I944" t="b">
            <v>0</v>
          </cell>
          <cell r="J944" t="str">
            <v>C29-20S5a(H),14a(H),17a(H)-stigmastane</v>
          </cell>
        </row>
        <row r="945">
          <cell r="A945">
            <v>1026</v>
          </cell>
          <cell r="B945" t="str">
            <v/>
          </cell>
          <cell r="C945" t="str">
            <v/>
          </cell>
          <cell r="D945" t="str">
            <v/>
          </cell>
          <cell r="E945" t="str">
            <v/>
          </cell>
          <cell r="F945" t="str">
            <v>E17150640</v>
          </cell>
          <cell r="G945" t="str">
            <v/>
          </cell>
          <cell r="H945" t="b">
            <v>0</v>
          </cell>
          <cell r="I945" t="b">
            <v>0</v>
          </cell>
          <cell r="J945" t="str">
            <v>C29-20R5a(H),14ß(H),17ß(H)-stigmastane</v>
          </cell>
        </row>
        <row r="946">
          <cell r="A946">
            <v>1027</v>
          </cell>
          <cell r="B946" t="str">
            <v/>
          </cell>
          <cell r="C946" t="str">
            <v/>
          </cell>
          <cell r="D946" t="str">
            <v/>
          </cell>
          <cell r="E946" t="str">
            <v/>
          </cell>
          <cell r="F946" t="str">
            <v>E17151093</v>
          </cell>
          <cell r="G946" t="str">
            <v/>
          </cell>
          <cell r="H946" t="b">
            <v>0</v>
          </cell>
          <cell r="I946" t="b">
            <v>0</v>
          </cell>
          <cell r="J946" t="str">
            <v>Steroid-w , also noted as 'sterow'</v>
          </cell>
        </row>
        <row r="947">
          <cell r="A947">
            <v>1028</v>
          </cell>
          <cell r="B947" t="str">
            <v>IPRX</v>
          </cell>
          <cell r="C947" t="str">
            <v>C11H16</v>
          </cell>
          <cell r="D947" t="str">
            <v>4706-89-2</v>
          </cell>
          <cell r="E947" t="str">
            <v>4706892</v>
          </cell>
          <cell r="F947" t="str">
            <v/>
          </cell>
          <cell r="G947" t="str">
            <v/>
          </cell>
          <cell r="H947" t="b">
            <v>0</v>
          </cell>
          <cell r="I947" t="b">
            <v>0</v>
          </cell>
          <cell r="J947" t="str">
            <v>5-isopropyl-m-xylene</v>
          </cell>
        </row>
        <row r="948">
          <cell r="A948">
            <v>1030</v>
          </cell>
          <cell r="B948" t="str">
            <v>LIMO</v>
          </cell>
          <cell r="C948" t="str">
            <v>C10H16</v>
          </cell>
          <cell r="D948" t="str">
            <v>7705-14-8</v>
          </cell>
          <cell r="E948" t="str">
            <v>7705148</v>
          </cell>
          <cell r="F948" t="str">
            <v/>
          </cell>
          <cell r="G948" t="str">
            <v/>
          </cell>
          <cell r="H948" t="b">
            <v>0</v>
          </cell>
          <cell r="I948" t="b">
            <v>0</v>
          </cell>
          <cell r="J948" t="str">
            <v>(+/-)-limonene</v>
          </cell>
        </row>
        <row r="949">
          <cell r="A949">
            <v>1036</v>
          </cell>
          <cell r="B949" t="str">
            <v>MEST</v>
          </cell>
          <cell r="C949" t="str">
            <v>C9H10</v>
          </cell>
          <cell r="D949" t="str">
            <v>622-97-9</v>
          </cell>
          <cell r="E949" t="str">
            <v>622979</v>
          </cell>
          <cell r="F949" t="str">
            <v/>
          </cell>
          <cell r="G949" t="str">
            <v/>
          </cell>
          <cell r="H949" t="b">
            <v>0</v>
          </cell>
          <cell r="I949" t="b">
            <v>0</v>
          </cell>
          <cell r="J949" t="str">
            <v>4-methylstyrene</v>
          </cell>
        </row>
        <row r="950">
          <cell r="A950">
            <v>1042</v>
          </cell>
          <cell r="B950" t="str">
            <v>N_EICO</v>
          </cell>
          <cell r="C950" t="str">
            <v>C20H42</v>
          </cell>
          <cell r="D950" t="str">
            <v>112-95-8</v>
          </cell>
          <cell r="E950" t="str">
            <v>112958</v>
          </cell>
          <cell r="F950" t="str">
            <v/>
          </cell>
          <cell r="G950" t="str">
            <v/>
          </cell>
          <cell r="H950" t="b">
            <v>0</v>
          </cell>
          <cell r="I950" t="b">
            <v>0</v>
          </cell>
          <cell r="J950" t="str">
            <v>Eicosane</v>
          </cell>
        </row>
        <row r="951">
          <cell r="A951">
            <v>1043</v>
          </cell>
          <cell r="B951" t="str">
            <v>N_HEPD</v>
          </cell>
          <cell r="C951" t="str">
            <v>C17H36</v>
          </cell>
          <cell r="D951" t="str">
            <v>629-78-7</v>
          </cell>
          <cell r="E951" t="str">
            <v>629787</v>
          </cell>
          <cell r="F951" t="str">
            <v/>
          </cell>
          <cell r="G951" t="str">
            <v/>
          </cell>
          <cell r="H951" t="b">
            <v>0</v>
          </cell>
          <cell r="I951" t="b">
            <v>0</v>
          </cell>
          <cell r="J951" t="str">
            <v>Heptadecane</v>
          </cell>
        </row>
        <row r="952">
          <cell r="A952">
            <v>1044</v>
          </cell>
          <cell r="B952" t="str">
            <v>fgua</v>
          </cell>
          <cell r="C952" t="str">
            <v>C8H8O3</v>
          </cell>
          <cell r="D952" t="str">
            <v>121-33-5</v>
          </cell>
          <cell r="E952" t="str">
            <v>121335</v>
          </cell>
          <cell r="F952" t="str">
            <v/>
          </cell>
          <cell r="G952" t="str">
            <v/>
          </cell>
          <cell r="H952" t="b">
            <v>0</v>
          </cell>
          <cell r="I952" t="b">
            <v>0</v>
          </cell>
          <cell r="J952" t="str">
            <v>4-formyl-guaiacol-TMS , also noted as 'f4gucl'</v>
          </cell>
        </row>
        <row r="953">
          <cell r="A953">
            <v>1045</v>
          </cell>
          <cell r="B953" t="str">
            <v>N_HEXD</v>
          </cell>
          <cell r="C953" t="str">
            <v>C16H34</v>
          </cell>
          <cell r="D953" t="str">
            <v>544-76-3</v>
          </cell>
          <cell r="E953" t="str">
            <v>544763</v>
          </cell>
          <cell r="F953" t="str">
            <v/>
          </cell>
          <cell r="G953" t="str">
            <v/>
          </cell>
          <cell r="H953" t="b">
            <v>0</v>
          </cell>
          <cell r="I953" t="b">
            <v>0</v>
          </cell>
          <cell r="J953" t="str">
            <v>Hexadecane</v>
          </cell>
        </row>
        <row r="954">
          <cell r="A954">
            <v>1047</v>
          </cell>
          <cell r="B954" t="str">
            <v>N_NOND</v>
          </cell>
          <cell r="C954" t="str">
            <v>C19H40</v>
          </cell>
          <cell r="D954" t="str">
            <v>629-92-5</v>
          </cell>
          <cell r="E954" t="str">
            <v>629925</v>
          </cell>
          <cell r="F954" t="str">
            <v/>
          </cell>
          <cell r="G954" t="str">
            <v/>
          </cell>
          <cell r="H954" t="b">
            <v>0</v>
          </cell>
          <cell r="I954" t="b">
            <v>0</v>
          </cell>
          <cell r="J954" t="str">
            <v>Nonadecane</v>
          </cell>
        </row>
        <row r="955">
          <cell r="A955">
            <v>1048</v>
          </cell>
          <cell r="B955" t="str">
            <v>N_OCTD</v>
          </cell>
          <cell r="C955" t="str">
            <v>C18H38</v>
          </cell>
          <cell r="D955" t="str">
            <v>593-45-3</v>
          </cell>
          <cell r="E955" t="str">
            <v>593453</v>
          </cell>
          <cell r="F955" t="str">
            <v/>
          </cell>
          <cell r="G955" t="str">
            <v/>
          </cell>
          <cell r="H955" t="b">
            <v>0</v>
          </cell>
          <cell r="I955" t="b">
            <v>0</v>
          </cell>
          <cell r="J955" t="str">
            <v>Octadecane</v>
          </cell>
        </row>
        <row r="956">
          <cell r="A956">
            <v>1049</v>
          </cell>
          <cell r="B956" t="str">
            <v>N_PEND</v>
          </cell>
          <cell r="C956" t="str">
            <v>C15H32</v>
          </cell>
          <cell r="D956" t="str">
            <v>629-62-9</v>
          </cell>
          <cell r="E956" t="str">
            <v>629629</v>
          </cell>
          <cell r="F956" t="str">
            <v/>
          </cell>
          <cell r="G956" t="str">
            <v/>
          </cell>
          <cell r="H956" t="b">
            <v>0</v>
          </cell>
          <cell r="I956" t="b">
            <v>0</v>
          </cell>
          <cell r="J956" t="str">
            <v>Pentadecane</v>
          </cell>
        </row>
        <row r="957">
          <cell r="A957">
            <v>1051</v>
          </cell>
          <cell r="B957" t="str">
            <v>N_TETD</v>
          </cell>
          <cell r="C957" t="str">
            <v>C14H30</v>
          </cell>
          <cell r="D957" t="str">
            <v>629-59-4</v>
          </cell>
          <cell r="E957" t="str">
            <v>629594</v>
          </cell>
          <cell r="F957" t="str">
            <v/>
          </cell>
          <cell r="G957" t="str">
            <v/>
          </cell>
          <cell r="H957" t="b">
            <v>0</v>
          </cell>
          <cell r="I957" t="b">
            <v>0</v>
          </cell>
          <cell r="J957" t="str">
            <v>Tetradecane</v>
          </cell>
        </row>
        <row r="958">
          <cell r="A958">
            <v>1056</v>
          </cell>
          <cell r="B958" t="str">
            <v>mesu</v>
          </cell>
          <cell r="C958" t="str">
            <v>C5H8O4</v>
          </cell>
          <cell r="D958" t="str">
            <v>498-21-5</v>
          </cell>
          <cell r="E958" t="str">
            <v>498215</v>
          </cell>
          <cell r="F958" t="str">
            <v/>
          </cell>
          <cell r="G958" t="str">
            <v/>
          </cell>
          <cell r="H958" t="b">
            <v>0</v>
          </cell>
          <cell r="I958" t="b">
            <v>0</v>
          </cell>
          <cell r="J958" t="str">
            <v>Me-succinic acid-TMS</v>
          </cell>
        </row>
        <row r="959">
          <cell r="A959">
            <v>1057</v>
          </cell>
          <cell r="B959" t="str">
            <v>NONA</v>
          </cell>
          <cell r="C959" t="str">
            <v>C9H18O</v>
          </cell>
          <cell r="D959" t="str">
            <v>124-19-6</v>
          </cell>
          <cell r="E959" t="str">
            <v>124196</v>
          </cell>
          <cell r="F959" t="str">
            <v/>
          </cell>
          <cell r="G959" t="str">
            <v/>
          </cell>
          <cell r="H959" t="b">
            <v>0</v>
          </cell>
          <cell r="I959" t="b">
            <v>0</v>
          </cell>
          <cell r="J959" t="str">
            <v>Nonanal</v>
          </cell>
        </row>
        <row r="960">
          <cell r="A960">
            <v>1065</v>
          </cell>
          <cell r="B960" t="str">
            <v>OCTA</v>
          </cell>
          <cell r="C960" t="str">
            <v>C8H16O</v>
          </cell>
          <cell r="D960" t="str">
            <v>124-13-0</v>
          </cell>
          <cell r="E960" t="str">
            <v>124130</v>
          </cell>
          <cell r="F960" t="str">
            <v/>
          </cell>
          <cell r="G960" t="str">
            <v/>
          </cell>
          <cell r="H960" t="b">
            <v>0</v>
          </cell>
          <cell r="I960" t="b">
            <v>0</v>
          </cell>
          <cell r="J960" t="str">
            <v>Octanal</v>
          </cell>
        </row>
        <row r="961">
          <cell r="A961">
            <v>1066</v>
          </cell>
          <cell r="B961" t="str">
            <v/>
          </cell>
          <cell r="C961" t="str">
            <v>C29H52O</v>
          </cell>
          <cell r="D961" t="str">
            <v>12002-39-0</v>
          </cell>
          <cell r="E961" t="str">
            <v>12002390</v>
          </cell>
          <cell r="F961" t="str">
            <v/>
          </cell>
          <cell r="G961" t="str">
            <v/>
          </cell>
          <cell r="H961" t="b">
            <v>0</v>
          </cell>
          <cell r="I961" t="b">
            <v>0</v>
          </cell>
          <cell r="J961" t="str">
            <v>Sitostane</v>
          </cell>
        </row>
        <row r="962">
          <cell r="A962">
            <v>1079</v>
          </cell>
          <cell r="B962" t="str">
            <v>THNA</v>
          </cell>
          <cell r="C962" t="str">
            <v>C10H12</v>
          </cell>
          <cell r="D962" t="str">
            <v>119-64-2</v>
          </cell>
          <cell r="E962" t="str">
            <v>119642</v>
          </cell>
          <cell r="F962" t="str">
            <v/>
          </cell>
          <cell r="G962" t="str">
            <v/>
          </cell>
          <cell r="H962" t="b">
            <v>0</v>
          </cell>
          <cell r="I962" t="b">
            <v>0</v>
          </cell>
          <cell r="J962" t="str">
            <v>1,2,3,4-tetrahydronaphthalene</v>
          </cell>
        </row>
        <row r="963">
          <cell r="A963">
            <v>1081</v>
          </cell>
          <cell r="B963" t="str">
            <v>TOL4</v>
          </cell>
          <cell r="C963" t="str">
            <v/>
          </cell>
          <cell r="D963" t="str">
            <v/>
          </cell>
          <cell r="E963" t="str">
            <v/>
          </cell>
          <cell r="F963" t="str">
            <v>E17150467</v>
          </cell>
          <cell r="G963" t="str">
            <v>45219</v>
          </cell>
          <cell r="H963" t="b">
            <v>0</v>
          </cell>
          <cell r="I963" t="b">
            <v>0</v>
          </cell>
          <cell r="J963" t="str">
            <v>4-n-propyltoluene &amp; 1,4-diethylbenzene</v>
          </cell>
        </row>
        <row r="964">
          <cell r="A964">
            <v>1082</v>
          </cell>
          <cell r="B964" t="str">
            <v>UNDE</v>
          </cell>
          <cell r="C964" t="str">
            <v>C11H22</v>
          </cell>
          <cell r="D964" t="str">
            <v>821-95-4</v>
          </cell>
          <cell r="E964" t="str">
            <v>821954</v>
          </cell>
          <cell r="F964" t="str">
            <v/>
          </cell>
          <cell r="G964" t="str">
            <v>43299</v>
          </cell>
          <cell r="H964" t="b">
            <v>0</v>
          </cell>
          <cell r="I964" t="b">
            <v>0</v>
          </cell>
          <cell r="J964" t="str">
            <v>1-undecene</v>
          </cell>
        </row>
        <row r="965">
          <cell r="A965">
            <v>1083</v>
          </cell>
          <cell r="B965" t="str">
            <v>A_PINE</v>
          </cell>
          <cell r="C965" t="str">
            <v>C10H16</v>
          </cell>
          <cell r="D965" t="str">
            <v>80-56-8</v>
          </cell>
          <cell r="E965" t="str">
            <v>80568</v>
          </cell>
          <cell r="F965" t="str">
            <v/>
          </cell>
          <cell r="G965" t="str">
            <v>98025</v>
          </cell>
          <cell r="H965" t="b">
            <v>0</v>
          </cell>
          <cell r="I965" t="b">
            <v>0</v>
          </cell>
          <cell r="J965" t="str">
            <v>Alpha-pinene</v>
          </cell>
        </row>
        <row r="966">
          <cell r="A966">
            <v>1093</v>
          </cell>
          <cell r="B966" t="str">
            <v>but1</v>
          </cell>
          <cell r="C966" t="str">
            <v>C4H8</v>
          </cell>
          <cell r="D966" t="str">
            <v>106-98-9; 115-11-7</v>
          </cell>
          <cell r="E966" t="str">
            <v>106989; 115117</v>
          </cell>
          <cell r="F966" t="str">
            <v>E17133455</v>
          </cell>
          <cell r="G966" t="str">
            <v/>
          </cell>
          <cell r="H966" t="b">
            <v>0</v>
          </cell>
          <cell r="I966" t="b">
            <v>0</v>
          </cell>
          <cell r="J966" t="str">
            <v>1-butene &amp; isobutene</v>
          </cell>
        </row>
        <row r="967">
          <cell r="A967">
            <v>1098</v>
          </cell>
          <cell r="B967" t="str">
            <v>bz12</v>
          </cell>
          <cell r="C967" t="str">
            <v/>
          </cell>
          <cell r="D967" t="str">
            <v/>
          </cell>
          <cell r="E967" t="str">
            <v/>
          </cell>
          <cell r="F967" t="str">
            <v>E17133224</v>
          </cell>
          <cell r="G967" t="str">
            <v/>
          </cell>
          <cell r="H967" t="b">
            <v>0</v>
          </cell>
          <cell r="I967" t="b">
            <v>0</v>
          </cell>
          <cell r="J967" t="str">
            <v>1,2,4-trimethylbenzene &amp; t-butylbenzene</v>
          </cell>
        </row>
        <row r="968">
          <cell r="A968">
            <v>1106</v>
          </cell>
          <cell r="B968" t="str">
            <v>DM13</v>
          </cell>
          <cell r="C968" t="str">
            <v/>
          </cell>
          <cell r="D968" t="str">
            <v/>
          </cell>
          <cell r="E968" t="str">
            <v/>
          </cell>
          <cell r="F968" t="str">
            <v>E17150798</v>
          </cell>
          <cell r="G968" t="str">
            <v/>
          </cell>
          <cell r="H968" t="b">
            <v>0</v>
          </cell>
          <cell r="I968" t="b">
            <v>0</v>
          </cell>
          <cell r="J968" t="str">
            <v>1,6 &amp; 1,3 &amp; 1,7-dimethylnaphthalene</v>
          </cell>
        </row>
        <row r="969">
          <cell r="A969">
            <v>1109</v>
          </cell>
          <cell r="B969" t="str">
            <v>DMOC</v>
          </cell>
          <cell r="C969" t="str">
            <v>C10H22</v>
          </cell>
          <cell r="D969" t="str">
            <v>63335-88-6</v>
          </cell>
          <cell r="E969" t="str">
            <v>63335886</v>
          </cell>
          <cell r="F969" t="str">
            <v/>
          </cell>
          <cell r="G969" t="str">
            <v/>
          </cell>
          <cell r="H969" t="b">
            <v>0</v>
          </cell>
          <cell r="I969" t="b">
            <v>0</v>
          </cell>
          <cell r="J969" t="str">
            <v>Dimethyloctane</v>
          </cell>
        </row>
        <row r="970">
          <cell r="A970">
            <v>1118</v>
          </cell>
          <cell r="B970" t="str">
            <v>hxdi</v>
          </cell>
          <cell r="C970" t="str">
            <v>C6H10</v>
          </cell>
          <cell r="D970" t="str">
            <v>592-48-3</v>
          </cell>
          <cell r="E970" t="str">
            <v>592483</v>
          </cell>
          <cell r="F970" t="str">
            <v/>
          </cell>
          <cell r="G970" t="str">
            <v/>
          </cell>
          <cell r="H970" t="b">
            <v>0</v>
          </cell>
          <cell r="I970" t="b">
            <v>0</v>
          </cell>
          <cell r="J970" t="str">
            <v>1,3-hexadiene (trans)</v>
          </cell>
        </row>
        <row r="971">
          <cell r="A971">
            <v>1120</v>
          </cell>
          <cell r="B971" t="str">
            <v>GNON</v>
          </cell>
          <cell r="C971" t="str">
            <v/>
          </cell>
          <cell r="D971" t="str">
            <v>N/A</v>
          </cell>
          <cell r="E971" t="str">
            <v>N/A</v>
          </cell>
          <cell r="F971" t="str">
            <v/>
          </cell>
          <cell r="G971" t="str">
            <v/>
          </cell>
          <cell r="H971" t="b">
            <v>0</v>
          </cell>
          <cell r="I971" t="b">
            <v>0</v>
          </cell>
          <cell r="J971" t="str">
            <v>G-nonanoic lactone</v>
          </cell>
        </row>
        <row r="972">
          <cell r="A972">
            <v>1123</v>
          </cell>
          <cell r="B972" t="str">
            <v>HEPE</v>
          </cell>
          <cell r="C972" t="str">
            <v>C7H12O</v>
          </cell>
          <cell r="D972" t="str">
            <v>18829-55-5</v>
          </cell>
          <cell r="E972" t="str">
            <v>18829555</v>
          </cell>
          <cell r="F972" t="str">
            <v/>
          </cell>
          <cell r="G972" t="str">
            <v/>
          </cell>
          <cell r="H972" t="b">
            <v>0</v>
          </cell>
          <cell r="I972" t="b">
            <v>0</v>
          </cell>
          <cell r="J972" t="str">
            <v>Trans-2-heptenal</v>
          </cell>
        </row>
        <row r="973">
          <cell r="A973">
            <v>1125</v>
          </cell>
          <cell r="B973" t="str">
            <v>iprt</v>
          </cell>
          <cell r="C973" t="str">
            <v>C10H14</v>
          </cell>
          <cell r="D973" t="str">
            <v>25155-15-1</v>
          </cell>
          <cell r="E973" t="str">
            <v>25155151</v>
          </cell>
          <cell r="F973" t="str">
            <v/>
          </cell>
          <cell r="G973" t="str">
            <v/>
          </cell>
          <cell r="H973" t="b">
            <v>0</v>
          </cell>
          <cell r="I973" t="b">
            <v>0</v>
          </cell>
          <cell r="J973" t="str">
            <v>Isopropyltoluene</v>
          </cell>
        </row>
        <row r="974">
          <cell r="A974">
            <v>1127</v>
          </cell>
          <cell r="B974" t="str">
            <v/>
          </cell>
          <cell r="C974" t="str">
            <v>C16H32</v>
          </cell>
          <cell r="D974" t="str">
            <v>18899-19-9</v>
          </cell>
          <cell r="E974" t="str">
            <v>18899199</v>
          </cell>
          <cell r="F974" t="str">
            <v/>
          </cell>
          <cell r="G974" t="str">
            <v/>
          </cell>
          <cell r="H974" t="b">
            <v>0</v>
          </cell>
          <cell r="I974" t="b">
            <v>0</v>
          </cell>
          <cell r="J974" t="str">
            <v>7-Hexadecene</v>
          </cell>
        </row>
        <row r="975">
          <cell r="A975">
            <v>1133</v>
          </cell>
          <cell r="B975" t="str">
            <v/>
          </cell>
          <cell r="C975" t="str">
            <v>C11H14</v>
          </cell>
          <cell r="D975" t="str">
            <v>53563-67-0</v>
          </cell>
          <cell r="E975" t="str">
            <v>53563670</v>
          </cell>
          <cell r="F975" t="str">
            <v/>
          </cell>
          <cell r="G975" t="str">
            <v/>
          </cell>
          <cell r="H975" t="b">
            <v>0</v>
          </cell>
          <cell r="I975" t="b">
            <v>0</v>
          </cell>
          <cell r="J975" t="str">
            <v>A-dimethylindane</v>
          </cell>
        </row>
        <row r="976">
          <cell r="A976">
            <v>1134</v>
          </cell>
          <cell r="B976" t="str">
            <v/>
          </cell>
          <cell r="C976" t="str">
            <v>C11H14</v>
          </cell>
          <cell r="D976" t="str">
            <v>53563-67-0</v>
          </cell>
          <cell r="E976" t="str">
            <v>53563670</v>
          </cell>
          <cell r="F976" t="str">
            <v/>
          </cell>
          <cell r="G976" t="str">
            <v/>
          </cell>
          <cell r="H976" t="b">
            <v>0</v>
          </cell>
          <cell r="I976" t="b">
            <v>0</v>
          </cell>
          <cell r="J976" t="str">
            <v>B-dimethylindane</v>
          </cell>
        </row>
        <row r="977">
          <cell r="A977">
            <v>1135</v>
          </cell>
          <cell r="B977" t="str">
            <v/>
          </cell>
          <cell r="C977" t="str">
            <v>C11H14</v>
          </cell>
          <cell r="D977" t="str">
            <v>53563-67-0</v>
          </cell>
          <cell r="E977" t="str">
            <v>53563670</v>
          </cell>
          <cell r="F977" t="str">
            <v/>
          </cell>
          <cell r="G977" t="str">
            <v/>
          </cell>
          <cell r="H977" t="b">
            <v>0</v>
          </cell>
          <cell r="I977" t="b">
            <v>0</v>
          </cell>
          <cell r="J977" t="str">
            <v>C-dimethylindane</v>
          </cell>
        </row>
        <row r="978">
          <cell r="A978">
            <v>1136</v>
          </cell>
          <cell r="B978" t="str">
            <v/>
          </cell>
          <cell r="C978" t="str">
            <v>C11H14</v>
          </cell>
          <cell r="D978" t="str">
            <v>53563-67-0</v>
          </cell>
          <cell r="E978" t="str">
            <v>53563670</v>
          </cell>
          <cell r="F978" t="str">
            <v/>
          </cell>
          <cell r="G978" t="str">
            <v/>
          </cell>
          <cell r="H978" t="b">
            <v>0</v>
          </cell>
          <cell r="I978" t="b">
            <v>0</v>
          </cell>
          <cell r="J978" t="str">
            <v>D-dimethylindane</v>
          </cell>
        </row>
        <row r="979">
          <cell r="A979">
            <v>1153</v>
          </cell>
          <cell r="B979" t="str">
            <v>p2e3</v>
          </cell>
          <cell r="C979" t="str">
            <v>C6H12</v>
          </cell>
          <cell r="D979" t="str">
            <v>922-61-2</v>
          </cell>
          <cell r="E979" t="str">
            <v>922612</v>
          </cell>
          <cell r="F979" t="str">
            <v/>
          </cell>
          <cell r="G979" t="str">
            <v/>
          </cell>
          <cell r="H979" t="b">
            <v>0</v>
          </cell>
          <cell r="I979" t="b">
            <v>0</v>
          </cell>
          <cell r="J979" t="str">
            <v>3-methyl-2-pentene</v>
          </cell>
        </row>
        <row r="980">
          <cell r="A980">
            <v>1161</v>
          </cell>
          <cell r="B980" t="str">
            <v>prto</v>
          </cell>
          <cell r="C980" t="str">
            <v>C10H14</v>
          </cell>
          <cell r="D980" t="str">
            <v>28729-54-6</v>
          </cell>
          <cell r="E980" t="str">
            <v>28729546</v>
          </cell>
          <cell r="F980" t="str">
            <v/>
          </cell>
          <cell r="G980" t="str">
            <v/>
          </cell>
          <cell r="H980" t="b">
            <v>0</v>
          </cell>
          <cell r="I980" t="b">
            <v>0</v>
          </cell>
          <cell r="J980" t="str">
            <v>Propyltoluene</v>
          </cell>
        </row>
        <row r="981">
          <cell r="A981">
            <v>1165</v>
          </cell>
          <cell r="B981" t="str">
            <v>CO</v>
          </cell>
          <cell r="C981" t="str">
            <v>CO</v>
          </cell>
          <cell r="D981" t="str">
            <v>630-08-0</v>
          </cell>
          <cell r="E981" t="str">
            <v>630080</v>
          </cell>
          <cell r="F981" t="str">
            <v/>
          </cell>
          <cell r="G981" t="str">
            <v>42101</v>
          </cell>
          <cell r="H981" t="b">
            <v>0</v>
          </cell>
          <cell r="I981" t="b">
            <v>0</v>
          </cell>
          <cell r="J981" t="str">
            <v>Carbon monoxide</v>
          </cell>
        </row>
        <row r="982">
          <cell r="A982">
            <v>1166</v>
          </cell>
          <cell r="B982" t="str">
            <v>CO2</v>
          </cell>
          <cell r="C982" t="str">
            <v>CO2</v>
          </cell>
          <cell r="D982" t="str">
            <v>124-38-9</v>
          </cell>
          <cell r="E982" t="str">
            <v>124389</v>
          </cell>
          <cell r="F982" t="str">
            <v/>
          </cell>
          <cell r="G982" t="str">
            <v>42102</v>
          </cell>
          <cell r="H982" t="b">
            <v>0</v>
          </cell>
          <cell r="I982" t="b">
            <v>0</v>
          </cell>
          <cell r="J982" t="str">
            <v>Carbon dioxide</v>
          </cell>
        </row>
        <row r="983">
          <cell r="A983">
            <v>1167</v>
          </cell>
          <cell r="B983" t="str">
            <v/>
          </cell>
          <cell r="C983" t="str">
            <v>C14H12</v>
          </cell>
          <cell r="D983" t="str">
            <v>1430-97-3</v>
          </cell>
          <cell r="E983" t="str">
            <v>1430973</v>
          </cell>
          <cell r="F983" t="str">
            <v/>
          </cell>
          <cell r="G983" t="str">
            <v/>
          </cell>
          <cell r="H983" t="b">
            <v>0</v>
          </cell>
          <cell r="I983" t="b">
            <v>0</v>
          </cell>
          <cell r="J983" t="str">
            <v>2-methylfluorene</v>
          </cell>
        </row>
        <row r="984">
          <cell r="A984">
            <v>1168</v>
          </cell>
          <cell r="B984" t="str">
            <v/>
          </cell>
          <cell r="C984" t="str">
            <v>C15H12</v>
          </cell>
          <cell r="D984" t="str">
            <v>31711-53-2</v>
          </cell>
          <cell r="E984" t="str">
            <v>31711532</v>
          </cell>
          <cell r="F984" t="str">
            <v/>
          </cell>
          <cell r="G984" t="str">
            <v/>
          </cell>
          <cell r="H984" t="b">
            <v>0</v>
          </cell>
          <cell r="I984" t="b">
            <v>0</v>
          </cell>
          <cell r="J984" t="str">
            <v>Methylphenanthrene</v>
          </cell>
        </row>
        <row r="985">
          <cell r="A985">
            <v>1169</v>
          </cell>
          <cell r="B985" t="str">
            <v/>
          </cell>
          <cell r="C985" t="str">
            <v>C16H14</v>
          </cell>
          <cell r="D985" t="str">
            <v>29062-98-4</v>
          </cell>
          <cell r="E985" t="str">
            <v>29062984</v>
          </cell>
          <cell r="F985" t="str">
            <v/>
          </cell>
          <cell r="G985" t="str">
            <v/>
          </cell>
          <cell r="H985" t="b">
            <v>0</v>
          </cell>
          <cell r="I985" t="b">
            <v>0</v>
          </cell>
          <cell r="J985" t="str">
            <v>Dimethylphenanthrenes</v>
          </cell>
        </row>
        <row r="986">
          <cell r="A986">
            <v>1170</v>
          </cell>
          <cell r="B986" t="str">
            <v/>
          </cell>
          <cell r="C986" t="str">
            <v>C18H12</v>
          </cell>
          <cell r="D986" t="str">
            <v>217-59-4</v>
          </cell>
          <cell r="E986" t="str">
            <v>217594</v>
          </cell>
          <cell r="F986" t="str">
            <v/>
          </cell>
          <cell r="G986" t="str">
            <v/>
          </cell>
          <cell r="H986" t="b">
            <v>0</v>
          </cell>
          <cell r="I986" t="b">
            <v>0</v>
          </cell>
          <cell r="J986" t="str">
            <v>Triphenylene</v>
          </cell>
        </row>
        <row r="987">
          <cell r="A987">
            <v>1171</v>
          </cell>
          <cell r="B987" t="str">
            <v>BbF</v>
          </cell>
          <cell r="C987" t="str">
            <v>C20H12</v>
          </cell>
          <cell r="D987" t="str">
            <v>205-99-2</v>
          </cell>
          <cell r="E987" t="str">
            <v>205992</v>
          </cell>
          <cell r="F987" t="str">
            <v/>
          </cell>
          <cell r="G987" t="str">
            <v/>
          </cell>
          <cell r="H987" t="b">
            <v>0</v>
          </cell>
          <cell r="I987" t="b">
            <v>0</v>
          </cell>
          <cell r="J987" t="str">
            <v>Benzo[b]fluoranthene</v>
          </cell>
        </row>
        <row r="988">
          <cell r="A988">
            <v>1172</v>
          </cell>
          <cell r="B988" t="str">
            <v/>
          </cell>
          <cell r="C988" t="str">
            <v>C18H10</v>
          </cell>
          <cell r="D988" t="str">
            <v>203-12-3</v>
          </cell>
          <cell r="E988" t="str">
            <v>203123</v>
          </cell>
          <cell r="F988" t="str">
            <v/>
          </cell>
          <cell r="G988" t="str">
            <v/>
          </cell>
          <cell r="H988" t="b">
            <v>0</v>
          </cell>
          <cell r="I988" t="b">
            <v>0</v>
          </cell>
          <cell r="J988" t="str">
            <v>Benzo[ghi]fluoranthene</v>
          </cell>
        </row>
        <row r="989">
          <cell r="A989">
            <v>1173</v>
          </cell>
          <cell r="B989" t="str">
            <v/>
          </cell>
          <cell r="C989" t="str">
            <v>C18H10</v>
          </cell>
          <cell r="D989" t="str">
            <v>27208-37-3</v>
          </cell>
          <cell r="E989" t="str">
            <v>27208373</v>
          </cell>
          <cell r="F989" t="str">
            <v/>
          </cell>
          <cell r="G989" t="str">
            <v/>
          </cell>
          <cell r="H989" t="b">
            <v>0</v>
          </cell>
          <cell r="I989" t="b">
            <v>0</v>
          </cell>
          <cell r="J989" t="str">
            <v>Cyclopenta[cd]pyrene</v>
          </cell>
        </row>
        <row r="990">
          <cell r="A990">
            <v>1174</v>
          </cell>
          <cell r="B990" t="str">
            <v/>
          </cell>
          <cell r="C990" t="str">
            <v>C20H12</v>
          </cell>
          <cell r="D990" t="str">
            <v>56832-73-6</v>
          </cell>
          <cell r="E990" t="str">
            <v>56832736</v>
          </cell>
          <cell r="F990" t="str">
            <v/>
          </cell>
          <cell r="G990" t="str">
            <v/>
          </cell>
          <cell r="H990" t="b">
            <v>0</v>
          </cell>
          <cell r="I990" t="b">
            <v>0</v>
          </cell>
          <cell r="J990" t="str">
            <v>Benzofluoranthenes</v>
          </cell>
        </row>
        <row r="991">
          <cell r="A991">
            <v>1183</v>
          </cell>
          <cell r="B991" t="str">
            <v>OC1</v>
          </cell>
          <cell r="C991" t="str">
            <v/>
          </cell>
          <cell r="D991" t="str">
            <v>N/A</v>
          </cell>
          <cell r="E991" t="str">
            <v>N/A</v>
          </cell>
          <cell r="F991" t="str">
            <v/>
          </cell>
          <cell r="G991" t="str">
            <v/>
          </cell>
          <cell r="H991" t="b">
            <v>0</v>
          </cell>
          <cell r="I991" t="b">
            <v>0</v>
          </cell>
          <cell r="J991" t="str">
            <v>Organic carbon I</v>
          </cell>
        </row>
        <row r="992">
          <cell r="A992">
            <v>1190</v>
          </cell>
          <cell r="B992" t="str">
            <v>EC2</v>
          </cell>
          <cell r="C992" t="str">
            <v>C</v>
          </cell>
          <cell r="D992" t="str">
            <v>7440-44-0</v>
          </cell>
          <cell r="E992" t="str">
            <v>7440440</v>
          </cell>
          <cell r="F992" t="str">
            <v/>
          </cell>
          <cell r="G992" t="str">
            <v/>
          </cell>
          <cell r="H992" t="b">
            <v>0</v>
          </cell>
          <cell r="I992" t="b">
            <v>0</v>
          </cell>
          <cell r="J992" t="str">
            <v>Elemental carbon II</v>
          </cell>
        </row>
        <row r="993">
          <cell r="A993">
            <v>1194</v>
          </cell>
          <cell r="B993" t="str">
            <v>UNGL</v>
          </cell>
          <cell r="C993" t="str">
            <v>C11H20O2</v>
          </cell>
          <cell r="D993" t="str">
            <v>104-67-6</v>
          </cell>
          <cell r="E993" t="str">
            <v>104676</v>
          </cell>
          <cell r="F993" t="str">
            <v/>
          </cell>
          <cell r="G993" t="str">
            <v/>
          </cell>
          <cell r="H993" t="b">
            <v>0</v>
          </cell>
          <cell r="I993" t="b">
            <v>0</v>
          </cell>
          <cell r="J993" t="str">
            <v>Undecanoic-g-lactone</v>
          </cell>
        </row>
        <row r="994">
          <cell r="A994">
            <v>1253</v>
          </cell>
          <cell r="B994" t="str">
            <v>A_DM</v>
          </cell>
          <cell r="C994" t="str">
            <v>C16H14</v>
          </cell>
          <cell r="D994" t="str">
            <v>29062-98-4</v>
          </cell>
          <cell r="E994" t="str">
            <v>29062984</v>
          </cell>
          <cell r="F994" t="str">
            <v/>
          </cell>
          <cell r="G994" t="str">
            <v/>
          </cell>
          <cell r="H994" t="b">
            <v>0</v>
          </cell>
          <cell r="I994" t="b">
            <v>0</v>
          </cell>
          <cell r="J994" t="str">
            <v>A-dimethylphenanthrene</v>
          </cell>
        </row>
        <row r="995">
          <cell r="A995">
            <v>1254</v>
          </cell>
          <cell r="B995" t="str">
            <v>A_MB</v>
          </cell>
          <cell r="C995" t="str">
            <v>C13H12</v>
          </cell>
          <cell r="D995" t="str">
            <v>28652-72-4</v>
          </cell>
          <cell r="E995" t="str">
            <v>28652724</v>
          </cell>
          <cell r="F995" t="str">
            <v/>
          </cell>
          <cell r="G995" t="str">
            <v/>
          </cell>
          <cell r="H995" t="b">
            <v>0</v>
          </cell>
          <cell r="I995" t="b">
            <v>0</v>
          </cell>
          <cell r="J995" t="str">
            <v>A-Methylbiphenyl</v>
          </cell>
        </row>
        <row r="996">
          <cell r="A996">
            <v>1255</v>
          </cell>
          <cell r="B996" t="str">
            <v>A_MF</v>
          </cell>
          <cell r="C996" t="str">
            <v>C14H12</v>
          </cell>
          <cell r="D996" t="str">
            <v>26914-17-0</v>
          </cell>
          <cell r="E996" t="str">
            <v>26914170</v>
          </cell>
          <cell r="F996" t="str">
            <v/>
          </cell>
          <cell r="G996" t="str">
            <v/>
          </cell>
          <cell r="H996" t="b">
            <v>0</v>
          </cell>
          <cell r="I996" t="b">
            <v>0</v>
          </cell>
          <cell r="J996" t="str">
            <v>A-methylfluorene</v>
          </cell>
        </row>
        <row r="997">
          <cell r="A997">
            <v>1256</v>
          </cell>
          <cell r="B997" t="str">
            <v>A_MP</v>
          </cell>
          <cell r="C997" t="str">
            <v>C15H12</v>
          </cell>
          <cell r="D997" t="str">
            <v>31711-53-2</v>
          </cell>
          <cell r="E997" t="str">
            <v>31711532</v>
          </cell>
          <cell r="F997" t="str">
            <v/>
          </cell>
          <cell r="G997" t="str">
            <v/>
          </cell>
          <cell r="H997" t="b">
            <v>0</v>
          </cell>
          <cell r="I997" t="b">
            <v>0</v>
          </cell>
          <cell r="J997" t="str">
            <v>A-methylphenanthrene</v>
          </cell>
        </row>
        <row r="998">
          <cell r="A998">
            <v>1257</v>
          </cell>
          <cell r="B998" t="str">
            <v>A_MP</v>
          </cell>
          <cell r="C998" t="str">
            <v/>
          </cell>
          <cell r="D998" t="str">
            <v/>
          </cell>
          <cell r="E998" t="str">
            <v/>
          </cell>
          <cell r="F998" t="str">
            <v>E17151127</v>
          </cell>
          <cell r="G998" t="str">
            <v/>
          </cell>
          <cell r="H998" t="b">
            <v>0</v>
          </cell>
          <cell r="I998" t="b">
            <v>0</v>
          </cell>
          <cell r="J998" t="str">
            <v>A-MePy/MeFl</v>
          </cell>
        </row>
        <row r="999">
          <cell r="A999">
            <v>1265</v>
          </cell>
          <cell r="B999" t="str">
            <v>ATMN</v>
          </cell>
          <cell r="C999" t="str">
            <v>C13H14</v>
          </cell>
          <cell r="D999" t="str">
            <v>28652-77-9</v>
          </cell>
          <cell r="E999" t="str">
            <v>28652779</v>
          </cell>
          <cell r="F999" t="str">
            <v/>
          </cell>
          <cell r="G999" t="str">
            <v/>
          </cell>
          <cell r="H999" t="b">
            <v>0</v>
          </cell>
          <cell r="I999" t="b">
            <v>0</v>
          </cell>
          <cell r="J999" t="str">
            <v>A-trimethylnaphthalene</v>
          </cell>
        </row>
        <row r="1000">
          <cell r="A1000">
            <v>1266</v>
          </cell>
          <cell r="B1000" t="str">
            <v>B_DM</v>
          </cell>
          <cell r="C1000" t="str">
            <v>C16H14</v>
          </cell>
          <cell r="D1000" t="str">
            <v>29062-98-4</v>
          </cell>
          <cell r="E1000" t="str">
            <v>29062984</v>
          </cell>
          <cell r="F1000" t="str">
            <v/>
          </cell>
          <cell r="G1000" t="str">
            <v/>
          </cell>
          <cell r="H1000" t="b">
            <v>0</v>
          </cell>
          <cell r="I1000" t="b">
            <v>0</v>
          </cell>
          <cell r="J1000" t="str">
            <v>B-dimethylphenanthrene</v>
          </cell>
        </row>
        <row r="1001">
          <cell r="A1001">
            <v>1267</v>
          </cell>
          <cell r="B1001" t="str">
            <v>B_MB</v>
          </cell>
          <cell r="C1001" t="str">
            <v>C13H12</v>
          </cell>
          <cell r="D1001" t="str">
            <v>28652-72-4</v>
          </cell>
          <cell r="E1001" t="str">
            <v>28652724</v>
          </cell>
          <cell r="F1001" t="str">
            <v/>
          </cell>
          <cell r="G1001" t="str">
            <v/>
          </cell>
          <cell r="H1001" t="b">
            <v>0</v>
          </cell>
          <cell r="I1001" t="b">
            <v>0</v>
          </cell>
          <cell r="J1001" t="str">
            <v>B-Methylbiphenyl</v>
          </cell>
        </row>
        <row r="1002">
          <cell r="A1002">
            <v>1268</v>
          </cell>
          <cell r="B1002" t="str">
            <v>B_MF</v>
          </cell>
          <cell r="C1002" t="str">
            <v>C14H12</v>
          </cell>
          <cell r="D1002" t="str">
            <v>26914-17-0</v>
          </cell>
          <cell r="E1002" t="str">
            <v>26914170</v>
          </cell>
          <cell r="F1002" t="str">
            <v/>
          </cell>
          <cell r="G1002" t="str">
            <v/>
          </cell>
          <cell r="H1002" t="b">
            <v>0</v>
          </cell>
          <cell r="I1002" t="b">
            <v>0</v>
          </cell>
          <cell r="J1002" t="str">
            <v>B-methylfluorene</v>
          </cell>
        </row>
        <row r="1003">
          <cell r="A1003">
            <v>1269</v>
          </cell>
          <cell r="B1003" t="str">
            <v/>
          </cell>
          <cell r="C1003" t="str">
            <v>C15H12</v>
          </cell>
          <cell r="D1003" t="str">
            <v>31711-53-2</v>
          </cell>
          <cell r="E1003" t="str">
            <v>31711532</v>
          </cell>
          <cell r="F1003" t="str">
            <v/>
          </cell>
          <cell r="G1003" t="str">
            <v/>
          </cell>
          <cell r="H1003" t="b">
            <v>0</v>
          </cell>
          <cell r="I1003" t="b">
            <v>0</v>
          </cell>
          <cell r="J1003" t="str">
            <v>B-methylphenanthrene</v>
          </cell>
        </row>
        <row r="1004">
          <cell r="A1004">
            <v>1270</v>
          </cell>
          <cell r="B1004" t="str">
            <v/>
          </cell>
          <cell r="C1004" t="str">
            <v>C17H12</v>
          </cell>
          <cell r="D1004" t="str">
            <v>27577-90-8</v>
          </cell>
          <cell r="E1004" t="str">
            <v>27577908</v>
          </cell>
          <cell r="F1004" t="str">
            <v/>
          </cell>
          <cell r="G1004" t="str">
            <v/>
          </cell>
          <cell r="H1004" t="b">
            <v>0</v>
          </cell>
          <cell r="I1004" t="b">
            <v>0</v>
          </cell>
          <cell r="J1004" t="str">
            <v>B-Methylpyrene</v>
          </cell>
        </row>
        <row r="1005">
          <cell r="A1005">
            <v>1275</v>
          </cell>
          <cell r="B1005" t="str">
            <v>BBJK</v>
          </cell>
          <cell r="C1005" t="str">
            <v/>
          </cell>
          <cell r="D1005" t="str">
            <v/>
          </cell>
          <cell r="E1005" t="str">
            <v/>
          </cell>
          <cell r="F1005" t="str">
            <v>E17150491</v>
          </cell>
          <cell r="G1005" t="str">
            <v/>
          </cell>
          <cell r="H1005" t="b">
            <v>0</v>
          </cell>
          <cell r="I1005" t="b">
            <v>0</v>
          </cell>
          <cell r="J1005" t="str">
            <v>Benzo(b+j+k)fluoranthene</v>
          </cell>
        </row>
        <row r="1006">
          <cell r="A1006">
            <v>1280</v>
          </cell>
          <cell r="B1006" t="str">
            <v>BMPY</v>
          </cell>
          <cell r="C1006" t="str">
            <v/>
          </cell>
          <cell r="D1006" t="str">
            <v/>
          </cell>
          <cell r="E1006" t="str">
            <v/>
          </cell>
          <cell r="F1006" t="str">
            <v>E17151127</v>
          </cell>
          <cell r="G1006" t="str">
            <v/>
          </cell>
          <cell r="H1006" t="b">
            <v>0</v>
          </cell>
          <cell r="I1006" t="b">
            <v>0</v>
          </cell>
          <cell r="J1006" t="str">
            <v>B-MePy/MeFl</v>
          </cell>
        </row>
        <row r="1007">
          <cell r="A1007">
            <v>1281</v>
          </cell>
          <cell r="B1007" t="str">
            <v>BNTI</v>
          </cell>
          <cell r="C1007" t="str">
            <v>C16H10S</v>
          </cell>
          <cell r="D1007" t="str">
            <v>61523-34-0</v>
          </cell>
          <cell r="E1007" t="str">
            <v>61523340</v>
          </cell>
          <cell r="F1007" t="str">
            <v/>
          </cell>
          <cell r="G1007" t="str">
            <v/>
          </cell>
          <cell r="H1007" t="b">
            <v>0</v>
          </cell>
          <cell r="I1007" t="b">
            <v>0</v>
          </cell>
          <cell r="J1007" t="str">
            <v>Benzonaphthothiophene</v>
          </cell>
        </row>
        <row r="1008">
          <cell r="A1008">
            <v>1288</v>
          </cell>
          <cell r="B1008" t="str">
            <v>C_DM</v>
          </cell>
          <cell r="C1008" t="str">
            <v>C16H14</v>
          </cell>
          <cell r="D1008" t="str">
            <v>29062-98-4</v>
          </cell>
          <cell r="E1008" t="str">
            <v>29062984</v>
          </cell>
          <cell r="F1008" t="str">
            <v/>
          </cell>
          <cell r="G1008" t="str">
            <v/>
          </cell>
          <cell r="H1008" t="b">
            <v>0</v>
          </cell>
          <cell r="I1008" t="b">
            <v>0</v>
          </cell>
          <cell r="J1008" t="str">
            <v>C-dimethylphenanthrene</v>
          </cell>
        </row>
        <row r="1009">
          <cell r="A1009">
            <v>1289</v>
          </cell>
          <cell r="B1009" t="str">
            <v>C_MB</v>
          </cell>
          <cell r="C1009" t="str">
            <v>C13H12</v>
          </cell>
          <cell r="D1009" t="str">
            <v>28652-72-4</v>
          </cell>
          <cell r="E1009" t="str">
            <v>28652724</v>
          </cell>
          <cell r="F1009" t="str">
            <v/>
          </cell>
          <cell r="G1009" t="str">
            <v/>
          </cell>
          <cell r="H1009" t="b">
            <v>0</v>
          </cell>
          <cell r="I1009" t="b">
            <v>0</v>
          </cell>
          <cell r="J1009" t="str">
            <v>C-Methylbiphenyl</v>
          </cell>
        </row>
        <row r="1010">
          <cell r="A1010">
            <v>1290</v>
          </cell>
          <cell r="B1010" t="str">
            <v>C_MF</v>
          </cell>
          <cell r="C1010" t="str">
            <v>C14H12</v>
          </cell>
          <cell r="D1010" t="str">
            <v>26914-17-0</v>
          </cell>
          <cell r="E1010" t="str">
            <v>26914170</v>
          </cell>
          <cell r="F1010" t="str">
            <v/>
          </cell>
          <cell r="G1010" t="str">
            <v/>
          </cell>
          <cell r="H1010" t="b">
            <v>0</v>
          </cell>
          <cell r="I1010" t="b">
            <v>0</v>
          </cell>
          <cell r="J1010" t="str">
            <v>C-methylfluorene</v>
          </cell>
        </row>
        <row r="1011">
          <cell r="A1011">
            <v>1293</v>
          </cell>
          <cell r="B1011" t="str">
            <v>C1MF</v>
          </cell>
          <cell r="C1011" t="str">
            <v/>
          </cell>
          <cell r="D1011" t="str">
            <v/>
          </cell>
          <cell r="E1011" t="str">
            <v/>
          </cell>
          <cell r="F1011" t="str">
            <v>E17151127</v>
          </cell>
          <cell r="G1011" t="str">
            <v/>
          </cell>
          <cell r="H1011" t="b">
            <v>0</v>
          </cell>
          <cell r="I1011" t="b">
            <v>0</v>
          </cell>
          <cell r="J1011" t="str">
            <v>1-MeFl+C-MePy/Fl</v>
          </cell>
        </row>
        <row r="1012">
          <cell r="A1012">
            <v>1296</v>
          </cell>
          <cell r="B1012" t="str">
            <v>CMPY</v>
          </cell>
          <cell r="C1012" t="str">
            <v/>
          </cell>
          <cell r="D1012" t="str">
            <v/>
          </cell>
          <cell r="E1012" t="str">
            <v/>
          </cell>
          <cell r="F1012" t="str">
            <v>E17151127</v>
          </cell>
          <cell r="G1012" t="str">
            <v/>
          </cell>
          <cell r="H1012" t="b">
            <v>0</v>
          </cell>
          <cell r="I1012" t="b">
            <v>0</v>
          </cell>
          <cell r="J1012" t="str">
            <v>C-MePy/MeFl</v>
          </cell>
        </row>
        <row r="1013">
          <cell r="A1013">
            <v>1298</v>
          </cell>
          <cell r="B1013" t="str">
            <v>CTMN</v>
          </cell>
          <cell r="C1013" t="str">
            <v>C13H14</v>
          </cell>
          <cell r="D1013" t="str">
            <v>28652-77-9</v>
          </cell>
          <cell r="E1013" t="str">
            <v>28652779</v>
          </cell>
          <cell r="F1013" t="str">
            <v/>
          </cell>
          <cell r="G1013" t="str">
            <v/>
          </cell>
          <cell r="H1013" t="b">
            <v>0</v>
          </cell>
          <cell r="I1013" t="b">
            <v>0</v>
          </cell>
          <cell r="J1013" t="str">
            <v>C-trimethylnaphthalene</v>
          </cell>
        </row>
        <row r="1014">
          <cell r="A1014">
            <v>1301</v>
          </cell>
          <cell r="B1014" t="str">
            <v>D_DM</v>
          </cell>
          <cell r="C1014" t="str">
            <v>C16H14</v>
          </cell>
          <cell r="D1014" t="str">
            <v>29062-98-4</v>
          </cell>
          <cell r="E1014" t="str">
            <v>29062984</v>
          </cell>
          <cell r="F1014" t="str">
            <v/>
          </cell>
          <cell r="G1014" t="str">
            <v/>
          </cell>
          <cell r="H1014" t="b">
            <v>0</v>
          </cell>
          <cell r="I1014" t="b">
            <v>0</v>
          </cell>
          <cell r="J1014" t="str">
            <v>D-dimethylphenanthrene</v>
          </cell>
        </row>
        <row r="1015">
          <cell r="A1015">
            <v>1302</v>
          </cell>
          <cell r="B1015" t="str">
            <v>D_MP</v>
          </cell>
          <cell r="C1015" t="str">
            <v>C17H12</v>
          </cell>
          <cell r="D1015" t="str">
            <v>27577-90-8</v>
          </cell>
          <cell r="E1015" t="str">
            <v>27577908</v>
          </cell>
          <cell r="F1015" t="str">
            <v/>
          </cell>
          <cell r="G1015" t="str">
            <v/>
          </cell>
          <cell r="H1015" t="b">
            <v>0</v>
          </cell>
          <cell r="I1015" t="b">
            <v>0</v>
          </cell>
          <cell r="J1015" t="str">
            <v>D-Methylpyrene</v>
          </cell>
        </row>
        <row r="1016">
          <cell r="A1016">
            <v>1312</v>
          </cell>
          <cell r="B1016" t="str">
            <v>DMPY</v>
          </cell>
          <cell r="C1016" t="str">
            <v/>
          </cell>
          <cell r="D1016" t="str">
            <v/>
          </cell>
          <cell r="E1016" t="str">
            <v/>
          </cell>
          <cell r="F1016" t="str">
            <v>E17151127</v>
          </cell>
          <cell r="G1016" t="str">
            <v/>
          </cell>
          <cell r="H1016" t="b">
            <v>0</v>
          </cell>
          <cell r="I1016" t="b">
            <v>0</v>
          </cell>
          <cell r="J1016" t="str">
            <v>D-MePy/MeFl</v>
          </cell>
        </row>
        <row r="1017">
          <cell r="A1017">
            <v>1313</v>
          </cell>
          <cell r="B1017" t="str">
            <v>DTMN</v>
          </cell>
          <cell r="C1017" t="str">
            <v>C13H14</v>
          </cell>
          <cell r="D1017" t="str">
            <v>28652-77-9</v>
          </cell>
          <cell r="E1017" t="str">
            <v>28652779</v>
          </cell>
          <cell r="F1017" t="str">
            <v/>
          </cell>
          <cell r="G1017" t="str">
            <v/>
          </cell>
          <cell r="H1017" t="b">
            <v>0</v>
          </cell>
          <cell r="I1017" t="b">
            <v>0</v>
          </cell>
          <cell r="J1017" t="str">
            <v>D-Trimethylnaphthalene</v>
          </cell>
        </row>
        <row r="1018">
          <cell r="A1018">
            <v>1314</v>
          </cell>
          <cell r="B1018" t="str">
            <v>E_DM</v>
          </cell>
          <cell r="C1018" t="str">
            <v>C16H14</v>
          </cell>
          <cell r="D1018" t="str">
            <v>29062-98-4</v>
          </cell>
          <cell r="E1018" t="str">
            <v>29062984</v>
          </cell>
          <cell r="F1018" t="str">
            <v/>
          </cell>
          <cell r="G1018" t="str">
            <v/>
          </cell>
          <cell r="H1018" t="b">
            <v>0</v>
          </cell>
          <cell r="I1018" t="b">
            <v>0</v>
          </cell>
          <cell r="J1018" t="str">
            <v>E-dimethylphenanthrene</v>
          </cell>
        </row>
        <row r="1019">
          <cell r="A1019">
            <v>1315</v>
          </cell>
          <cell r="B1019" t="str">
            <v>E_MP</v>
          </cell>
          <cell r="C1019" t="str">
            <v>C17H12</v>
          </cell>
          <cell r="D1019" t="str">
            <v>27577-90-8</v>
          </cell>
          <cell r="E1019" t="str">
            <v>27577908</v>
          </cell>
          <cell r="F1019" t="str">
            <v/>
          </cell>
          <cell r="G1019" t="str">
            <v/>
          </cell>
          <cell r="H1019" t="b">
            <v>0</v>
          </cell>
          <cell r="I1019" t="b">
            <v>0</v>
          </cell>
          <cell r="J1019" t="str">
            <v>E-Methylpyrene</v>
          </cell>
        </row>
        <row r="1020">
          <cell r="A1020">
            <v>1316</v>
          </cell>
          <cell r="B1020" t="str">
            <v>EM_1</v>
          </cell>
          <cell r="C1020" t="str">
            <v>C13H14</v>
          </cell>
          <cell r="D1020" t="str">
            <v>17057-93-1</v>
          </cell>
          <cell r="E1020" t="str">
            <v>17057931</v>
          </cell>
          <cell r="F1020" t="str">
            <v/>
          </cell>
          <cell r="G1020" t="str">
            <v/>
          </cell>
          <cell r="H1020" t="b">
            <v>0</v>
          </cell>
          <cell r="I1020" t="b">
            <v>0</v>
          </cell>
          <cell r="J1020" t="str">
            <v>1-ethyl-2-methylnaphthalene</v>
          </cell>
        </row>
        <row r="1021">
          <cell r="A1021">
            <v>1317</v>
          </cell>
          <cell r="B1021" t="str">
            <v>EM_2</v>
          </cell>
          <cell r="C1021" t="str">
            <v>C13H14</v>
          </cell>
          <cell r="D1021" t="str">
            <v>25607-16-3</v>
          </cell>
          <cell r="E1021" t="str">
            <v>25607163</v>
          </cell>
          <cell r="F1021" t="str">
            <v/>
          </cell>
          <cell r="G1021" t="str">
            <v/>
          </cell>
          <cell r="H1021" t="b">
            <v>0</v>
          </cell>
          <cell r="I1021" t="b">
            <v>0</v>
          </cell>
          <cell r="J1021" t="str">
            <v>2-ethyl-1-methylnaphthalene</v>
          </cell>
        </row>
        <row r="1022">
          <cell r="A1022">
            <v>1320</v>
          </cell>
          <cell r="B1022" t="str">
            <v>ETMN</v>
          </cell>
          <cell r="C1022" t="str">
            <v>C13H14</v>
          </cell>
          <cell r="D1022" t="str">
            <v>28652-77-9</v>
          </cell>
          <cell r="E1022" t="str">
            <v>28652779</v>
          </cell>
          <cell r="F1022" t="str">
            <v/>
          </cell>
          <cell r="G1022" t="str">
            <v/>
          </cell>
          <cell r="H1022" t="b">
            <v>0</v>
          </cell>
          <cell r="I1022" t="b">
            <v>0</v>
          </cell>
          <cell r="J1022" t="str">
            <v>E-trimethylnaphthalene</v>
          </cell>
        </row>
        <row r="1023">
          <cell r="A1023">
            <v>1321</v>
          </cell>
          <cell r="B1023" t="str">
            <v>F_MP</v>
          </cell>
          <cell r="C1023" t="str">
            <v>C17H12</v>
          </cell>
          <cell r="D1023" t="str">
            <v>27577-90-8</v>
          </cell>
          <cell r="E1023" t="str">
            <v>27577908</v>
          </cell>
          <cell r="F1023" t="str">
            <v/>
          </cell>
          <cell r="G1023" t="str">
            <v/>
          </cell>
          <cell r="H1023" t="b">
            <v>0</v>
          </cell>
          <cell r="I1023" t="b">
            <v>0</v>
          </cell>
          <cell r="J1023" t="str">
            <v>F-Methylpyrene</v>
          </cell>
        </row>
        <row r="1024">
          <cell r="A1024">
            <v>1325</v>
          </cell>
          <cell r="B1024" t="str">
            <v>FTMN</v>
          </cell>
          <cell r="C1024" t="str">
            <v>C13H14</v>
          </cell>
          <cell r="D1024" t="str">
            <v>28652-77-9</v>
          </cell>
          <cell r="E1024" t="str">
            <v>28652779</v>
          </cell>
          <cell r="F1024" t="str">
            <v/>
          </cell>
          <cell r="G1024" t="str">
            <v/>
          </cell>
          <cell r="H1024" t="b">
            <v>0</v>
          </cell>
          <cell r="I1024" t="b">
            <v>0</v>
          </cell>
          <cell r="J1024" t="str">
            <v>F-trimethylnaphthalene</v>
          </cell>
        </row>
        <row r="1025">
          <cell r="A1025">
            <v>1326</v>
          </cell>
          <cell r="B1025" t="str">
            <v>G_MP</v>
          </cell>
          <cell r="C1025" t="str">
            <v>C17H12</v>
          </cell>
          <cell r="D1025" t="str">
            <v>27577-90-8</v>
          </cell>
          <cell r="E1025" t="str">
            <v>27577908</v>
          </cell>
          <cell r="F1025" t="str">
            <v/>
          </cell>
          <cell r="G1025" t="str">
            <v/>
          </cell>
          <cell r="H1025" t="b">
            <v>0</v>
          </cell>
          <cell r="I1025" t="b">
            <v>0</v>
          </cell>
          <cell r="J1025" t="str">
            <v>G-Methylpyrene</v>
          </cell>
        </row>
        <row r="1026">
          <cell r="A1026">
            <v>1328</v>
          </cell>
          <cell r="B1026" t="str">
            <v>HTMN</v>
          </cell>
          <cell r="C1026" t="str">
            <v>C13H14</v>
          </cell>
          <cell r="D1026" t="str">
            <v>28652-77-9</v>
          </cell>
          <cell r="E1026" t="str">
            <v>28652779</v>
          </cell>
          <cell r="F1026" t="str">
            <v/>
          </cell>
          <cell r="G1026" t="str">
            <v/>
          </cell>
          <cell r="H1026" t="b">
            <v>0</v>
          </cell>
          <cell r="I1026" t="b">
            <v>0</v>
          </cell>
          <cell r="J1026" t="str">
            <v>H-Trimethylnaphthalene</v>
          </cell>
        </row>
        <row r="1027">
          <cell r="A1027">
            <v>1330</v>
          </cell>
          <cell r="B1027" t="str">
            <v>JTMN</v>
          </cell>
          <cell r="C1027" t="str">
            <v>C13H14</v>
          </cell>
          <cell r="D1027" t="str">
            <v>28652-77-9</v>
          </cell>
          <cell r="E1027" t="str">
            <v>28652779</v>
          </cell>
          <cell r="F1027" t="str">
            <v/>
          </cell>
          <cell r="G1027" t="str">
            <v/>
          </cell>
          <cell r="H1027" t="b">
            <v>0</v>
          </cell>
          <cell r="I1027" t="b">
            <v>0</v>
          </cell>
          <cell r="J1027" t="str">
            <v>J-trimethylnaphthalene</v>
          </cell>
        </row>
        <row r="1028">
          <cell r="A1028">
            <v>1352</v>
          </cell>
          <cell r="B1028" t="str">
            <v>TM12</v>
          </cell>
          <cell r="C1028" t="str">
            <v>C13H14</v>
          </cell>
          <cell r="D1028" t="str">
            <v>3876-97-9</v>
          </cell>
          <cell r="E1028" t="str">
            <v>3876979</v>
          </cell>
          <cell r="F1028" t="str">
            <v/>
          </cell>
          <cell r="G1028" t="str">
            <v/>
          </cell>
          <cell r="H1028" t="b">
            <v>0</v>
          </cell>
          <cell r="I1028" t="b">
            <v>0</v>
          </cell>
          <cell r="J1028" t="str">
            <v>1,2,8-trimethylnaphthalene</v>
          </cell>
        </row>
        <row r="1029">
          <cell r="A1029">
            <v>1357</v>
          </cell>
          <cell r="B1029" t="str">
            <v>nbaa</v>
          </cell>
          <cell r="C1029" t="str">
            <v>C18H11NO2</v>
          </cell>
          <cell r="D1029" t="str">
            <v/>
          </cell>
          <cell r="E1029" t="str">
            <v/>
          </cell>
          <cell r="F1029" t="str">
            <v>E17150434</v>
          </cell>
          <cell r="G1029" t="str">
            <v/>
          </cell>
          <cell r="H1029" t="b">
            <v>0</v>
          </cell>
          <cell r="I1029" t="b">
            <v>0</v>
          </cell>
          <cell r="J1029" t="str">
            <v>Nitro-benzo(a)anthracene</v>
          </cell>
        </row>
        <row r="1030">
          <cell r="A1030">
            <v>1387</v>
          </cell>
          <cell r="B1030" t="str">
            <v/>
          </cell>
          <cell r="C1030" t="str">
            <v/>
          </cell>
          <cell r="D1030" t="str">
            <v/>
          </cell>
          <cell r="E1030" t="str">
            <v/>
          </cell>
          <cell r="F1030" t="str">
            <v>E17151036</v>
          </cell>
          <cell r="G1030" t="str">
            <v/>
          </cell>
          <cell r="H1030" t="b">
            <v>0</v>
          </cell>
          <cell r="I1030" t="b">
            <v>0</v>
          </cell>
          <cell r="J1030" t="str">
            <v>18a(H),21ß(H)-22,29,30-Trisnorhopane</v>
          </cell>
        </row>
        <row r="1031">
          <cell r="A1031">
            <v>1390</v>
          </cell>
          <cell r="B1031" t="str">
            <v/>
          </cell>
          <cell r="C1031" t="str">
            <v>C28H48</v>
          </cell>
          <cell r="D1031" t="str">
            <v>65636-26-2</v>
          </cell>
          <cell r="E1031" t="str">
            <v>65636262</v>
          </cell>
          <cell r="F1031" t="str">
            <v/>
          </cell>
          <cell r="G1031" t="str">
            <v/>
          </cell>
          <cell r="H1031" t="b">
            <v>0</v>
          </cell>
          <cell r="I1031" t="b">
            <v>0</v>
          </cell>
          <cell r="J1031" t="str">
            <v>17a(H),18a(H),21ß(H)-28,30-Bisnorhopane</v>
          </cell>
        </row>
        <row r="1032">
          <cell r="A1032">
            <v>1391</v>
          </cell>
          <cell r="B1032" t="str">
            <v>C29H50</v>
          </cell>
          <cell r="C1032" t="str">
            <v>C29H50</v>
          </cell>
          <cell r="D1032" t="str">
            <v>53584-60-4</v>
          </cell>
          <cell r="E1032" t="str">
            <v>53584604</v>
          </cell>
          <cell r="F1032" t="str">
            <v/>
          </cell>
          <cell r="G1032" t="str">
            <v/>
          </cell>
          <cell r="H1032" t="b">
            <v>0</v>
          </cell>
          <cell r="I1032" t="b">
            <v>0</v>
          </cell>
          <cell r="J1032" t="str">
            <v>17a(H),21ß(H)-30-Norhopane , also noted as 'ab30nh'</v>
          </cell>
        </row>
        <row r="1033">
          <cell r="A1033">
            <v>1392</v>
          </cell>
          <cell r="B1033" t="str">
            <v/>
          </cell>
          <cell r="C1033" t="str">
            <v>C29H50</v>
          </cell>
          <cell r="D1033" t="str">
            <v>3258-87-5</v>
          </cell>
          <cell r="E1033" t="str">
            <v>3258875</v>
          </cell>
          <cell r="F1033" t="str">
            <v/>
          </cell>
          <cell r="G1033" t="str">
            <v/>
          </cell>
          <cell r="H1033" t="b">
            <v>0</v>
          </cell>
          <cell r="I1033" t="b">
            <v>0</v>
          </cell>
          <cell r="J1033" t="str">
            <v>17ß(H),21a(H)-30-Norhopane , also noted as 'ba30nh'</v>
          </cell>
        </row>
        <row r="1034">
          <cell r="A1034">
            <v>1393</v>
          </cell>
          <cell r="B1034" t="str">
            <v/>
          </cell>
          <cell r="C1034" t="str">
            <v>C29H50</v>
          </cell>
          <cell r="D1034" t="str">
            <v>119613-71-7</v>
          </cell>
          <cell r="E1034" t="str">
            <v>119613717</v>
          </cell>
          <cell r="F1034" t="str">
            <v/>
          </cell>
          <cell r="G1034" t="str">
            <v/>
          </cell>
          <cell r="H1034" t="b">
            <v>0</v>
          </cell>
          <cell r="I1034" t="b">
            <v>0</v>
          </cell>
          <cell r="J1034" t="str">
            <v>18a(H),21ß(H)-30-Norneohopane</v>
          </cell>
        </row>
        <row r="1035">
          <cell r="A1035">
            <v>1396</v>
          </cell>
          <cell r="B1035" t="str">
            <v/>
          </cell>
          <cell r="C1035" t="str">
            <v>C30H52</v>
          </cell>
          <cell r="D1035" t="str">
            <v>1176-44-9</v>
          </cell>
          <cell r="E1035" t="str">
            <v>1176449</v>
          </cell>
          <cell r="F1035" t="str">
            <v/>
          </cell>
          <cell r="G1035" t="str">
            <v/>
          </cell>
          <cell r="H1035" t="b">
            <v>0</v>
          </cell>
          <cell r="I1035" t="b">
            <v>0</v>
          </cell>
          <cell r="J1035" t="str">
            <v>17ß(H),21a(H)-hopane , also noted as 'ba_hop'</v>
          </cell>
        </row>
        <row r="1036">
          <cell r="A1036">
            <v>1397</v>
          </cell>
          <cell r="B1036" t="str">
            <v/>
          </cell>
          <cell r="C1036" t="str">
            <v/>
          </cell>
          <cell r="D1036" t="str">
            <v/>
          </cell>
          <cell r="E1036" t="str">
            <v/>
          </cell>
          <cell r="F1036" t="str">
            <v>E17150277</v>
          </cell>
          <cell r="G1036" t="str">
            <v/>
          </cell>
          <cell r="H1036" t="b">
            <v>0</v>
          </cell>
          <cell r="I1036" t="b">
            <v>0</v>
          </cell>
          <cell r="J1036" t="str">
            <v>22S-17a(H),21ß(H)-30-Homohopane , also noted as 'sabhhp'</v>
          </cell>
        </row>
        <row r="1037">
          <cell r="A1037">
            <v>1398</v>
          </cell>
          <cell r="B1037" t="str">
            <v/>
          </cell>
          <cell r="C1037" t="str">
            <v/>
          </cell>
          <cell r="D1037" t="str">
            <v/>
          </cell>
          <cell r="E1037" t="str">
            <v/>
          </cell>
          <cell r="F1037" t="str">
            <v>E17150244</v>
          </cell>
          <cell r="G1037" t="str">
            <v/>
          </cell>
          <cell r="H1037" t="b">
            <v>0</v>
          </cell>
          <cell r="I1037" t="b">
            <v>0</v>
          </cell>
          <cell r="J1037" t="str">
            <v>22R-17a(H),21ß(H)-30-Homohopane , also noted as 'rabhhp'</v>
          </cell>
        </row>
        <row r="1038">
          <cell r="A1038">
            <v>1402</v>
          </cell>
          <cell r="B1038" t="str">
            <v/>
          </cell>
          <cell r="C1038" t="str">
            <v/>
          </cell>
          <cell r="D1038" t="str">
            <v/>
          </cell>
          <cell r="E1038" t="str">
            <v/>
          </cell>
          <cell r="F1038" t="str">
            <v>E17150251</v>
          </cell>
          <cell r="G1038" t="str">
            <v/>
          </cell>
          <cell r="H1038" t="b">
            <v>0</v>
          </cell>
          <cell r="I1038" t="b">
            <v>0</v>
          </cell>
          <cell r="J1038" t="str">
            <v>22S-17a(H),21ß(H)-30,31,32-Trisomohopane</v>
          </cell>
        </row>
        <row r="1039">
          <cell r="A1039">
            <v>1407</v>
          </cell>
          <cell r="B1039" t="str">
            <v/>
          </cell>
          <cell r="C1039" t="str">
            <v/>
          </cell>
          <cell r="D1039" t="str">
            <v/>
          </cell>
          <cell r="E1039" t="str">
            <v/>
          </cell>
          <cell r="F1039" t="str">
            <v>E17150558</v>
          </cell>
          <cell r="G1039" t="str">
            <v/>
          </cell>
          <cell r="H1039" t="b">
            <v>0</v>
          </cell>
          <cell r="I1039" t="b">
            <v>0</v>
          </cell>
          <cell r="J1039" t="str">
            <v>C27-20S-13a(H),17ß(H)-diasterane</v>
          </cell>
        </row>
        <row r="1040">
          <cell r="A1040">
            <v>1408</v>
          </cell>
          <cell r="B1040" t="str">
            <v/>
          </cell>
          <cell r="C1040" t="str">
            <v/>
          </cell>
          <cell r="D1040" t="str">
            <v/>
          </cell>
          <cell r="E1040" t="str">
            <v/>
          </cell>
          <cell r="F1040" t="str">
            <v>E17150517</v>
          </cell>
          <cell r="G1040" t="str">
            <v/>
          </cell>
          <cell r="H1040" t="b">
            <v>0</v>
          </cell>
          <cell r="I1040" t="b">
            <v>0</v>
          </cell>
          <cell r="J1040" t="str">
            <v>C27-20R-13a(H),17ß(H)-diasterane</v>
          </cell>
        </row>
        <row r="1041">
          <cell r="A1041">
            <v>1409</v>
          </cell>
          <cell r="B1041" t="str">
            <v/>
          </cell>
          <cell r="C1041" t="str">
            <v/>
          </cell>
          <cell r="D1041" t="str">
            <v/>
          </cell>
          <cell r="E1041" t="str">
            <v/>
          </cell>
          <cell r="F1041" t="str">
            <v>E17150616</v>
          </cell>
          <cell r="G1041" t="str">
            <v/>
          </cell>
          <cell r="H1041" t="b">
            <v>0</v>
          </cell>
          <cell r="I1041" t="b">
            <v>0</v>
          </cell>
          <cell r="J1041" t="str">
            <v>C28-20S-13ß(H),17a(H)-diasterane</v>
          </cell>
        </row>
        <row r="1042">
          <cell r="A1042">
            <v>1410</v>
          </cell>
          <cell r="B1042" t="str">
            <v/>
          </cell>
          <cell r="C1042" t="str">
            <v/>
          </cell>
          <cell r="D1042" t="str">
            <v/>
          </cell>
          <cell r="E1042" t="str">
            <v/>
          </cell>
          <cell r="F1042" t="str">
            <v>E17150632</v>
          </cell>
          <cell r="G1042" t="str">
            <v/>
          </cell>
          <cell r="H1042" t="b">
            <v>0</v>
          </cell>
          <cell r="I1042" t="b">
            <v>0</v>
          </cell>
          <cell r="J1042" t="str">
            <v>C29-20R-13a(H),17ß(H)-diasterane</v>
          </cell>
        </row>
        <row r="1043">
          <cell r="A1043">
            <v>1411</v>
          </cell>
          <cell r="B1043" t="str">
            <v/>
          </cell>
          <cell r="C1043" t="str">
            <v/>
          </cell>
          <cell r="D1043" t="str">
            <v/>
          </cell>
          <cell r="E1043" t="str">
            <v/>
          </cell>
          <cell r="F1043" t="str">
            <v>E17150574</v>
          </cell>
          <cell r="G1043" t="str">
            <v/>
          </cell>
          <cell r="H1043" t="b">
            <v>0</v>
          </cell>
          <cell r="I1043" t="b">
            <v>0</v>
          </cell>
          <cell r="J1043" t="str">
            <v>C27-20S5a(H),14a(H)-cholestane</v>
          </cell>
        </row>
        <row r="1044">
          <cell r="A1044">
            <v>1413</v>
          </cell>
          <cell r="B1044" t="str">
            <v/>
          </cell>
          <cell r="C1044" t="str">
            <v/>
          </cell>
          <cell r="D1044" t="str">
            <v/>
          </cell>
          <cell r="E1044" t="str">
            <v/>
          </cell>
          <cell r="F1044" t="str">
            <v>E17150582</v>
          </cell>
          <cell r="G1044" t="str">
            <v/>
          </cell>
          <cell r="H1044" t="b">
            <v>0</v>
          </cell>
          <cell r="I1044" t="b">
            <v>0</v>
          </cell>
          <cell r="J1044" t="str">
            <v>C27-20S5a(H),14ß(H),17ß(H)-cholestane , also noted as 'c27sbc'</v>
          </cell>
        </row>
        <row r="1045">
          <cell r="A1045">
            <v>1415</v>
          </cell>
          <cell r="B1045" t="str">
            <v/>
          </cell>
          <cell r="C1045" t="str">
            <v/>
          </cell>
          <cell r="D1045" t="str">
            <v>N/A</v>
          </cell>
          <cell r="E1045" t="str">
            <v>N/A</v>
          </cell>
          <cell r="F1045" t="str">
            <v/>
          </cell>
          <cell r="G1045" t="str">
            <v/>
          </cell>
          <cell r="H1045" t="b">
            <v>0</v>
          </cell>
          <cell r="I1045" t="b">
            <v>0</v>
          </cell>
          <cell r="J1045" t="str">
            <v>Ster45+40(cholestane)u</v>
          </cell>
        </row>
        <row r="1046">
          <cell r="A1046">
            <v>1416</v>
          </cell>
          <cell r="B1046" t="str">
            <v/>
          </cell>
          <cell r="C1046" t="str">
            <v/>
          </cell>
          <cell r="D1046" t="str">
            <v/>
          </cell>
          <cell r="E1046" t="str">
            <v/>
          </cell>
          <cell r="F1046" t="str">
            <v>E17150624</v>
          </cell>
          <cell r="G1046" t="str">
            <v/>
          </cell>
          <cell r="H1046" t="b">
            <v>0</v>
          </cell>
          <cell r="I1046" t="b">
            <v>0</v>
          </cell>
          <cell r="J1046" t="str">
            <v>C28-20S5a(H),14a(H),17a(H)-ergostane</v>
          </cell>
        </row>
        <row r="1047">
          <cell r="A1047">
            <v>1418</v>
          </cell>
          <cell r="B1047" t="str">
            <v/>
          </cell>
          <cell r="C1047" t="str">
            <v>C28H50</v>
          </cell>
          <cell r="D1047" t="str">
            <v>25318-39-2</v>
          </cell>
          <cell r="E1047" t="str">
            <v>25318392</v>
          </cell>
          <cell r="F1047" t="str">
            <v/>
          </cell>
          <cell r="G1047" t="str">
            <v/>
          </cell>
          <cell r="H1047" t="b">
            <v>0</v>
          </cell>
          <cell r="I1047" t="b">
            <v>0</v>
          </cell>
          <cell r="J1047" t="str">
            <v>Ergostane , also noted as 'ergos'</v>
          </cell>
        </row>
        <row r="1048">
          <cell r="A1048">
            <v>1423</v>
          </cell>
          <cell r="B1048" t="str">
            <v/>
          </cell>
          <cell r="C1048" t="str">
            <v/>
          </cell>
          <cell r="D1048" t="str">
            <v/>
          </cell>
          <cell r="E1048" t="str">
            <v/>
          </cell>
          <cell r="F1048" t="str">
            <v>E17151085</v>
          </cell>
          <cell r="G1048" t="str">
            <v/>
          </cell>
          <cell r="H1048" t="b">
            <v>0</v>
          </cell>
          <cell r="I1048" t="b">
            <v>0</v>
          </cell>
          <cell r="J1048" t="str">
            <v>Steroid-m , also noted as 'sterom'</v>
          </cell>
        </row>
        <row r="1049">
          <cell r="A1049">
            <v>1437</v>
          </cell>
          <cell r="B1049" t="str">
            <v>esyr</v>
          </cell>
          <cell r="C1049" t="str">
            <v>C10H14O3</v>
          </cell>
          <cell r="D1049" t="str">
            <v>14059-92-8</v>
          </cell>
          <cell r="E1049" t="str">
            <v>14059928</v>
          </cell>
          <cell r="F1049" t="str">
            <v/>
          </cell>
          <cell r="G1049" t="str">
            <v/>
          </cell>
          <cell r="H1049" t="b">
            <v>0</v>
          </cell>
          <cell r="I1049" t="b">
            <v>0</v>
          </cell>
          <cell r="J1049" t="str">
            <v>4-ethyl-syringol-TMS , also noted as 'e4syrg'</v>
          </cell>
        </row>
        <row r="1050">
          <cell r="A1050">
            <v>1438</v>
          </cell>
          <cell r="B1050" t="str">
            <v>etgu</v>
          </cell>
          <cell r="C1050" t="str">
            <v>C9H12O2</v>
          </cell>
          <cell r="D1050" t="str">
            <v>2785-89-9</v>
          </cell>
          <cell r="E1050" t="str">
            <v>2785899</v>
          </cell>
          <cell r="F1050" t="str">
            <v/>
          </cell>
          <cell r="G1050" t="str">
            <v/>
          </cell>
          <cell r="H1050" t="b">
            <v>0</v>
          </cell>
          <cell r="I1050" t="b">
            <v>0</v>
          </cell>
          <cell r="J1050" t="str">
            <v>4-ethyl-guaiacol-TMS , also noted as 'e4gucl'</v>
          </cell>
        </row>
        <row r="1051">
          <cell r="A1051">
            <v>1460</v>
          </cell>
          <cell r="B1051" t="str">
            <v>ppgu</v>
          </cell>
          <cell r="C1051" t="str">
            <v>C10H14O2</v>
          </cell>
          <cell r="D1051" t="str">
            <v>2785-87-7</v>
          </cell>
          <cell r="E1051" t="str">
            <v>2785877</v>
          </cell>
          <cell r="F1051" t="str">
            <v/>
          </cell>
          <cell r="G1051" t="str">
            <v/>
          </cell>
          <cell r="H1051" t="b">
            <v>0</v>
          </cell>
          <cell r="I1051" t="b">
            <v>0</v>
          </cell>
          <cell r="J1051" t="str">
            <v>Propylgyaiacol</v>
          </cell>
        </row>
        <row r="1052">
          <cell r="A1052">
            <v>1461</v>
          </cell>
          <cell r="B1052" t="str">
            <v>BTMN</v>
          </cell>
          <cell r="C1052" t="str">
            <v>C13H14</v>
          </cell>
          <cell r="D1052" t="str">
            <v>28652-77-9</v>
          </cell>
          <cell r="E1052" t="str">
            <v>28652779</v>
          </cell>
          <cell r="F1052" t="str">
            <v/>
          </cell>
          <cell r="G1052" t="str">
            <v/>
          </cell>
          <cell r="H1052" t="b">
            <v>0</v>
          </cell>
          <cell r="I1052" t="b">
            <v>0</v>
          </cell>
          <cell r="J1052" t="str">
            <v>B-trimethylnaphthalene</v>
          </cell>
        </row>
        <row r="1053">
          <cell r="A1053">
            <v>1462</v>
          </cell>
          <cell r="B1053" t="str">
            <v/>
          </cell>
          <cell r="C1053" t="str">
            <v>C8H8O</v>
          </cell>
          <cell r="D1053" t="str">
            <v>104-87-0</v>
          </cell>
          <cell r="E1053" t="str">
            <v>104870</v>
          </cell>
          <cell r="F1053" t="str">
            <v/>
          </cell>
          <cell r="G1053" t="str">
            <v/>
          </cell>
          <cell r="H1053" t="b">
            <v>0</v>
          </cell>
          <cell r="I1053" t="b">
            <v>0</v>
          </cell>
          <cell r="J1053" t="str">
            <v>p-Tolualdehyde</v>
          </cell>
        </row>
        <row r="1054">
          <cell r="A1054">
            <v>1463</v>
          </cell>
          <cell r="B1054" t="str">
            <v/>
          </cell>
          <cell r="C1054" t="str">
            <v>C4H6O2</v>
          </cell>
          <cell r="D1054" t="str">
            <v>431-03-8</v>
          </cell>
          <cell r="E1054" t="str">
            <v>431038</v>
          </cell>
          <cell r="F1054" t="str">
            <v/>
          </cell>
          <cell r="G1054" t="str">
            <v/>
          </cell>
          <cell r="H1054" t="b">
            <v>0</v>
          </cell>
          <cell r="I1054" t="b">
            <v>0</v>
          </cell>
          <cell r="J1054" t="str">
            <v>2,3-Butanedione</v>
          </cell>
        </row>
        <row r="1055">
          <cell r="A1055">
            <v>1464</v>
          </cell>
          <cell r="B1055" t="str">
            <v/>
          </cell>
          <cell r="C1055" t="str">
            <v>C3H4O2</v>
          </cell>
          <cell r="D1055" t="str">
            <v>78-98-8</v>
          </cell>
          <cell r="E1055" t="str">
            <v>78988</v>
          </cell>
          <cell r="F1055" t="str">
            <v/>
          </cell>
          <cell r="G1055" t="str">
            <v/>
          </cell>
          <cell r="H1055" t="b">
            <v>0</v>
          </cell>
          <cell r="I1055" t="b">
            <v>0</v>
          </cell>
          <cell r="J1055" t="str">
            <v>Methylglyoxal</v>
          </cell>
        </row>
        <row r="1056">
          <cell r="A1056">
            <v>1465</v>
          </cell>
          <cell r="B1056" t="str">
            <v/>
          </cell>
          <cell r="C1056" t="str">
            <v>C12H24</v>
          </cell>
          <cell r="D1056" t="str">
            <v>112-41-4</v>
          </cell>
          <cell r="E1056" t="str">
            <v>112414</v>
          </cell>
          <cell r="F1056" t="str">
            <v/>
          </cell>
          <cell r="G1056" t="str">
            <v/>
          </cell>
          <cell r="H1056" t="b">
            <v>0</v>
          </cell>
          <cell r="I1056" t="b">
            <v>0</v>
          </cell>
          <cell r="J1056" t="str">
            <v>1-Dodecene</v>
          </cell>
        </row>
        <row r="1057">
          <cell r="A1057">
            <v>1466</v>
          </cell>
          <cell r="B1057" t="str">
            <v/>
          </cell>
          <cell r="C1057" t="str">
            <v>C13H26</v>
          </cell>
          <cell r="D1057" t="str">
            <v>2437-56-1</v>
          </cell>
          <cell r="E1057" t="str">
            <v>2437561</v>
          </cell>
          <cell r="F1057" t="str">
            <v/>
          </cell>
          <cell r="G1057" t="str">
            <v/>
          </cell>
          <cell r="H1057" t="b">
            <v>0</v>
          </cell>
          <cell r="I1057" t="b">
            <v>0</v>
          </cell>
          <cell r="J1057" t="str">
            <v>1-Tridecene</v>
          </cell>
        </row>
        <row r="1058">
          <cell r="A1058">
            <v>1467</v>
          </cell>
          <cell r="B1058" t="str">
            <v/>
          </cell>
          <cell r="C1058" t="str">
            <v>C8H8O</v>
          </cell>
          <cell r="D1058" t="str">
            <v>529-20-4</v>
          </cell>
          <cell r="E1058" t="str">
            <v>529204</v>
          </cell>
          <cell r="F1058" t="str">
            <v/>
          </cell>
          <cell r="G1058" t="str">
            <v/>
          </cell>
          <cell r="H1058" t="b">
            <v>0</v>
          </cell>
          <cell r="I1058" t="b">
            <v>0</v>
          </cell>
          <cell r="J1058" t="str">
            <v>o-Tolualdehyde</v>
          </cell>
        </row>
        <row r="1059">
          <cell r="A1059">
            <v>1468</v>
          </cell>
          <cell r="B1059" t="str">
            <v/>
          </cell>
          <cell r="C1059" t="str">
            <v>C4H10O2</v>
          </cell>
          <cell r="D1059" t="str">
            <v>534-15-6</v>
          </cell>
          <cell r="E1059" t="str">
            <v>534156</v>
          </cell>
          <cell r="F1059" t="str">
            <v/>
          </cell>
          <cell r="G1059" t="str">
            <v/>
          </cell>
          <cell r="H1059" t="b">
            <v>0</v>
          </cell>
          <cell r="I1059" t="b">
            <v>0</v>
          </cell>
          <cell r="J1059" t="str">
            <v>2,5-Dimethylaldehyde</v>
          </cell>
        </row>
        <row r="1060">
          <cell r="A1060">
            <v>1469</v>
          </cell>
          <cell r="B1060" t="str">
            <v/>
          </cell>
          <cell r="C1060" t="str">
            <v>C9H20</v>
          </cell>
          <cell r="D1060" t="str">
            <v>16747-32-3</v>
          </cell>
          <cell r="E1060" t="str">
            <v>16747323</v>
          </cell>
          <cell r="F1060" t="str">
            <v/>
          </cell>
          <cell r="G1060" t="str">
            <v/>
          </cell>
          <cell r="H1060" t="b">
            <v>0</v>
          </cell>
          <cell r="I1060" t="b">
            <v>0</v>
          </cell>
          <cell r="J1060" t="str">
            <v>2,2-Dimethyl-3-ethylpentane</v>
          </cell>
        </row>
        <row r="1061">
          <cell r="A1061">
            <v>1470</v>
          </cell>
          <cell r="B1061" t="str">
            <v/>
          </cell>
          <cell r="C1061" t="str">
            <v>C9H18</v>
          </cell>
          <cell r="D1061" t="str">
            <v>4926-78-7</v>
          </cell>
          <cell r="E1061" t="str">
            <v>4926787</v>
          </cell>
          <cell r="F1061" t="str">
            <v/>
          </cell>
          <cell r="G1061" t="str">
            <v/>
          </cell>
          <cell r="H1061" t="b">
            <v>0</v>
          </cell>
          <cell r="I1061" t="b">
            <v>0</v>
          </cell>
          <cell r="J1061" t="str">
            <v>Cyclohexane, 1-ethyl-4-methyl-, cis</v>
          </cell>
        </row>
        <row r="1062">
          <cell r="A1062">
            <v>1471</v>
          </cell>
          <cell r="B1062" t="str">
            <v/>
          </cell>
          <cell r="C1062" t="str">
            <v>C9H20</v>
          </cell>
          <cell r="D1062" t="str">
            <v>2216-32-2</v>
          </cell>
          <cell r="E1062" t="str">
            <v>2216322</v>
          </cell>
          <cell r="F1062" t="str">
            <v/>
          </cell>
          <cell r="G1062" t="str">
            <v/>
          </cell>
          <cell r="H1062" t="b">
            <v>0</v>
          </cell>
          <cell r="I1062" t="b">
            <v>0</v>
          </cell>
          <cell r="J1062" t="str">
            <v>4-ethylheptane</v>
          </cell>
        </row>
        <row r="1063">
          <cell r="A1063">
            <v>1472</v>
          </cell>
          <cell r="B1063" t="str">
            <v/>
          </cell>
          <cell r="C1063" t="str">
            <v>C9H18</v>
          </cell>
          <cell r="D1063" t="str">
            <v>1678-81-5</v>
          </cell>
          <cell r="E1063" t="str">
            <v>1678815</v>
          </cell>
          <cell r="F1063" t="str">
            <v/>
          </cell>
          <cell r="G1063" t="str">
            <v/>
          </cell>
          <cell r="H1063" t="b">
            <v>0</v>
          </cell>
          <cell r="I1063" t="b">
            <v>0</v>
          </cell>
          <cell r="J1063" t="str">
            <v>Cis,trans,cis-1,2,3-Trimethylcyclohexane</v>
          </cell>
        </row>
        <row r="1064">
          <cell r="A1064">
            <v>1473</v>
          </cell>
          <cell r="B1064" t="str">
            <v/>
          </cell>
          <cell r="C1064" t="str">
            <v>C10H20</v>
          </cell>
          <cell r="D1064" t="str">
            <v>16580-24-8</v>
          </cell>
          <cell r="E1064" t="str">
            <v>16580248</v>
          </cell>
          <cell r="F1064" t="str">
            <v/>
          </cell>
          <cell r="G1064" t="str">
            <v/>
          </cell>
          <cell r="H1064" t="b">
            <v>0</v>
          </cell>
          <cell r="I1064" t="b">
            <v>0</v>
          </cell>
          <cell r="J1064" t="str">
            <v>Cyclohexane, 1-methyl-3-(1-methylethyl)-</v>
          </cell>
        </row>
        <row r="1065">
          <cell r="A1065">
            <v>1474</v>
          </cell>
          <cell r="B1065" t="str">
            <v/>
          </cell>
          <cell r="C1065" t="str">
            <v>C10H20</v>
          </cell>
          <cell r="D1065" t="str">
            <v>34522-19-5</v>
          </cell>
          <cell r="E1065" t="str">
            <v>34522195</v>
          </cell>
          <cell r="F1065" t="str">
            <v/>
          </cell>
          <cell r="G1065" t="str">
            <v/>
          </cell>
          <cell r="H1065" t="b">
            <v>0</v>
          </cell>
          <cell r="I1065" t="b">
            <v>0</v>
          </cell>
          <cell r="J1065" t="str">
            <v>trans-1-methyl-3-propylcyclohexane</v>
          </cell>
        </row>
        <row r="1066">
          <cell r="A1066">
            <v>1475</v>
          </cell>
          <cell r="B1066" t="str">
            <v/>
          </cell>
          <cell r="C1066" t="str">
            <v>C10H20</v>
          </cell>
          <cell r="D1066" t="str">
            <v>42806-75-7</v>
          </cell>
          <cell r="E1066" t="str">
            <v>42806757</v>
          </cell>
          <cell r="F1066" t="str">
            <v/>
          </cell>
          <cell r="G1066" t="str">
            <v/>
          </cell>
          <cell r="H1066" t="b">
            <v>0</v>
          </cell>
          <cell r="I1066" t="b">
            <v>0</v>
          </cell>
          <cell r="J1066" t="str">
            <v>Cis-1-methyl-3-propylcyclohexane</v>
          </cell>
        </row>
        <row r="1067">
          <cell r="A1067">
            <v>1476</v>
          </cell>
          <cell r="B1067" t="str">
            <v/>
          </cell>
          <cell r="C1067" t="str">
            <v>C10H20</v>
          </cell>
          <cell r="D1067" t="str">
            <v>16580-23-7</v>
          </cell>
          <cell r="E1067" t="str">
            <v>16580237</v>
          </cell>
          <cell r="F1067" t="str">
            <v/>
          </cell>
          <cell r="G1067" t="str">
            <v/>
          </cell>
          <cell r="H1067" t="b">
            <v>0</v>
          </cell>
          <cell r="I1067" t="b">
            <v>0</v>
          </cell>
          <cell r="J1067" t="str">
            <v>1-isopropyl-2-methylcyclohexane</v>
          </cell>
        </row>
        <row r="1068">
          <cell r="A1068">
            <v>1477</v>
          </cell>
          <cell r="B1068" t="str">
            <v/>
          </cell>
          <cell r="C1068" t="str">
            <v>C9H18</v>
          </cell>
          <cell r="D1068" t="str">
            <v>7667-59-6</v>
          </cell>
          <cell r="E1068" t="str">
            <v>7667596</v>
          </cell>
          <cell r="F1068" t="str">
            <v/>
          </cell>
          <cell r="G1068" t="str">
            <v/>
          </cell>
          <cell r="H1068" t="b">
            <v>0</v>
          </cell>
          <cell r="I1068" t="b">
            <v>0</v>
          </cell>
          <cell r="J1068" t="str">
            <v>Cyclohexane, 1,2,4-trimethyl-, (1α,2β,4α)-</v>
          </cell>
        </row>
        <row r="1069">
          <cell r="A1069">
            <v>1478</v>
          </cell>
          <cell r="B1069" t="str">
            <v/>
          </cell>
          <cell r="C1069" t="str">
            <v>C9H18</v>
          </cell>
          <cell r="D1069" t="str">
            <v>4926-76-5</v>
          </cell>
          <cell r="E1069" t="str">
            <v>4926765</v>
          </cell>
          <cell r="F1069" t="str">
            <v/>
          </cell>
          <cell r="G1069" t="str">
            <v/>
          </cell>
          <cell r="H1069" t="b">
            <v>0</v>
          </cell>
          <cell r="I1069" t="b">
            <v>0</v>
          </cell>
          <cell r="J1069" t="str">
            <v>1-ethyl-trans-3-methylcyclohexane</v>
          </cell>
        </row>
        <row r="1070">
          <cell r="A1070">
            <v>1479</v>
          </cell>
          <cell r="B1070" t="str">
            <v/>
          </cell>
          <cell r="C1070" t="str">
            <v>C9H16</v>
          </cell>
          <cell r="D1070" t="str">
            <v>280-65-9</v>
          </cell>
          <cell r="E1070" t="str">
            <v>280659</v>
          </cell>
          <cell r="F1070" t="str">
            <v/>
          </cell>
          <cell r="G1070" t="str">
            <v/>
          </cell>
          <cell r="H1070" t="b">
            <v>0</v>
          </cell>
          <cell r="I1070" t="b">
            <v>0</v>
          </cell>
          <cell r="J1070" t="str">
            <v>Bicyclo[3.3.1]nonane</v>
          </cell>
        </row>
        <row r="1071">
          <cell r="A1071">
            <v>1480</v>
          </cell>
          <cell r="B1071" t="str">
            <v/>
          </cell>
          <cell r="C1071" t="str">
            <v>C9H18</v>
          </cell>
          <cell r="D1071" t="str">
            <v>1839-88-9</v>
          </cell>
          <cell r="E1071" t="str">
            <v>1839889</v>
          </cell>
          <cell r="F1071" t="str">
            <v/>
          </cell>
          <cell r="G1071" t="str">
            <v/>
          </cell>
          <cell r="H1071" t="b">
            <v>0</v>
          </cell>
          <cell r="I1071" t="b">
            <v>0</v>
          </cell>
          <cell r="J1071" t="str">
            <v>Cis,cis,cis-1,2,3-trimethylcyclohexane</v>
          </cell>
        </row>
        <row r="1072">
          <cell r="A1072">
            <v>1481</v>
          </cell>
          <cell r="B1072" t="str">
            <v/>
          </cell>
          <cell r="C1072" t="str">
            <v>C9H20</v>
          </cell>
          <cell r="D1072" t="str">
            <v>1067-20-5</v>
          </cell>
          <cell r="E1072" t="str">
            <v>1067205</v>
          </cell>
          <cell r="F1072" t="str">
            <v/>
          </cell>
          <cell r="G1072" t="str">
            <v/>
          </cell>
          <cell r="H1072" t="b">
            <v>0</v>
          </cell>
          <cell r="I1072" t="b">
            <v>0</v>
          </cell>
          <cell r="J1072" t="str">
            <v>3,3-diethylpentane</v>
          </cell>
        </row>
        <row r="1073">
          <cell r="A1073">
            <v>1482</v>
          </cell>
          <cell r="B1073" t="str">
            <v/>
          </cell>
          <cell r="C1073" t="str">
            <v>C9H16</v>
          </cell>
          <cell r="D1073" t="str">
            <v>3296-50-2</v>
          </cell>
          <cell r="E1073" t="str">
            <v>3296502</v>
          </cell>
          <cell r="F1073" t="str">
            <v/>
          </cell>
          <cell r="G1073" t="str">
            <v/>
          </cell>
          <cell r="H1073" t="b">
            <v>0</v>
          </cell>
          <cell r="I1073" t="b">
            <v>0</v>
          </cell>
          <cell r="J1073" t="str">
            <v>Trans octahydro Indene</v>
          </cell>
        </row>
        <row r="1074">
          <cell r="A1074">
            <v>1484</v>
          </cell>
          <cell r="B1074" t="str">
            <v/>
          </cell>
          <cell r="C1074" t="str">
            <v>C10H20</v>
          </cell>
          <cell r="D1074" t="str">
            <v>7058-05-1</v>
          </cell>
          <cell r="E1074" t="str">
            <v>7058051</v>
          </cell>
          <cell r="F1074" t="str">
            <v/>
          </cell>
          <cell r="G1074" t="str">
            <v/>
          </cell>
          <cell r="H1074" t="b">
            <v>0</v>
          </cell>
          <cell r="I1074" t="b">
            <v>0</v>
          </cell>
          <cell r="J1074" t="str">
            <v>Cyclohexane, 1-ethyl-2,3-dimethyl</v>
          </cell>
        </row>
        <row r="1075">
          <cell r="A1075">
            <v>1485</v>
          </cell>
          <cell r="B1075" t="str">
            <v/>
          </cell>
          <cell r="C1075" t="str">
            <v>C10H20</v>
          </cell>
          <cell r="D1075" t="str">
            <v>6783-92-2</v>
          </cell>
          <cell r="E1075" t="str">
            <v>6783922</v>
          </cell>
          <cell r="F1075" t="str">
            <v/>
          </cell>
          <cell r="G1075" t="str">
            <v/>
          </cell>
          <cell r="H1075" t="b">
            <v>0</v>
          </cell>
          <cell r="I1075" t="b">
            <v>0</v>
          </cell>
          <cell r="J1075" t="str">
            <v>Cyclohexane, 1,1,2,3-tetramethyl</v>
          </cell>
        </row>
        <row r="1076">
          <cell r="A1076">
            <v>1486</v>
          </cell>
          <cell r="B1076" t="str">
            <v/>
          </cell>
          <cell r="C1076" t="str">
            <v/>
          </cell>
          <cell r="D1076" t="str">
            <v>28352-42-3</v>
          </cell>
          <cell r="E1076" t="str">
            <v>28352423</v>
          </cell>
          <cell r="F1076" t="str">
            <v/>
          </cell>
          <cell r="G1076" t="str">
            <v/>
          </cell>
          <cell r="H1076" t="b">
            <v>0</v>
          </cell>
          <cell r="I1076" t="b">
            <v>0</v>
          </cell>
          <cell r="J1076" t="str">
            <v>Cyclohexane, 1-methyl-4-propyl, trans</v>
          </cell>
        </row>
        <row r="1077">
          <cell r="A1077">
            <v>1487</v>
          </cell>
          <cell r="B1077" t="str">
            <v/>
          </cell>
          <cell r="C1077" t="str">
            <v>C11H24</v>
          </cell>
          <cell r="D1077" t="str">
            <v>17302-11-3</v>
          </cell>
          <cell r="E1077" t="str">
            <v>17302113</v>
          </cell>
          <cell r="F1077" t="str">
            <v/>
          </cell>
          <cell r="G1077" t="str">
            <v/>
          </cell>
          <cell r="H1077" t="b">
            <v>0</v>
          </cell>
          <cell r="I1077" t="b">
            <v>0</v>
          </cell>
          <cell r="J1077" t="str">
            <v>Nonane, 3-ethyl</v>
          </cell>
        </row>
        <row r="1078">
          <cell r="A1078">
            <v>1488</v>
          </cell>
          <cell r="B1078" t="str">
            <v/>
          </cell>
          <cell r="C1078" t="str">
            <v>C10H22</v>
          </cell>
          <cell r="D1078" t="str">
            <v>52896-95-4</v>
          </cell>
          <cell r="E1078" t="str">
            <v>52896954</v>
          </cell>
          <cell r="F1078" t="str">
            <v/>
          </cell>
          <cell r="G1078" t="str">
            <v/>
          </cell>
          <cell r="H1078" t="b">
            <v>0</v>
          </cell>
          <cell r="I1078" t="b">
            <v>0</v>
          </cell>
          <cell r="J1078" t="str">
            <v>Heptane, 2,3,4-trimethyl</v>
          </cell>
        </row>
        <row r="1079">
          <cell r="A1079">
            <v>1489</v>
          </cell>
          <cell r="B1079" t="str">
            <v/>
          </cell>
          <cell r="C1079" t="str">
            <v>C9H18</v>
          </cell>
          <cell r="D1079" t="str">
            <v>7667-55-2</v>
          </cell>
          <cell r="E1079" t="str">
            <v>7667552</v>
          </cell>
          <cell r="F1079" t="str">
            <v/>
          </cell>
          <cell r="G1079" t="str">
            <v/>
          </cell>
          <cell r="H1079" t="b">
            <v>0</v>
          </cell>
          <cell r="I1079" t="b">
            <v>0</v>
          </cell>
          <cell r="J1079" t="str">
            <v>Cyclohexane, 1,2,3-trimethyl, cct</v>
          </cell>
        </row>
        <row r="1080">
          <cell r="A1080">
            <v>1490</v>
          </cell>
          <cell r="B1080" t="str">
            <v/>
          </cell>
          <cell r="C1080" t="str">
            <v>C9H18</v>
          </cell>
          <cell r="D1080" t="str">
            <v>3728-57-2</v>
          </cell>
          <cell r="E1080" t="str">
            <v>3728572</v>
          </cell>
          <cell r="F1080" t="str">
            <v/>
          </cell>
          <cell r="G1080" t="str">
            <v/>
          </cell>
          <cell r="H1080" t="b">
            <v>0</v>
          </cell>
          <cell r="I1080" t="b">
            <v>0</v>
          </cell>
          <cell r="J1080" t="str">
            <v>1-methyl-2-propyl cyclopentane</v>
          </cell>
        </row>
        <row r="1081">
          <cell r="A1081">
            <v>1491</v>
          </cell>
          <cell r="B1081" t="str">
            <v/>
          </cell>
          <cell r="C1081" t="str">
            <v/>
          </cell>
          <cell r="D1081" t="str">
            <v>13991-43-0</v>
          </cell>
          <cell r="E1081" t="str">
            <v>13991430</v>
          </cell>
          <cell r="F1081" t="str">
            <v/>
          </cell>
          <cell r="G1081" t="str">
            <v/>
          </cell>
          <cell r="H1081" t="b">
            <v>0</v>
          </cell>
          <cell r="I1081" t="b">
            <v>0</v>
          </cell>
          <cell r="J1081" t="str">
            <v>Cyclohexane, 1,3-diethyl, cis</v>
          </cell>
        </row>
        <row r="1082">
          <cell r="A1082">
            <v>1492</v>
          </cell>
          <cell r="B1082" t="str">
            <v/>
          </cell>
          <cell r="C1082" t="str">
            <v>C11H24</v>
          </cell>
          <cell r="D1082" t="str">
            <v>5911-05-7</v>
          </cell>
          <cell r="E1082" t="str">
            <v>5911057</v>
          </cell>
          <cell r="F1082" t="str">
            <v/>
          </cell>
          <cell r="G1082" t="str">
            <v/>
          </cell>
          <cell r="H1082" t="b">
            <v>0</v>
          </cell>
          <cell r="I1082" t="b">
            <v>0</v>
          </cell>
          <cell r="J1082" t="str">
            <v>4-ethyl Nonane</v>
          </cell>
        </row>
        <row r="1083">
          <cell r="A1083">
            <v>1493</v>
          </cell>
          <cell r="B1083" t="str">
            <v/>
          </cell>
          <cell r="C1083" t="str">
            <v>C12H26</v>
          </cell>
          <cell r="D1083" t="str">
            <v>17312-49-1</v>
          </cell>
          <cell r="E1083" t="str">
            <v>17312491</v>
          </cell>
          <cell r="F1083" t="str">
            <v/>
          </cell>
          <cell r="G1083" t="str">
            <v/>
          </cell>
          <cell r="H1083" t="b">
            <v>0</v>
          </cell>
          <cell r="I1083" t="b">
            <v>0</v>
          </cell>
          <cell r="J1083" t="str">
            <v>4,6-dimethyl decane</v>
          </cell>
        </row>
        <row r="1084">
          <cell r="A1084">
            <v>1494</v>
          </cell>
          <cell r="B1084" t="str">
            <v/>
          </cell>
          <cell r="C1084" t="str">
            <v>C12H26</v>
          </cell>
          <cell r="D1084" t="str">
            <v>17312-52-6</v>
          </cell>
          <cell r="E1084" t="str">
            <v>17312526</v>
          </cell>
          <cell r="F1084" t="str">
            <v/>
          </cell>
          <cell r="G1084" t="str">
            <v/>
          </cell>
          <cell r="H1084" t="b">
            <v>0</v>
          </cell>
          <cell r="I1084" t="b">
            <v>0</v>
          </cell>
          <cell r="J1084" t="str">
            <v>2,8-dimethyl decane</v>
          </cell>
        </row>
        <row r="1085">
          <cell r="A1085">
            <v>1495</v>
          </cell>
          <cell r="B1085" t="str">
            <v/>
          </cell>
          <cell r="C1085" t="str">
            <v>C12H26</v>
          </cell>
          <cell r="D1085" t="str">
            <v>1002-17-1</v>
          </cell>
          <cell r="E1085" t="str">
            <v>1002171</v>
          </cell>
          <cell r="F1085" t="str">
            <v/>
          </cell>
          <cell r="G1085" t="str">
            <v/>
          </cell>
          <cell r="H1085" t="b">
            <v>0</v>
          </cell>
          <cell r="I1085" t="b">
            <v>0</v>
          </cell>
          <cell r="J1085" t="str">
            <v>2,9-dimethyl decane</v>
          </cell>
        </row>
        <row r="1086">
          <cell r="A1086">
            <v>1496</v>
          </cell>
          <cell r="B1086" t="str">
            <v/>
          </cell>
          <cell r="C1086" t="str">
            <v/>
          </cell>
          <cell r="D1086" t="str">
            <v>31366-00-4</v>
          </cell>
          <cell r="E1086" t="str">
            <v>31366004</v>
          </cell>
          <cell r="F1086" t="str">
            <v/>
          </cell>
          <cell r="G1086" t="str">
            <v/>
          </cell>
          <cell r="H1086" t="b">
            <v>0</v>
          </cell>
          <cell r="I1086" t="b">
            <v>0</v>
          </cell>
          <cell r="J1086" t="str">
            <v>1,2,3-trimethyl-5-ethyl benzene</v>
          </cell>
        </row>
        <row r="1087">
          <cell r="A1087">
            <v>1497</v>
          </cell>
          <cell r="B1087" t="str">
            <v/>
          </cell>
          <cell r="C1087" t="str">
            <v>C12H26</v>
          </cell>
          <cell r="D1087" t="str">
            <v>17312-51-5</v>
          </cell>
          <cell r="E1087" t="str">
            <v>17312515</v>
          </cell>
          <cell r="F1087" t="str">
            <v/>
          </cell>
          <cell r="G1087" t="str">
            <v/>
          </cell>
          <cell r="H1087" t="b">
            <v>0</v>
          </cell>
          <cell r="I1087" t="b">
            <v>0</v>
          </cell>
          <cell r="J1087" t="str">
            <v>2,7-dimethyl decane</v>
          </cell>
        </row>
        <row r="1088">
          <cell r="A1088">
            <v>1498</v>
          </cell>
          <cell r="B1088" t="str">
            <v/>
          </cell>
          <cell r="C1088" t="str">
            <v/>
          </cell>
          <cell r="D1088" t="str">
            <v>13990-95-9</v>
          </cell>
          <cell r="E1088" t="str">
            <v>13990959</v>
          </cell>
          <cell r="F1088" t="str">
            <v/>
          </cell>
          <cell r="G1088" t="str">
            <v/>
          </cell>
          <cell r="H1088" t="b">
            <v>0</v>
          </cell>
          <cell r="I1088" t="b">
            <v>0</v>
          </cell>
          <cell r="J1088" t="str">
            <v>Cyclohexane, 1,2-diethyl, trans</v>
          </cell>
        </row>
        <row r="1089">
          <cell r="A1089">
            <v>1499</v>
          </cell>
          <cell r="B1089" t="str">
            <v/>
          </cell>
          <cell r="C1089" t="str">
            <v/>
          </cell>
          <cell r="D1089" t="str">
            <v>13990-94-8</v>
          </cell>
          <cell r="E1089" t="str">
            <v>13990948</v>
          </cell>
          <cell r="F1089" t="str">
            <v/>
          </cell>
          <cell r="G1089" t="str">
            <v/>
          </cell>
          <cell r="H1089" t="b">
            <v>0</v>
          </cell>
          <cell r="I1089" t="b">
            <v>0</v>
          </cell>
          <cell r="J1089" t="str">
            <v>Cyclohexane, 1,3-diethyl, trans</v>
          </cell>
        </row>
        <row r="1090">
          <cell r="A1090">
            <v>1500</v>
          </cell>
          <cell r="B1090" t="str">
            <v/>
          </cell>
          <cell r="C1090" t="str">
            <v/>
          </cell>
          <cell r="D1090" t="str">
            <v>28954-42-9</v>
          </cell>
          <cell r="E1090" t="str">
            <v>28954429</v>
          </cell>
          <cell r="F1090" t="str">
            <v/>
          </cell>
          <cell r="G1090" t="str">
            <v/>
          </cell>
          <cell r="H1090" t="b">
            <v>0</v>
          </cell>
          <cell r="I1090" t="b">
            <v>0</v>
          </cell>
          <cell r="J1090" t="str">
            <v>Cyclohexane, 1-methyl-4-propyl, cis</v>
          </cell>
        </row>
        <row r="1091">
          <cell r="A1091">
            <v>1501</v>
          </cell>
          <cell r="B1091" t="str">
            <v/>
          </cell>
          <cell r="C1091" t="str">
            <v/>
          </cell>
          <cell r="D1091" t="str">
            <v/>
          </cell>
          <cell r="E1091" t="str">
            <v/>
          </cell>
          <cell r="F1091" t="str">
            <v>E17151168</v>
          </cell>
          <cell r="G1091" t="str">
            <v/>
          </cell>
          <cell r="H1091" t="b">
            <v>0</v>
          </cell>
          <cell r="I1091" t="b">
            <v>0</v>
          </cell>
          <cell r="J1091" t="str">
            <v>u-Paraffin, C10</v>
          </cell>
        </row>
        <row r="1092">
          <cell r="A1092">
            <v>1502</v>
          </cell>
          <cell r="B1092" t="str">
            <v/>
          </cell>
          <cell r="C1092" t="str">
            <v/>
          </cell>
          <cell r="D1092" t="str">
            <v/>
          </cell>
          <cell r="E1092" t="str">
            <v/>
          </cell>
          <cell r="F1092" t="str">
            <v>E17151150</v>
          </cell>
          <cell r="G1092" t="str">
            <v/>
          </cell>
          <cell r="H1092" t="b">
            <v>0</v>
          </cell>
          <cell r="I1092" t="b">
            <v>0</v>
          </cell>
          <cell r="J1092" t="str">
            <v>u-Paraffin, C9</v>
          </cell>
        </row>
        <row r="1093">
          <cell r="A1093">
            <v>1503</v>
          </cell>
          <cell r="B1093" t="str">
            <v/>
          </cell>
          <cell r="C1093" t="str">
            <v/>
          </cell>
          <cell r="D1093" t="str">
            <v/>
          </cell>
          <cell r="E1093" t="str">
            <v/>
          </cell>
          <cell r="F1093" t="str">
            <v>E17151168</v>
          </cell>
          <cell r="G1093" t="str">
            <v/>
          </cell>
          <cell r="H1093" t="b">
            <v>0</v>
          </cell>
          <cell r="I1093" t="b">
            <v>0</v>
          </cell>
          <cell r="J1093" t="str">
            <v>c-Paraffin, C10</v>
          </cell>
        </row>
        <row r="1094">
          <cell r="A1094">
            <v>1504</v>
          </cell>
          <cell r="B1094" t="str">
            <v/>
          </cell>
          <cell r="C1094" t="str">
            <v/>
          </cell>
          <cell r="D1094" t="str">
            <v/>
          </cell>
          <cell r="E1094" t="str">
            <v/>
          </cell>
          <cell r="F1094" t="str">
            <v>E17151168</v>
          </cell>
          <cell r="G1094" t="str">
            <v/>
          </cell>
          <cell r="H1094" t="b">
            <v>0</v>
          </cell>
          <cell r="I1094" t="b">
            <v>0</v>
          </cell>
          <cell r="J1094" t="str">
            <v>i-Paraffin, C10</v>
          </cell>
        </row>
        <row r="1095">
          <cell r="A1095">
            <v>1505</v>
          </cell>
          <cell r="B1095" t="str">
            <v/>
          </cell>
          <cell r="C1095" t="str">
            <v/>
          </cell>
          <cell r="D1095" t="str">
            <v/>
          </cell>
          <cell r="E1095" t="str">
            <v/>
          </cell>
          <cell r="F1095" t="str">
            <v>E17151176</v>
          </cell>
          <cell r="G1095" t="str">
            <v/>
          </cell>
          <cell r="H1095" t="b">
            <v>0</v>
          </cell>
          <cell r="I1095" t="b">
            <v>0</v>
          </cell>
          <cell r="J1095" t="str">
            <v>i-Paraffin, C11</v>
          </cell>
        </row>
        <row r="1096">
          <cell r="A1096">
            <v>1506</v>
          </cell>
          <cell r="B1096" t="str">
            <v/>
          </cell>
          <cell r="C1096" t="str">
            <v/>
          </cell>
          <cell r="D1096" t="str">
            <v/>
          </cell>
          <cell r="E1096" t="str">
            <v/>
          </cell>
          <cell r="F1096" t="str">
            <v>E17151176</v>
          </cell>
          <cell r="G1096" t="str">
            <v/>
          </cell>
          <cell r="H1096" t="b">
            <v>0</v>
          </cell>
          <cell r="I1096" t="b">
            <v>0</v>
          </cell>
          <cell r="J1096" t="str">
            <v>u-Paraffin, C11</v>
          </cell>
        </row>
        <row r="1097">
          <cell r="A1097">
            <v>1507</v>
          </cell>
          <cell r="B1097" t="str">
            <v/>
          </cell>
          <cell r="C1097" t="str">
            <v/>
          </cell>
          <cell r="D1097" t="str">
            <v/>
          </cell>
          <cell r="E1097" t="str">
            <v/>
          </cell>
          <cell r="F1097" t="str">
            <v>E17151184</v>
          </cell>
          <cell r="G1097" t="str">
            <v/>
          </cell>
          <cell r="H1097" t="b">
            <v>0</v>
          </cell>
          <cell r="I1097" t="b">
            <v>0</v>
          </cell>
          <cell r="J1097" t="str">
            <v>u-Paraffin, C12</v>
          </cell>
        </row>
        <row r="1098">
          <cell r="A1098">
            <v>1508</v>
          </cell>
          <cell r="B1098" t="str">
            <v/>
          </cell>
          <cell r="C1098" t="str">
            <v/>
          </cell>
          <cell r="D1098" t="str">
            <v/>
          </cell>
          <cell r="E1098" t="str">
            <v/>
          </cell>
          <cell r="F1098" t="str">
            <v>E17151176</v>
          </cell>
          <cell r="G1098" t="str">
            <v/>
          </cell>
          <cell r="H1098" t="b">
            <v>0</v>
          </cell>
          <cell r="I1098" t="b">
            <v>0</v>
          </cell>
          <cell r="J1098" t="str">
            <v>c-Paraffin, C11</v>
          </cell>
        </row>
        <row r="1099">
          <cell r="A1099">
            <v>1509</v>
          </cell>
          <cell r="B1099" t="str">
            <v/>
          </cell>
          <cell r="C1099" t="str">
            <v>C12H26</v>
          </cell>
          <cell r="D1099" t="str">
            <v>17312-44-6</v>
          </cell>
          <cell r="E1099" t="str">
            <v>17312446</v>
          </cell>
          <cell r="F1099" t="str">
            <v/>
          </cell>
          <cell r="G1099" t="str">
            <v/>
          </cell>
          <cell r="H1099" t="b">
            <v>0</v>
          </cell>
          <cell r="I1099" t="b">
            <v>0</v>
          </cell>
          <cell r="J1099" t="str">
            <v>2,3-Dimethyl decane</v>
          </cell>
        </row>
        <row r="1100">
          <cell r="A1100">
            <v>1510</v>
          </cell>
          <cell r="B1100" t="str">
            <v/>
          </cell>
          <cell r="C1100" t="str">
            <v>C12H26</v>
          </cell>
          <cell r="D1100" t="str">
            <v>2801-84-5</v>
          </cell>
          <cell r="E1100" t="str">
            <v>2801845</v>
          </cell>
          <cell r="F1100" t="str">
            <v/>
          </cell>
          <cell r="G1100" t="str">
            <v/>
          </cell>
          <cell r="H1100" t="b">
            <v>0</v>
          </cell>
          <cell r="I1100" t="b">
            <v>0</v>
          </cell>
          <cell r="J1100" t="str">
            <v>2,4-dimethyl decane</v>
          </cell>
        </row>
        <row r="1101">
          <cell r="A1101">
            <v>1511</v>
          </cell>
          <cell r="B1101" t="str">
            <v/>
          </cell>
          <cell r="C1101" t="str">
            <v>C12H26</v>
          </cell>
          <cell r="D1101" t="str">
            <v>17312-50-4</v>
          </cell>
          <cell r="E1101" t="str">
            <v>17312504</v>
          </cell>
          <cell r="F1101" t="str">
            <v/>
          </cell>
          <cell r="G1101" t="str">
            <v/>
          </cell>
          <cell r="H1101" t="b">
            <v>0</v>
          </cell>
          <cell r="I1101" t="b">
            <v>0</v>
          </cell>
          <cell r="J1101" t="str">
            <v>2,5-dimethyl decane</v>
          </cell>
        </row>
        <row r="1102">
          <cell r="A1102">
            <v>1512</v>
          </cell>
          <cell r="B1102" t="str">
            <v/>
          </cell>
          <cell r="C1102" t="str">
            <v>C11H20</v>
          </cell>
          <cell r="D1102" t="str">
            <v>2958-76-1</v>
          </cell>
          <cell r="E1102" t="str">
            <v>2958761</v>
          </cell>
          <cell r="F1102" t="str">
            <v/>
          </cell>
          <cell r="G1102" t="str">
            <v/>
          </cell>
          <cell r="H1102" t="b">
            <v>0</v>
          </cell>
          <cell r="I1102" t="b">
            <v>0</v>
          </cell>
          <cell r="J1102" t="str">
            <v>decahydro-2-methyl naphthalene</v>
          </cell>
        </row>
        <row r="1103">
          <cell r="A1103">
            <v>1513</v>
          </cell>
          <cell r="B1103" t="str">
            <v/>
          </cell>
          <cell r="C1103" t="str">
            <v>C13H28</v>
          </cell>
          <cell r="D1103" t="str">
            <v>1560-97-0</v>
          </cell>
          <cell r="E1103" t="str">
            <v>1560970</v>
          </cell>
          <cell r="F1103" t="str">
            <v/>
          </cell>
          <cell r="G1103" t="str">
            <v/>
          </cell>
          <cell r="H1103" t="b">
            <v>0</v>
          </cell>
          <cell r="I1103" t="b">
            <v>0</v>
          </cell>
          <cell r="J1103" t="str">
            <v>2-methyl dodecane</v>
          </cell>
        </row>
        <row r="1104">
          <cell r="A1104">
            <v>1514</v>
          </cell>
          <cell r="B1104" t="str">
            <v/>
          </cell>
          <cell r="C1104" t="str">
            <v>C13H28</v>
          </cell>
          <cell r="D1104" t="str">
            <v>17312-57-1</v>
          </cell>
          <cell r="E1104" t="str">
            <v>17312571</v>
          </cell>
          <cell r="F1104" t="str">
            <v/>
          </cell>
          <cell r="G1104" t="str">
            <v/>
          </cell>
          <cell r="H1104" t="b">
            <v>0</v>
          </cell>
          <cell r="I1104" t="b">
            <v>0</v>
          </cell>
          <cell r="J1104" t="str">
            <v>3-methyl dodecane</v>
          </cell>
        </row>
        <row r="1105">
          <cell r="A1105">
            <v>1515</v>
          </cell>
          <cell r="B1105" t="str">
            <v/>
          </cell>
          <cell r="C1105" t="str">
            <v>C13H28</v>
          </cell>
          <cell r="D1105" t="str">
            <v>17453-93-9</v>
          </cell>
          <cell r="E1105" t="str">
            <v>17453939</v>
          </cell>
          <cell r="F1105" t="str">
            <v/>
          </cell>
          <cell r="G1105" t="str">
            <v/>
          </cell>
          <cell r="H1105" t="b">
            <v>0</v>
          </cell>
          <cell r="I1105" t="b">
            <v>0</v>
          </cell>
          <cell r="J1105" t="str">
            <v>5-methyl dodecane</v>
          </cell>
        </row>
        <row r="1106">
          <cell r="A1106">
            <v>1516</v>
          </cell>
          <cell r="B1106" t="str">
            <v/>
          </cell>
          <cell r="C1106" t="str">
            <v>C13H28</v>
          </cell>
          <cell r="D1106" t="str">
            <v>6117-97-1</v>
          </cell>
          <cell r="E1106" t="str">
            <v>6117971</v>
          </cell>
          <cell r="F1106" t="str">
            <v/>
          </cell>
          <cell r="G1106" t="str">
            <v/>
          </cell>
          <cell r="H1106" t="b">
            <v>0</v>
          </cell>
          <cell r="I1106" t="b">
            <v>0</v>
          </cell>
          <cell r="J1106" t="str">
            <v>4-methyl dodecane</v>
          </cell>
        </row>
        <row r="1107">
          <cell r="A1107">
            <v>1517</v>
          </cell>
          <cell r="B1107" t="str">
            <v/>
          </cell>
          <cell r="C1107" t="str">
            <v>C12H26</v>
          </cell>
          <cell r="D1107" t="str">
            <v>17302-36-2</v>
          </cell>
          <cell r="E1107" t="str">
            <v>17302362</v>
          </cell>
          <cell r="F1107" t="str">
            <v/>
          </cell>
          <cell r="G1107" t="str">
            <v/>
          </cell>
          <cell r="H1107" t="b">
            <v>0</v>
          </cell>
          <cell r="I1107" t="b">
            <v>0</v>
          </cell>
          <cell r="J1107" t="str">
            <v>5-ethyl decane</v>
          </cell>
        </row>
        <row r="1108">
          <cell r="A1108">
            <v>1518</v>
          </cell>
          <cell r="B1108" t="str">
            <v/>
          </cell>
          <cell r="C1108" t="str">
            <v>C12H26</v>
          </cell>
          <cell r="D1108" t="str">
            <v>17312-53-7</v>
          </cell>
          <cell r="E1108" t="str">
            <v>17312537</v>
          </cell>
          <cell r="F1108" t="str">
            <v/>
          </cell>
          <cell r="G1108" t="str">
            <v/>
          </cell>
          <cell r="H1108" t="b">
            <v>0</v>
          </cell>
          <cell r="I1108" t="b">
            <v>0</v>
          </cell>
          <cell r="J1108" t="str">
            <v>3,6-dimethyl decane</v>
          </cell>
        </row>
        <row r="1109">
          <cell r="A1109">
            <v>1519</v>
          </cell>
          <cell r="B1109" t="str">
            <v/>
          </cell>
          <cell r="C1109" t="str">
            <v/>
          </cell>
          <cell r="D1109" t="str">
            <v>104256-08-8</v>
          </cell>
          <cell r="E1109" t="str">
            <v>104256088</v>
          </cell>
          <cell r="F1109" t="str">
            <v/>
          </cell>
          <cell r="G1109" t="str">
            <v/>
          </cell>
          <cell r="H1109" t="b">
            <v>0</v>
          </cell>
          <cell r="I1109" t="b">
            <v>0</v>
          </cell>
          <cell r="J1109" t="str">
            <v>1-Decene, 8-ethyl</v>
          </cell>
        </row>
        <row r="1110">
          <cell r="A1110">
            <v>1520</v>
          </cell>
          <cell r="B1110" t="str">
            <v/>
          </cell>
          <cell r="C1110" t="str">
            <v>C12H26</v>
          </cell>
          <cell r="D1110" t="str">
            <v>17312-56-0</v>
          </cell>
          <cell r="E1110" t="str">
            <v>17312560</v>
          </cell>
          <cell r="F1110" t="str">
            <v/>
          </cell>
          <cell r="G1110" t="str">
            <v/>
          </cell>
          <cell r="H1110" t="b">
            <v>0</v>
          </cell>
          <cell r="I1110" t="b">
            <v>0</v>
          </cell>
          <cell r="J1110" t="str">
            <v>4,7-dimethyl decane</v>
          </cell>
        </row>
        <row r="1111">
          <cell r="A1111">
            <v>1521</v>
          </cell>
          <cell r="B1111" t="str">
            <v/>
          </cell>
          <cell r="C1111" t="str">
            <v>C12H26</v>
          </cell>
          <cell r="D1111" t="str">
            <v>17312-54-8</v>
          </cell>
          <cell r="E1111" t="str">
            <v>17312548</v>
          </cell>
          <cell r="F1111" t="str">
            <v/>
          </cell>
          <cell r="G1111" t="str">
            <v/>
          </cell>
          <cell r="H1111" t="b">
            <v>0</v>
          </cell>
          <cell r="I1111" t="b">
            <v>0</v>
          </cell>
          <cell r="J1111" t="str">
            <v>3,7-dimethyl decane</v>
          </cell>
        </row>
        <row r="1112">
          <cell r="A1112">
            <v>1522</v>
          </cell>
          <cell r="B1112" t="str">
            <v/>
          </cell>
          <cell r="C1112" t="str">
            <v>C12H26</v>
          </cell>
          <cell r="D1112" t="str">
            <v>17312-55-9</v>
          </cell>
          <cell r="E1112" t="str">
            <v>17312559</v>
          </cell>
          <cell r="F1112" t="str">
            <v/>
          </cell>
          <cell r="G1112" t="str">
            <v/>
          </cell>
          <cell r="H1112" t="b">
            <v>0</v>
          </cell>
          <cell r="I1112" t="b">
            <v>0</v>
          </cell>
          <cell r="J1112" t="str">
            <v>3,8-dimethyl decane</v>
          </cell>
        </row>
        <row r="1113">
          <cell r="A1113">
            <v>1523</v>
          </cell>
          <cell r="B1113" t="str">
            <v/>
          </cell>
          <cell r="C1113" t="str">
            <v>C11H24</v>
          </cell>
          <cell r="D1113" t="str">
            <v>17302-12-4</v>
          </cell>
          <cell r="E1113" t="str">
            <v>17302124</v>
          </cell>
          <cell r="F1113" t="str">
            <v/>
          </cell>
          <cell r="G1113" t="str">
            <v/>
          </cell>
          <cell r="H1113" t="b">
            <v>0</v>
          </cell>
          <cell r="I1113" t="b">
            <v>0</v>
          </cell>
          <cell r="J1113" t="str">
            <v>5-ethyl nonane</v>
          </cell>
        </row>
        <row r="1114">
          <cell r="A1114">
            <v>1524</v>
          </cell>
          <cell r="B1114" t="str">
            <v/>
          </cell>
          <cell r="C1114" t="str">
            <v/>
          </cell>
          <cell r="D1114" t="str">
            <v/>
          </cell>
          <cell r="E1114" t="str">
            <v/>
          </cell>
          <cell r="F1114" t="str">
            <v>E17151192</v>
          </cell>
          <cell r="G1114" t="str">
            <v/>
          </cell>
          <cell r="H1114" t="b">
            <v>0</v>
          </cell>
          <cell r="I1114" t="b">
            <v>0</v>
          </cell>
          <cell r="J1114" t="str">
            <v>i-Paraffin,C13</v>
          </cell>
        </row>
        <row r="1115">
          <cell r="A1115">
            <v>1525</v>
          </cell>
          <cell r="B1115" t="str">
            <v/>
          </cell>
          <cell r="C1115" t="str">
            <v/>
          </cell>
          <cell r="D1115" t="str">
            <v>824-43-1</v>
          </cell>
          <cell r="E1115" t="str">
            <v>824431</v>
          </cell>
          <cell r="F1115" t="str">
            <v/>
          </cell>
          <cell r="G1115" t="str">
            <v/>
          </cell>
          <cell r="H1115" t="b">
            <v>0</v>
          </cell>
          <cell r="I1115" t="b">
            <v>0</v>
          </cell>
          <cell r="J1115" t="str">
            <v>Cyclohexane, 1,2-diethyl, cis</v>
          </cell>
        </row>
        <row r="1116">
          <cell r="A1116">
            <v>1526</v>
          </cell>
          <cell r="B1116" t="str">
            <v/>
          </cell>
          <cell r="C1116" t="str">
            <v>C13H28</v>
          </cell>
          <cell r="D1116" t="str">
            <v>17312-58-2</v>
          </cell>
          <cell r="E1116" t="str">
            <v>17312582</v>
          </cell>
          <cell r="F1116" t="str">
            <v/>
          </cell>
          <cell r="G1116" t="str">
            <v/>
          </cell>
          <cell r="H1116" t="b">
            <v>0</v>
          </cell>
          <cell r="I1116" t="b">
            <v>0</v>
          </cell>
          <cell r="J1116" t="str">
            <v>Undecane, 3-ethyl</v>
          </cell>
        </row>
        <row r="1117">
          <cell r="A1117">
            <v>1527</v>
          </cell>
          <cell r="B1117" t="str">
            <v/>
          </cell>
          <cell r="C1117" t="str">
            <v/>
          </cell>
          <cell r="D1117" t="str">
            <v>13990-93-7</v>
          </cell>
          <cell r="E1117" t="str">
            <v>13990937</v>
          </cell>
          <cell r="F1117" t="str">
            <v/>
          </cell>
          <cell r="G1117" t="str">
            <v/>
          </cell>
          <cell r="H1117" t="b">
            <v>0</v>
          </cell>
          <cell r="I1117" t="b">
            <v>0</v>
          </cell>
          <cell r="J1117" t="str">
            <v>Cyclohexane, 1,4-diethyl, trans</v>
          </cell>
        </row>
        <row r="1118">
          <cell r="A1118">
            <v>1528</v>
          </cell>
          <cell r="B1118" t="str">
            <v/>
          </cell>
          <cell r="C1118" t="str">
            <v/>
          </cell>
          <cell r="D1118" t="str">
            <v>17453-94-0</v>
          </cell>
          <cell r="E1118" t="str">
            <v>17453940</v>
          </cell>
          <cell r="F1118" t="str">
            <v/>
          </cell>
          <cell r="G1118" t="str">
            <v/>
          </cell>
          <cell r="H1118" t="b">
            <v>0</v>
          </cell>
          <cell r="I1118" t="b">
            <v>0</v>
          </cell>
          <cell r="J1118" t="str">
            <v>Undecane, 5-ethyl</v>
          </cell>
        </row>
        <row r="1119">
          <cell r="A1119">
            <v>1529</v>
          </cell>
          <cell r="B1119" t="str">
            <v/>
          </cell>
          <cell r="C1119" t="str">
            <v>C10H20</v>
          </cell>
          <cell r="D1119" t="str">
            <v>13990-92-6</v>
          </cell>
          <cell r="E1119" t="str">
            <v>13990926</v>
          </cell>
          <cell r="F1119" t="str">
            <v/>
          </cell>
          <cell r="G1119" t="str">
            <v/>
          </cell>
          <cell r="H1119" t="b">
            <v>0</v>
          </cell>
          <cell r="I1119" t="b">
            <v>0</v>
          </cell>
          <cell r="J1119" t="str">
            <v>Cyclohexane, 1,4-diethyl, cis</v>
          </cell>
        </row>
        <row r="1120">
          <cell r="A1120">
            <v>1530</v>
          </cell>
          <cell r="B1120" t="str">
            <v/>
          </cell>
          <cell r="C1120" t="str">
            <v>C14H30</v>
          </cell>
          <cell r="D1120" t="str">
            <v>6864-53-5</v>
          </cell>
          <cell r="E1120" t="str">
            <v>6864535</v>
          </cell>
          <cell r="F1120" t="str">
            <v/>
          </cell>
          <cell r="G1120" t="str">
            <v/>
          </cell>
          <cell r="H1120" t="b">
            <v>0</v>
          </cell>
          <cell r="I1120" t="b">
            <v>0</v>
          </cell>
          <cell r="J1120" t="str">
            <v>Undecane, 2,6,10-trimethyl</v>
          </cell>
        </row>
        <row r="1121">
          <cell r="A1121">
            <v>1531</v>
          </cell>
          <cell r="B1121" t="str">
            <v/>
          </cell>
          <cell r="C1121" t="str">
            <v/>
          </cell>
          <cell r="D1121" t="str">
            <v/>
          </cell>
          <cell r="E1121" t="str">
            <v/>
          </cell>
          <cell r="F1121" t="str">
            <v>E17151184</v>
          </cell>
          <cell r="G1121" t="str">
            <v/>
          </cell>
          <cell r="H1121" t="b">
            <v>0</v>
          </cell>
          <cell r="I1121" t="b">
            <v>0</v>
          </cell>
          <cell r="J1121" t="str">
            <v>c-Paraffin, C12</v>
          </cell>
        </row>
        <row r="1122">
          <cell r="A1122">
            <v>1532</v>
          </cell>
          <cell r="B1122" t="str">
            <v/>
          </cell>
          <cell r="C1122" t="str">
            <v/>
          </cell>
          <cell r="D1122" t="str">
            <v/>
          </cell>
          <cell r="E1122" t="str">
            <v/>
          </cell>
          <cell r="F1122" t="str">
            <v>E17151192</v>
          </cell>
          <cell r="G1122" t="str">
            <v/>
          </cell>
          <cell r="H1122" t="b">
            <v>0</v>
          </cell>
          <cell r="I1122" t="b">
            <v>0</v>
          </cell>
          <cell r="J1122" t="str">
            <v>u-Paraffin, C13</v>
          </cell>
        </row>
        <row r="1123">
          <cell r="A1123">
            <v>1533</v>
          </cell>
          <cell r="B1123" t="str">
            <v/>
          </cell>
          <cell r="C1123" t="str">
            <v/>
          </cell>
          <cell r="D1123" t="str">
            <v/>
          </cell>
          <cell r="E1123" t="str">
            <v/>
          </cell>
          <cell r="F1123" t="str">
            <v>E17151184</v>
          </cell>
          <cell r="G1123" t="str">
            <v/>
          </cell>
          <cell r="H1123" t="b">
            <v>0</v>
          </cell>
          <cell r="I1123" t="b">
            <v>0</v>
          </cell>
          <cell r="J1123" t="str">
            <v>i-Paraffin, C12</v>
          </cell>
        </row>
        <row r="1124">
          <cell r="A1124">
            <v>1535</v>
          </cell>
          <cell r="B1124" t="str">
            <v/>
          </cell>
          <cell r="C1124" t="str">
            <v>C9H18</v>
          </cell>
          <cell r="D1124" t="str">
            <v>2234-75-5</v>
          </cell>
          <cell r="E1124" t="str">
            <v>2234755</v>
          </cell>
          <cell r="F1124" t="str">
            <v/>
          </cell>
          <cell r="G1124" t="str">
            <v/>
          </cell>
          <cell r="H1124" t="b">
            <v>0</v>
          </cell>
          <cell r="I1124" t="b">
            <v>0</v>
          </cell>
          <cell r="J1124" t="str">
            <v>Cyclohexane, 1,2,4-trimethyl-</v>
          </cell>
        </row>
        <row r="1125">
          <cell r="A1125">
            <v>1536</v>
          </cell>
          <cell r="B1125" t="str">
            <v/>
          </cell>
          <cell r="C1125" t="str">
            <v>C8H16</v>
          </cell>
          <cell r="D1125" t="str">
            <v>2613-66-3</v>
          </cell>
          <cell r="E1125" t="str">
            <v>2613663</v>
          </cell>
          <cell r="F1125" t="str">
            <v/>
          </cell>
          <cell r="G1125" t="str">
            <v/>
          </cell>
          <cell r="H1125" t="b">
            <v>0</v>
          </cell>
          <cell r="I1125" t="b">
            <v>0</v>
          </cell>
          <cell r="J1125" t="str">
            <v>Cyclopentane, 1-ethyl-3-methyl-, cis-</v>
          </cell>
        </row>
        <row r="1126">
          <cell r="A1126">
            <v>1537</v>
          </cell>
          <cell r="B1126" t="str">
            <v/>
          </cell>
          <cell r="C1126" t="str">
            <v>C8H16</v>
          </cell>
          <cell r="D1126" t="str">
            <v>19374-46-0</v>
          </cell>
          <cell r="E1126" t="str">
            <v>19374460</v>
          </cell>
          <cell r="F1126" t="str">
            <v/>
          </cell>
          <cell r="G1126" t="str">
            <v/>
          </cell>
          <cell r="H1126" t="b">
            <v>0</v>
          </cell>
          <cell r="I1126" t="b">
            <v>0</v>
          </cell>
          <cell r="J1126" t="str">
            <v>cis,trans,cis-1,2,3-trimethylcyclopentane</v>
          </cell>
        </row>
        <row r="1127">
          <cell r="A1127">
            <v>1538</v>
          </cell>
          <cell r="B1127" t="str">
            <v/>
          </cell>
          <cell r="C1127" t="str">
            <v>C8H16</v>
          </cell>
          <cell r="D1127" t="str">
            <v>3875-51-2</v>
          </cell>
          <cell r="E1127" t="str">
            <v>3875512</v>
          </cell>
          <cell r="F1127" t="str">
            <v/>
          </cell>
          <cell r="G1127" t="str">
            <v/>
          </cell>
          <cell r="H1127" t="b">
            <v>0</v>
          </cell>
          <cell r="I1127" t="b">
            <v>0</v>
          </cell>
          <cell r="J1127" t="str">
            <v>Cyclopentane, (1-methylethyl)-</v>
          </cell>
        </row>
        <row r="1128">
          <cell r="A1128">
            <v>1539</v>
          </cell>
          <cell r="B1128" t="str">
            <v/>
          </cell>
          <cell r="C1128" t="str">
            <v>C8H18</v>
          </cell>
          <cell r="D1128" t="str">
            <v>116502-44-4</v>
          </cell>
          <cell r="E1128" t="str">
            <v>116502444</v>
          </cell>
          <cell r="F1128" t="str">
            <v/>
          </cell>
          <cell r="G1128" t="str">
            <v/>
          </cell>
          <cell r="H1128" t="b">
            <v>0</v>
          </cell>
          <cell r="I1128" t="b">
            <v>0</v>
          </cell>
          <cell r="J1128" t="str">
            <v>Hexane, 2,4-dimethyl</v>
          </cell>
        </row>
        <row r="1129">
          <cell r="A1129">
            <v>1540</v>
          </cell>
          <cell r="B1129" t="str">
            <v/>
          </cell>
          <cell r="C1129" t="str">
            <v/>
          </cell>
          <cell r="D1129" t="str">
            <v>18679-30-6</v>
          </cell>
          <cell r="E1129" t="str">
            <v>18679306</v>
          </cell>
          <cell r="F1129" t="str">
            <v/>
          </cell>
          <cell r="G1129" t="str">
            <v/>
          </cell>
          <cell r="H1129" t="b">
            <v>0</v>
          </cell>
          <cell r="I1129" t="b">
            <v>0</v>
          </cell>
          <cell r="J1129" t="str">
            <v>Cis,trans,cis-1,2,4-trimethylcyclopentane</v>
          </cell>
        </row>
        <row r="1130">
          <cell r="A1130">
            <v>1541</v>
          </cell>
          <cell r="B1130" t="str">
            <v/>
          </cell>
          <cell r="C1130" t="str">
            <v/>
          </cell>
          <cell r="D1130" t="str">
            <v>62016-60-8</v>
          </cell>
          <cell r="E1130" t="str">
            <v>62016608</v>
          </cell>
          <cell r="F1130" t="str">
            <v/>
          </cell>
          <cell r="G1130" t="str">
            <v/>
          </cell>
          <cell r="H1130" t="b">
            <v>0</v>
          </cell>
          <cell r="I1130" t="b">
            <v>0</v>
          </cell>
          <cell r="J1130" t="str">
            <v>1,3-diethyl, trans cyclopentane</v>
          </cell>
        </row>
        <row r="1131">
          <cell r="A1131">
            <v>1542</v>
          </cell>
          <cell r="B1131" t="str">
            <v/>
          </cell>
          <cell r="C1131" t="str">
            <v/>
          </cell>
          <cell r="D1131" t="str">
            <v/>
          </cell>
          <cell r="E1131" t="str">
            <v/>
          </cell>
          <cell r="F1131" t="str">
            <v>E17151135</v>
          </cell>
          <cell r="G1131" t="str">
            <v/>
          </cell>
          <cell r="H1131" t="b">
            <v>0</v>
          </cell>
          <cell r="I1131" t="b">
            <v>0</v>
          </cell>
          <cell r="J1131" t="str">
            <v>c-Paraffin, C7</v>
          </cell>
        </row>
        <row r="1132">
          <cell r="A1132">
            <v>1543</v>
          </cell>
          <cell r="B1132" t="str">
            <v/>
          </cell>
          <cell r="C1132" t="str">
            <v/>
          </cell>
          <cell r="D1132" t="str">
            <v/>
          </cell>
          <cell r="E1132" t="str">
            <v/>
          </cell>
          <cell r="F1132" t="str">
            <v>E17151135</v>
          </cell>
          <cell r="G1132" t="str">
            <v/>
          </cell>
          <cell r="H1132" t="b">
            <v>0</v>
          </cell>
          <cell r="I1132" t="b">
            <v>0</v>
          </cell>
          <cell r="J1132" t="str">
            <v>i-Paraffin, C7</v>
          </cell>
        </row>
        <row r="1133">
          <cell r="A1133">
            <v>1544</v>
          </cell>
          <cell r="B1133" t="str">
            <v/>
          </cell>
          <cell r="C1133" t="str">
            <v/>
          </cell>
          <cell r="D1133" t="str">
            <v/>
          </cell>
          <cell r="E1133" t="str">
            <v/>
          </cell>
          <cell r="F1133" t="str">
            <v>E17151143</v>
          </cell>
          <cell r="G1133" t="str">
            <v/>
          </cell>
          <cell r="H1133" t="b">
            <v>0</v>
          </cell>
          <cell r="I1133" t="b">
            <v>0</v>
          </cell>
          <cell r="J1133" t="str">
            <v>c-Paraffin, C8</v>
          </cell>
        </row>
        <row r="1134">
          <cell r="A1134">
            <v>1545</v>
          </cell>
          <cell r="B1134" t="str">
            <v/>
          </cell>
          <cell r="C1134" t="str">
            <v/>
          </cell>
          <cell r="D1134" t="str">
            <v/>
          </cell>
          <cell r="E1134" t="str">
            <v/>
          </cell>
          <cell r="F1134" t="str">
            <v>E17151143</v>
          </cell>
          <cell r="G1134" t="str">
            <v/>
          </cell>
          <cell r="H1134" t="b">
            <v>0</v>
          </cell>
          <cell r="I1134" t="b">
            <v>0</v>
          </cell>
          <cell r="J1134" t="str">
            <v>u-Paraffin, C8</v>
          </cell>
        </row>
        <row r="1135">
          <cell r="A1135">
            <v>1546</v>
          </cell>
          <cell r="B1135" t="str">
            <v/>
          </cell>
          <cell r="C1135" t="str">
            <v>C10H22</v>
          </cell>
          <cell r="D1135" t="str">
            <v>15869-86-0</v>
          </cell>
          <cell r="E1135" t="str">
            <v>15869860</v>
          </cell>
          <cell r="F1135" t="str">
            <v/>
          </cell>
          <cell r="G1135" t="str">
            <v/>
          </cell>
          <cell r="H1135" t="b">
            <v>0</v>
          </cell>
          <cell r="I1135" t="b">
            <v>0</v>
          </cell>
          <cell r="J1135" t="str">
            <v>4-Ethyloctane</v>
          </cell>
        </row>
        <row r="1136">
          <cell r="A1136">
            <v>1547</v>
          </cell>
          <cell r="B1136" t="str">
            <v/>
          </cell>
          <cell r="C1136" t="str">
            <v>C11H16</v>
          </cell>
          <cell r="D1136" t="str">
            <v>3042-50-0</v>
          </cell>
          <cell r="E1136" t="str">
            <v>3042500</v>
          </cell>
          <cell r="F1136" t="str">
            <v/>
          </cell>
          <cell r="G1136" t="str">
            <v/>
          </cell>
          <cell r="H1136" t="b">
            <v>0</v>
          </cell>
          <cell r="I1136" t="b">
            <v>0</v>
          </cell>
          <cell r="J1136" t="str">
            <v>p-xylene, 2-propyl-</v>
          </cell>
        </row>
        <row r="1137">
          <cell r="A1137">
            <v>1548</v>
          </cell>
          <cell r="B1137" t="str">
            <v/>
          </cell>
          <cell r="C1137" t="str">
            <v>C11H16</v>
          </cell>
          <cell r="D1137" t="str">
            <v>3982-64-7</v>
          </cell>
          <cell r="E1137" t="str">
            <v>3982647</v>
          </cell>
          <cell r="F1137" t="str">
            <v/>
          </cell>
          <cell r="G1137" t="str">
            <v/>
          </cell>
          <cell r="H1137" t="b">
            <v>0</v>
          </cell>
          <cell r="I1137" t="b">
            <v>0</v>
          </cell>
          <cell r="J1137" t="str">
            <v>5-propyl-m-xylene</v>
          </cell>
        </row>
        <row r="1138">
          <cell r="A1138">
            <v>1549</v>
          </cell>
          <cell r="B1138" t="str">
            <v/>
          </cell>
          <cell r="C1138" t="str">
            <v>C10H20</v>
          </cell>
          <cell r="D1138" t="str">
            <v>7045-67-2</v>
          </cell>
          <cell r="E1138" t="str">
            <v>7045672</v>
          </cell>
          <cell r="F1138" t="str">
            <v/>
          </cell>
          <cell r="G1138" t="str">
            <v/>
          </cell>
          <cell r="H1138" t="b">
            <v>0</v>
          </cell>
          <cell r="I1138" t="b">
            <v>0</v>
          </cell>
          <cell r="J1138" t="str">
            <v>Cyclohexane, 2-ethyl-1,3-dimethyl</v>
          </cell>
        </row>
        <row r="1139">
          <cell r="A1139">
            <v>1550</v>
          </cell>
          <cell r="B1139" t="str">
            <v/>
          </cell>
          <cell r="C1139" t="str">
            <v>C12H26</v>
          </cell>
          <cell r="D1139" t="str">
            <v>17312-46-8</v>
          </cell>
          <cell r="E1139" t="str">
            <v>17312468</v>
          </cell>
          <cell r="F1139" t="str">
            <v/>
          </cell>
          <cell r="G1139" t="str">
            <v/>
          </cell>
          <cell r="H1139" t="b">
            <v>0</v>
          </cell>
          <cell r="I1139" t="b">
            <v>0</v>
          </cell>
          <cell r="J1139" t="str">
            <v>4,5-dimethyl decane</v>
          </cell>
        </row>
        <row r="1140">
          <cell r="A1140">
            <v>1551</v>
          </cell>
          <cell r="B1140" t="str">
            <v/>
          </cell>
          <cell r="C1140" t="str">
            <v>C10H20</v>
          </cell>
          <cell r="D1140" t="str">
            <v>42806-77-9</v>
          </cell>
          <cell r="E1140" t="str">
            <v>42806779</v>
          </cell>
          <cell r="F1140" t="str">
            <v/>
          </cell>
          <cell r="G1140" t="str">
            <v/>
          </cell>
          <cell r="H1140" t="b">
            <v>0</v>
          </cell>
          <cell r="I1140" t="b">
            <v>0</v>
          </cell>
          <cell r="J1140" t="str">
            <v>Cyclohexane, 1-methyl-2-propyl, trans</v>
          </cell>
        </row>
        <row r="1141">
          <cell r="A1141">
            <v>1552</v>
          </cell>
          <cell r="B1141" t="str">
            <v/>
          </cell>
          <cell r="C1141" t="str">
            <v>C12H26</v>
          </cell>
          <cell r="D1141" t="str">
            <v>17312-48-0</v>
          </cell>
          <cell r="E1141" t="str">
            <v>17312480</v>
          </cell>
          <cell r="F1141" t="str">
            <v/>
          </cell>
          <cell r="G1141" t="str">
            <v/>
          </cell>
          <cell r="H1141" t="b">
            <v>0</v>
          </cell>
          <cell r="I1141" t="b">
            <v>0</v>
          </cell>
          <cell r="J1141" t="str">
            <v>3,5-dimethyl decane</v>
          </cell>
        </row>
        <row r="1142">
          <cell r="A1142">
            <v>1553</v>
          </cell>
          <cell r="B1142" t="str">
            <v/>
          </cell>
          <cell r="C1142" t="str">
            <v/>
          </cell>
          <cell r="D1142" t="str">
            <v>N/A</v>
          </cell>
          <cell r="E1142" t="str">
            <v>N/A</v>
          </cell>
          <cell r="F1142" t="str">
            <v/>
          </cell>
          <cell r="G1142" t="str">
            <v/>
          </cell>
          <cell r="H1142" t="b">
            <v>0</v>
          </cell>
          <cell r="I1142" t="b">
            <v>0</v>
          </cell>
          <cell r="J1142" t="str">
            <v>c-Paraffin, C9</v>
          </cell>
        </row>
        <row r="1143">
          <cell r="A1143">
            <v>1554</v>
          </cell>
          <cell r="B1143" t="str">
            <v/>
          </cell>
          <cell r="C1143" t="str">
            <v>C11H16</v>
          </cell>
          <cell r="D1143" t="str">
            <v>3982-66-9</v>
          </cell>
          <cell r="E1143" t="str">
            <v>3982669</v>
          </cell>
          <cell r="F1143" t="str">
            <v/>
          </cell>
          <cell r="G1143" t="str">
            <v/>
          </cell>
          <cell r="H1143" t="b">
            <v>0</v>
          </cell>
          <cell r="I1143" t="b">
            <v>0</v>
          </cell>
          <cell r="J1143" t="str">
            <v>4-propyl-o-xylene (or 1,2-dimethyl-4-propylbenzene)</v>
          </cell>
        </row>
        <row r="1144">
          <cell r="A1144">
            <v>1555</v>
          </cell>
          <cell r="B1144" t="str">
            <v/>
          </cell>
          <cell r="C1144" t="str">
            <v>C11H16</v>
          </cell>
          <cell r="D1144" t="str">
            <v>61827-85-8</v>
          </cell>
          <cell r="E1144" t="str">
            <v>61827858</v>
          </cell>
          <cell r="F1144" t="str">
            <v/>
          </cell>
          <cell r="G1144" t="str">
            <v/>
          </cell>
          <cell r="H1144" t="b">
            <v>0</v>
          </cell>
          <cell r="I1144" t="b">
            <v>0</v>
          </cell>
          <cell r="J1144" t="str">
            <v>4-propyl-m-xylene</v>
          </cell>
        </row>
        <row r="1145">
          <cell r="A1145">
            <v>1556</v>
          </cell>
          <cell r="B1145" t="str">
            <v/>
          </cell>
          <cell r="C1145" t="str">
            <v>C11H16</v>
          </cell>
          <cell r="D1145" t="str">
            <v>1758-85-6</v>
          </cell>
          <cell r="E1145" t="str">
            <v>1758856</v>
          </cell>
          <cell r="F1145" t="str">
            <v/>
          </cell>
          <cell r="G1145" t="str">
            <v/>
          </cell>
          <cell r="H1145" t="b">
            <v>0</v>
          </cell>
          <cell r="I1145" t="b">
            <v>0</v>
          </cell>
          <cell r="J1145" t="str">
            <v>1,3-Diethyl-4-methylbenzene</v>
          </cell>
        </row>
        <row r="1146">
          <cell r="A1146">
            <v>1557</v>
          </cell>
          <cell r="B1146" t="str">
            <v/>
          </cell>
          <cell r="C1146" t="str">
            <v>C11H14</v>
          </cell>
          <cell r="D1146" t="str">
            <v>6682-71-9</v>
          </cell>
          <cell r="E1146" t="str">
            <v>6682719</v>
          </cell>
          <cell r="F1146" t="str">
            <v/>
          </cell>
          <cell r="G1146" t="str">
            <v/>
          </cell>
          <cell r="H1146" t="b">
            <v>0</v>
          </cell>
          <cell r="I1146" t="b">
            <v>0</v>
          </cell>
          <cell r="J1146" t="str">
            <v>4,7-dimethyl-2,3,dihydro-1-h-indenes</v>
          </cell>
        </row>
        <row r="1147">
          <cell r="A1147">
            <v>1558</v>
          </cell>
          <cell r="B1147" t="str">
            <v/>
          </cell>
          <cell r="C1147" t="str">
            <v>C11H16</v>
          </cell>
          <cell r="D1147" t="str">
            <v>2050-24-0</v>
          </cell>
          <cell r="E1147" t="str">
            <v>2050240</v>
          </cell>
          <cell r="F1147" t="str">
            <v/>
          </cell>
          <cell r="G1147" t="str">
            <v/>
          </cell>
          <cell r="H1147" t="b">
            <v>0</v>
          </cell>
          <cell r="I1147" t="b">
            <v>0</v>
          </cell>
          <cell r="J1147" t="str">
            <v>3,5-Diethyltoluene (or 1,3-Diethyl-5-methylbenzene)</v>
          </cell>
        </row>
        <row r="1148">
          <cell r="A1148">
            <v>1560</v>
          </cell>
          <cell r="B1148" t="str">
            <v/>
          </cell>
          <cell r="C1148" t="str">
            <v/>
          </cell>
          <cell r="D1148" t="str">
            <v/>
          </cell>
          <cell r="E1148" t="str">
            <v/>
          </cell>
          <cell r="F1148" t="str">
            <v>E17150392</v>
          </cell>
          <cell r="G1148" t="str">
            <v/>
          </cell>
          <cell r="H1148" t="b">
            <v>0</v>
          </cell>
          <cell r="I1148" t="b">
            <v>0</v>
          </cell>
          <cell r="J1148" t="str">
            <v>Unknown C10 Aromatics</v>
          </cell>
        </row>
        <row r="1149">
          <cell r="A1149">
            <v>1561</v>
          </cell>
          <cell r="B1149" t="str">
            <v/>
          </cell>
          <cell r="C1149" t="str">
            <v>C11H14</v>
          </cell>
          <cell r="D1149" t="str">
            <v>53563-67-0</v>
          </cell>
          <cell r="E1149" t="str">
            <v>53563670</v>
          </cell>
          <cell r="F1149" t="str">
            <v/>
          </cell>
          <cell r="G1149" t="str">
            <v/>
          </cell>
          <cell r="H1149" t="b">
            <v>0</v>
          </cell>
          <cell r="I1149" t="b">
            <v>0</v>
          </cell>
          <cell r="J1149" t="str">
            <v>Dimethyl indan</v>
          </cell>
        </row>
        <row r="1150">
          <cell r="A1150">
            <v>1562</v>
          </cell>
          <cell r="B1150" t="str">
            <v/>
          </cell>
          <cell r="C1150" t="str">
            <v>C11H16</v>
          </cell>
          <cell r="D1150" t="str">
            <v>17851-27-3</v>
          </cell>
          <cell r="E1150" t="str">
            <v>17851273</v>
          </cell>
          <cell r="F1150" t="str">
            <v/>
          </cell>
          <cell r="G1150" t="str">
            <v/>
          </cell>
          <cell r="H1150" t="b">
            <v>0</v>
          </cell>
          <cell r="I1150" t="b">
            <v>0</v>
          </cell>
          <cell r="J1150" t="str">
            <v>1-ethyl-2,4,5-trimethyl benzene (or 1,2,4-trimethyl-5-ethylbenzene)</v>
          </cell>
        </row>
        <row r="1151">
          <cell r="A1151">
            <v>1563</v>
          </cell>
          <cell r="B1151" t="str">
            <v/>
          </cell>
          <cell r="C1151" t="str">
            <v/>
          </cell>
          <cell r="D1151" t="str">
            <v>13732-80-4</v>
          </cell>
          <cell r="E1151" t="str">
            <v>13732804</v>
          </cell>
          <cell r="F1151" t="str">
            <v/>
          </cell>
          <cell r="G1151" t="str">
            <v/>
          </cell>
          <cell r="H1151" t="b">
            <v>0</v>
          </cell>
          <cell r="I1151" t="b">
            <v>0</v>
          </cell>
          <cell r="J1151" t="str">
            <v>Toluene, 3,4-diethyl-</v>
          </cell>
        </row>
        <row r="1152">
          <cell r="A1152">
            <v>1564</v>
          </cell>
          <cell r="B1152" t="str">
            <v/>
          </cell>
          <cell r="C1152" t="str">
            <v/>
          </cell>
          <cell r="D1152" t="str">
            <v>18262-85-6</v>
          </cell>
          <cell r="E1152" t="str">
            <v>18262856</v>
          </cell>
          <cell r="F1152" t="str">
            <v/>
          </cell>
          <cell r="G1152" t="str">
            <v/>
          </cell>
          <cell r="H1152" t="b">
            <v>0</v>
          </cell>
          <cell r="I1152" t="b">
            <v>0</v>
          </cell>
          <cell r="J1152" t="str">
            <v>1-ethyl-2,3,5-trimethyl benzene (or 1,2,5-Trimethyl-3-ethylbenzene)</v>
          </cell>
        </row>
        <row r="1153">
          <cell r="A1153">
            <v>1565</v>
          </cell>
          <cell r="B1153" t="str">
            <v/>
          </cell>
          <cell r="C1153" t="str">
            <v>C11H16</v>
          </cell>
          <cell r="D1153" t="str">
            <v>61827-87-0</v>
          </cell>
          <cell r="E1153" t="str">
            <v>61827870</v>
          </cell>
          <cell r="F1153" t="str">
            <v/>
          </cell>
          <cell r="G1153" t="str">
            <v/>
          </cell>
          <cell r="H1153" t="b">
            <v>0</v>
          </cell>
          <cell r="I1153" t="b">
            <v>0</v>
          </cell>
          <cell r="J1153" t="str">
            <v>2-ethyl-1,3,4-trimethyl benzene (or 1,2,4-Trimethyl-3-ethylbenzene)</v>
          </cell>
        </row>
        <row r="1154">
          <cell r="A1154">
            <v>1566</v>
          </cell>
          <cell r="B1154" t="str">
            <v/>
          </cell>
          <cell r="C1154" t="str">
            <v/>
          </cell>
          <cell r="D1154" t="str">
            <v>25321-29-3</v>
          </cell>
          <cell r="E1154" t="str">
            <v>25321293</v>
          </cell>
          <cell r="F1154" t="str">
            <v/>
          </cell>
          <cell r="G1154" t="str">
            <v/>
          </cell>
          <cell r="H1154" t="b">
            <v>0</v>
          </cell>
          <cell r="I1154" t="b">
            <v>0</v>
          </cell>
          <cell r="J1154" t="str">
            <v>Dimethyl, isopropyl benzene</v>
          </cell>
        </row>
        <row r="1155">
          <cell r="A1155">
            <v>1567</v>
          </cell>
          <cell r="B1155" t="str">
            <v/>
          </cell>
          <cell r="C1155" t="str">
            <v/>
          </cell>
          <cell r="D1155" t="str">
            <v/>
          </cell>
          <cell r="E1155" t="str">
            <v/>
          </cell>
          <cell r="F1155" t="str">
            <v>E17150400</v>
          </cell>
          <cell r="G1155" t="str">
            <v/>
          </cell>
          <cell r="H1155" t="b">
            <v>0</v>
          </cell>
          <cell r="I1155" t="b">
            <v>0</v>
          </cell>
          <cell r="J1155" t="str">
            <v>Unknown C11 aromatics</v>
          </cell>
        </row>
        <row r="1156">
          <cell r="A1156">
            <v>1569</v>
          </cell>
          <cell r="B1156" t="str">
            <v/>
          </cell>
          <cell r="C1156" t="str">
            <v>C11H16</v>
          </cell>
          <cell r="D1156" t="str">
            <v>26573-16-0</v>
          </cell>
          <cell r="E1156" t="str">
            <v>26573160</v>
          </cell>
          <cell r="F1156" t="str">
            <v/>
          </cell>
          <cell r="G1156" t="str">
            <v/>
          </cell>
          <cell r="H1156" t="b">
            <v>0</v>
          </cell>
          <cell r="I1156" t="b">
            <v>0</v>
          </cell>
          <cell r="J1156" t="str">
            <v>Ethyl isopropyl benzene</v>
          </cell>
        </row>
        <row r="1157">
          <cell r="A1157">
            <v>1572</v>
          </cell>
          <cell r="B1157" t="str">
            <v/>
          </cell>
          <cell r="C1157" t="str">
            <v>C11H16</v>
          </cell>
          <cell r="D1157" t="str">
            <v>3982-67-0</v>
          </cell>
          <cell r="E1157" t="str">
            <v>3982670</v>
          </cell>
          <cell r="F1157" t="str">
            <v/>
          </cell>
          <cell r="G1157" t="str">
            <v/>
          </cell>
          <cell r="H1157" t="b">
            <v>0</v>
          </cell>
          <cell r="I1157" t="b">
            <v>0</v>
          </cell>
          <cell r="J1157" t="str">
            <v>2-ethyl-mesitylene (or 1,3,5-trimethyl-2-ethylbenzene)</v>
          </cell>
        </row>
        <row r="1158">
          <cell r="A1158">
            <v>1573</v>
          </cell>
          <cell r="B1158" t="str">
            <v/>
          </cell>
          <cell r="C1158" t="str">
            <v>C11H16</v>
          </cell>
          <cell r="D1158" t="str">
            <v>17059-44-8</v>
          </cell>
          <cell r="E1158" t="str">
            <v>17059448</v>
          </cell>
          <cell r="F1158" t="str">
            <v/>
          </cell>
          <cell r="G1158" t="str">
            <v/>
          </cell>
          <cell r="H1158" t="b">
            <v>0</v>
          </cell>
          <cell r="I1158" t="b">
            <v>0</v>
          </cell>
          <cell r="J1158" t="str">
            <v>1,2-dimethyl-3-propyl benzene</v>
          </cell>
        </row>
        <row r="1159">
          <cell r="A1159">
            <v>1574</v>
          </cell>
          <cell r="B1159" t="str">
            <v/>
          </cell>
          <cell r="C1159" t="str">
            <v/>
          </cell>
          <cell r="D1159" t="str">
            <v>13632-95-6</v>
          </cell>
          <cell r="E1159" t="str">
            <v>13632956</v>
          </cell>
          <cell r="F1159" t="str">
            <v/>
          </cell>
          <cell r="G1159" t="str">
            <v/>
          </cell>
          <cell r="H1159" t="b">
            <v>0</v>
          </cell>
          <cell r="I1159" t="b">
            <v>0</v>
          </cell>
          <cell r="J1159" t="str">
            <v>1,3-diethyl-2-methyl benzene</v>
          </cell>
        </row>
        <row r="1160">
          <cell r="A1160">
            <v>1575</v>
          </cell>
          <cell r="B1160" t="str">
            <v/>
          </cell>
          <cell r="C1160" t="str">
            <v>C10H12</v>
          </cell>
          <cell r="D1160" t="str">
            <v>2039-89-6</v>
          </cell>
          <cell r="E1160" t="str">
            <v>2039896</v>
          </cell>
          <cell r="F1160" t="str">
            <v/>
          </cell>
          <cell r="G1160" t="str">
            <v/>
          </cell>
          <cell r="H1160" t="b">
            <v>0</v>
          </cell>
          <cell r="I1160" t="b">
            <v>0</v>
          </cell>
          <cell r="J1160" t="str">
            <v>2-ethenyl-1,4-dimethyl benzene</v>
          </cell>
        </row>
        <row r="1161">
          <cell r="A1161">
            <v>1576</v>
          </cell>
          <cell r="B1161" t="str">
            <v/>
          </cell>
          <cell r="C1161" t="str">
            <v>C11H16</v>
          </cell>
          <cell r="D1161" t="str">
            <v>17059-45-9</v>
          </cell>
          <cell r="E1161" t="str">
            <v>17059459</v>
          </cell>
          <cell r="F1161" t="str">
            <v/>
          </cell>
          <cell r="G1161" t="str">
            <v/>
          </cell>
          <cell r="H1161" t="b">
            <v>0</v>
          </cell>
          <cell r="I1161" t="b">
            <v>0</v>
          </cell>
          <cell r="J1161" t="str">
            <v>1,3-dimethyl-2-propyl benzene</v>
          </cell>
        </row>
        <row r="1162">
          <cell r="A1162">
            <v>1577</v>
          </cell>
          <cell r="B1162" t="str">
            <v/>
          </cell>
          <cell r="C1162" t="str">
            <v>C10H12</v>
          </cell>
          <cell r="D1162" t="str">
            <v>27831-13-6</v>
          </cell>
          <cell r="E1162" t="str">
            <v>27831136</v>
          </cell>
          <cell r="F1162" t="str">
            <v/>
          </cell>
          <cell r="G1162" t="str">
            <v/>
          </cell>
          <cell r="H1162" t="b">
            <v>0</v>
          </cell>
          <cell r="I1162" t="b">
            <v>0</v>
          </cell>
          <cell r="J1162" t="str">
            <v>1,2-dimethyl-4-ethenyl benzene</v>
          </cell>
        </row>
        <row r="1163">
          <cell r="A1163">
            <v>1578</v>
          </cell>
          <cell r="B1163" t="str">
            <v/>
          </cell>
          <cell r="C1163" t="str">
            <v>C8H16</v>
          </cell>
          <cell r="D1163" t="str">
            <v>4850-28-6</v>
          </cell>
          <cell r="E1163" t="str">
            <v>4850286</v>
          </cell>
          <cell r="F1163" t="str">
            <v/>
          </cell>
          <cell r="G1163" t="str">
            <v/>
          </cell>
          <cell r="H1163" t="b">
            <v>0</v>
          </cell>
          <cell r="I1163" t="b">
            <v>0</v>
          </cell>
          <cell r="J1163" t="str">
            <v>Cyclopentane, 1,2,4-trimethyl-, (1.alpha.,2.alpha.,4.beta.)-</v>
          </cell>
        </row>
        <row r="1164">
          <cell r="A1164">
            <v>1579</v>
          </cell>
          <cell r="B1164" t="str">
            <v/>
          </cell>
          <cell r="C1164" t="str">
            <v>C10H20</v>
          </cell>
          <cell r="D1164" t="str">
            <v>61142-69-6</v>
          </cell>
          <cell r="E1164" t="str">
            <v>61142696</v>
          </cell>
          <cell r="F1164" t="str">
            <v/>
          </cell>
          <cell r="G1164" t="str">
            <v/>
          </cell>
          <cell r="H1164" t="b">
            <v>0</v>
          </cell>
          <cell r="I1164" t="b">
            <v>0</v>
          </cell>
          <cell r="J1164" t="str">
            <v>Cyclohexane, 1-ethyl-2,4-dimethyl</v>
          </cell>
        </row>
        <row r="1165">
          <cell r="A1165">
            <v>1580</v>
          </cell>
          <cell r="B1165" t="str">
            <v/>
          </cell>
          <cell r="C1165" t="str">
            <v>C10H20</v>
          </cell>
          <cell r="D1165" t="str">
            <v>4926-71-0</v>
          </cell>
          <cell r="E1165" t="str">
            <v>4926710</v>
          </cell>
          <cell r="F1165" t="str">
            <v/>
          </cell>
          <cell r="G1165" t="str">
            <v/>
          </cell>
          <cell r="H1165" t="b">
            <v>0</v>
          </cell>
          <cell r="I1165" t="b">
            <v>0</v>
          </cell>
          <cell r="J1165" t="str">
            <v>Cyclohexane, 1-methyl-2-propyl, cis</v>
          </cell>
        </row>
        <row r="1166">
          <cell r="A1166">
            <v>1581</v>
          </cell>
          <cell r="B1166" t="str">
            <v/>
          </cell>
          <cell r="C1166" t="str">
            <v>C11H16</v>
          </cell>
          <cell r="D1166" t="str">
            <v>41903-41-7</v>
          </cell>
          <cell r="E1166" t="str">
            <v>41903417</v>
          </cell>
          <cell r="F1166" t="str">
            <v/>
          </cell>
          <cell r="G1166" t="str">
            <v/>
          </cell>
          <cell r="H1166" t="b">
            <v>0</v>
          </cell>
          <cell r="I1166" t="b">
            <v>0</v>
          </cell>
          <cell r="J1166" t="str">
            <v>3-ethyl-1,2,4-trimethyl benzene</v>
          </cell>
        </row>
        <row r="1167">
          <cell r="A1167">
            <v>1582</v>
          </cell>
          <cell r="B1167" t="str">
            <v/>
          </cell>
          <cell r="C1167" t="str">
            <v/>
          </cell>
          <cell r="D1167" t="str">
            <v/>
          </cell>
          <cell r="E1167" t="str">
            <v/>
          </cell>
          <cell r="F1167" t="str">
            <v>E17150418</v>
          </cell>
          <cell r="G1167" t="str">
            <v/>
          </cell>
          <cell r="H1167" t="b">
            <v>0</v>
          </cell>
          <cell r="I1167" t="b">
            <v>0</v>
          </cell>
          <cell r="J1167" t="str">
            <v>Unknown C12 Aromatics</v>
          </cell>
        </row>
        <row r="1168">
          <cell r="A1168">
            <v>1583</v>
          </cell>
          <cell r="B1168" t="str">
            <v/>
          </cell>
          <cell r="C1168" t="str">
            <v>C12H26</v>
          </cell>
          <cell r="D1168" t="str">
            <v>1636-44-8</v>
          </cell>
          <cell r="E1168" t="str">
            <v>1636448</v>
          </cell>
          <cell r="F1168" t="str">
            <v/>
          </cell>
          <cell r="G1168" t="str">
            <v/>
          </cell>
          <cell r="H1168" t="b">
            <v>0</v>
          </cell>
          <cell r="I1168" t="b">
            <v>0</v>
          </cell>
          <cell r="J1168" t="str">
            <v>4-ethyl decane</v>
          </cell>
        </row>
        <row r="1169">
          <cell r="A1169">
            <v>1584</v>
          </cell>
          <cell r="B1169" t="str">
            <v/>
          </cell>
          <cell r="C1169" t="str">
            <v/>
          </cell>
          <cell r="D1169" t="str">
            <v>104256-07-7</v>
          </cell>
          <cell r="E1169" t="str">
            <v>104256077</v>
          </cell>
          <cell r="F1169" t="str">
            <v/>
          </cell>
          <cell r="G1169" t="str">
            <v/>
          </cell>
          <cell r="H1169" t="b">
            <v>0</v>
          </cell>
          <cell r="I1169" t="b">
            <v>0</v>
          </cell>
          <cell r="J1169" t="str">
            <v>1-Decene, 6-ethyl</v>
          </cell>
        </row>
        <row r="1170">
          <cell r="A1170">
            <v>1585</v>
          </cell>
          <cell r="B1170" t="str">
            <v/>
          </cell>
          <cell r="C1170" t="str">
            <v/>
          </cell>
          <cell r="D1170" t="str">
            <v>104256-06-6</v>
          </cell>
          <cell r="E1170" t="str">
            <v>104256066</v>
          </cell>
          <cell r="F1170" t="str">
            <v/>
          </cell>
          <cell r="G1170" t="str">
            <v/>
          </cell>
          <cell r="H1170" t="b">
            <v>0</v>
          </cell>
          <cell r="I1170" t="b">
            <v>0</v>
          </cell>
          <cell r="J1170" t="str">
            <v>1-Decene, 4-ethyl</v>
          </cell>
        </row>
        <row r="1171">
          <cell r="A1171">
            <v>1586</v>
          </cell>
          <cell r="B1171" t="str">
            <v/>
          </cell>
          <cell r="C1171" t="str">
            <v>C8H16</v>
          </cell>
          <cell r="D1171" t="str">
            <v>930-90-5</v>
          </cell>
          <cell r="E1171" t="str">
            <v>930905</v>
          </cell>
          <cell r="F1171" t="str">
            <v/>
          </cell>
          <cell r="G1171" t="str">
            <v/>
          </cell>
          <cell r="H1171" t="b">
            <v>0</v>
          </cell>
          <cell r="I1171" t="b">
            <v>0</v>
          </cell>
          <cell r="J1171" t="str">
            <v>Trans-1-ethyl-2-methyl-cyclopentane</v>
          </cell>
        </row>
        <row r="1172">
          <cell r="A1172">
            <v>1587</v>
          </cell>
          <cell r="B1172" t="str">
            <v/>
          </cell>
          <cell r="C1172" t="str">
            <v>C9H18</v>
          </cell>
          <cell r="D1172" t="str">
            <v>3074-78-0</v>
          </cell>
          <cell r="E1172" t="str">
            <v>3074780</v>
          </cell>
          <cell r="F1172" t="str">
            <v/>
          </cell>
          <cell r="G1172" t="str">
            <v/>
          </cell>
          <cell r="H1172" t="b">
            <v>0</v>
          </cell>
          <cell r="I1172" t="b">
            <v>0</v>
          </cell>
          <cell r="J1172" t="str">
            <v>2,6-Dimethyl-1-heptene</v>
          </cell>
        </row>
        <row r="1173">
          <cell r="A1173">
            <v>1588</v>
          </cell>
          <cell r="B1173" t="str">
            <v/>
          </cell>
          <cell r="C1173" t="str">
            <v>C9H18</v>
          </cell>
          <cell r="D1173" t="str">
            <v>50876-33-0</v>
          </cell>
          <cell r="E1173" t="str">
            <v>50876330</v>
          </cell>
          <cell r="F1173" t="str">
            <v/>
          </cell>
          <cell r="G1173" t="str">
            <v/>
          </cell>
          <cell r="H1173" t="b">
            <v>0</v>
          </cell>
          <cell r="I1173" t="b">
            <v>0</v>
          </cell>
          <cell r="J1173" t="str">
            <v>1,1,3,3-Tetramethylcyclopentane</v>
          </cell>
        </row>
        <row r="1174">
          <cell r="A1174">
            <v>1589</v>
          </cell>
          <cell r="B1174" t="str">
            <v/>
          </cell>
          <cell r="C1174" t="str">
            <v>C9H20</v>
          </cell>
          <cell r="D1174" t="str">
            <v>3074-76-8</v>
          </cell>
          <cell r="E1174" t="str">
            <v>3074768</v>
          </cell>
          <cell r="F1174" t="str">
            <v/>
          </cell>
          <cell r="G1174" t="str">
            <v/>
          </cell>
          <cell r="H1174" t="b">
            <v>0</v>
          </cell>
          <cell r="I1174" t="b">
            <v>0</v>
          </cell>
          <cell r="J1174" t="str">
            <v>Hexane, 3-ethyl-3-methyl-</v>
          </cell>
        </row>
        <row r="1175">
          <cell r="A1175">
            <v>1590</v>
          </cell>
          <cell r="B1175" t="str">
            <v/>
          </cell>
          <cell r="C1175" t="str">
            <v>C9H18</v>
          </cell>
          <cell r="D1175" t="str">
            <v>53907-60-1</v>
          </cell>
          <cell r="E1175" t="str">
            <v>53907601</v>
          </cell>
          <cell r="F1175" t="str">
            <v/>
          </cell>
          <cell r="G1175" t="str">
            <v/>
          </cell>
          <cell r="H1175" t="b">
            <v>0</v>
          </cell>
          <cell r="I1175" t="b">
            <v>0</v>
          </cell>
          <cell r="J1175" t="str">
            <v>Cis-1,1,3,4-tetramethylcyclopentane</v>
          </cell>
        </row>
        <row r="1176">
          <cell r="A1176">
            <v>1591</v>
          </cell>
          <cell r="B1176" t="str">
            <v/>
          </cell>
          <cell r="C1176" t="str">
            <v/>
          </cell>
          <cell r="D1176" t="str">
            <v>26741-23-1</v>
          </cell>
          <cell r="E1176" t="str">
            <v>26741231</v>
          </cell>
          <cell r="F1176" t="str">
            <v/>
          </cell>
          <cell r="G1176" t="str">
            <v/>
          </cell>
          <cell r="H1176" t="b">
            <v>0</v>
          </cell>
          <cell r="I1176" t="b">
            <v>0</v>
          </cell>
          <cell r="J1176" t="str">
            <v>1-Nonene, 7-methyl</v>
          </cell>
        </row>
        <row r="1177">
          <cell r="A1177">
            <v>1592</v>
          </cell>
          <cell r="B1177" t="str">
            <v/>
          </cell>
          <cell r="C1177" t="str">
            <v>C8H14</v>
          </cell>
          <cell r="D1177" t="str">
            <v>6221-55-2</v>
          </cell>
          <cell r="E1177" t="str">
            <v>6221552</v>
          </cell>
          <cell r="F1177" t="str">
            <v/>
          </cell>
          <cell r="G1177" t="str">
            <v/>
          </cell>
          <cell r="H1177" t="b">
            <v>0</v>
          </cell>
          <cell r="I1177" t="b">
            <v>0</v>
          </cell>
          <cell r="J1177" t="str">
            <v>Bicyclo[3.2.1]octane</v>
          </cell>
        </row>
        <row r="1178">
          <cell r="A1178">
            <v>1593</v>
          </cell>
          <cell r="B1178" t="str">
            <v/>
          </cell>
          <cell r="C1178" t="str">
            <v/>
          </cell>
          <cell r="D1178" t="str">
            <v/>
          </cell>
          <cell r="E1178" t="str">
            <v/>
          </cell>
          <cell r="F1178" t="str">
            <v>E17151150</v>
          </cell>
          <cell r="G1178" t="str">
            <v/>
          </cell>
          <cell r="H1178" t="b">
            <v>0</v>
          </cell>
          <cell r="I1178" t="b">
            <v>0</v>
          </cell>
          <cell r="J1178" t="str">
            <v>i-Paraffin, C9</v>
          </cell>
        </row>
        <row r="1179">
          <cell r="A1179">
            <v>1594</v>
          </cell>
          <cell r="B1179" t="str">
            <v/>
          </cell>
          <cell r="C1179" t="str">
            <v>C9H18</v>
          </cell>
          <cell r="D1179" t="str">
            <v>7667-58-5</v>
          </cell>
          <cell r="E1179" t="str">
            <v>7667585</v>
          </cell>
          <cell r="F1179" t="str">
            <v/>
          </cell>
          <cell r="G1179" t="str">
            <v/>
          </cell>
          <cell r="H1179" t="b">
            <v>0</v>
          </cell>
          <cell r="I1179" t="b">
            <v>0</v>
          </cell>
          <cell r="J1179" t="str">
            <v>Cis-1,2,trans-1,4-1,2,4-trimethylcyclohexane</v>
          </cell>
        </row>
        <row r="1180">
          <cell r="A1180">
            <v>1595</v>
          </cell>
          <cell r="B1180" t="str">
            <v/>
          </cell>
          <cell r="C1180" t="str">
            <v>C21H44</v>
          </cell>
          <cell r="D1180" t="str">
            <v>629-94-7</v>
          </cell>
          <cell r="E1180" t="str">
            <v>629947</v>
          </cell>
          <cell r="F1180" t="str">
            <v/>
          </cell>
          <cell r="G1180" t="str">
            <v/>
          </cell>
          <cell r="H1180" t="b">
            <v>0</v>
          </cell>
          <cell r="I1180" t="b">
            <v>0</v>
          </cell>
          <cell r="J1180" t="str">
            <v>N-heneicosane</v>
          </cell>
        </row>
        <row r="1181">
          <cell r="A1181">
            <v>1596</v>
          </cell>
          <cell r="B1181" t="str">
            <v/>
          </cell>
          <cell r="C1181" t="str">
            <v>C22H46</v>
          </cell>
          <cell r="D1181" t="str">
            <v>629-97-0</v>
          </cell>
          <cell r="E1181" t="str">
            <v>629970</v>
          </cell>
          <cell r="F1181" t="str">
            <v/>
          </cell>
          <cell r="G1181" t="str">
            <v/>
          </cell>
          <cell r="H1181" t="b">
            <v>0</v>
          </cell>
          <cell r="I1181" t="b">
            <v>0</v>
          </cell>
          <cell r="J1181" t="str">
            <v>N-docosane</v>
          </cell>
        </row>
        <row r="1182">
          <cell r="A1182">
            <v>1597</v>
          </cell>
          <cell r="B1182" t="str">
            <v/>
          </cell>
          <cell r="C1182" t="str">
            <v>C23H48</v>
          </cell>
          <cell r="D1182" t="str">
            <v>638-67-5</v>
          </cell>
          <cell r="E1182" t="str">
            <v>638675</v>
          </cell>
          <cell r="F1182" t="str">
            <v/>
          </cell>
          <cell r="G1182" t="str">
            <v/>
          </cell>
          <cell r="H1182" t="b">
            <v>0</v>
          </cell>
          <cell r="I1182" t="b">
            <v>0</v>
          </cell>
          <cell r="J1182" t="str">
            <v>n-Tricosane</v>
          </cell>
        </row>
        <row r="1183">
          <cell r="A1183">
            <v>1598</v>
          </cell>
          <cell r="B1183" t="str">
            <v/>
          </cell>
          <cell r="C1183" t="str">
            <v>C24H50</v>
          </cell>
          <cell r="D1183" t="str">
            <v>646-31-1</v>
          </cell>
          <cell r="E1183" t="str">
            <v>646311</v>
          </cell>
          <cell r="F1183" t="str">
            <v/>
          </cell>
          <cell r="G1183" t="str">
            <v/>
          </cell>
          <cell r="H1183" t="b">
            <v>0</v>
          </cell>
          <cell r="I1183" t="b">
            <v>0</v>
          </cell>
          <cell r="J1183" t="str">
            <v>n-Tetracosane</v>
          </cell>
        </row>
        <row r="1184">
          <cell r="A1184">
            <v>1599</v>
          </cell>
          <cell r="B1184" t="str">
            <v/>
          </cell>
          <cell r="C1184" t="str">
            <v>C25H52</v>
          </cell>
          <cell r="D1184" t="str">
            <v>629-99-2</v>
          </cell>
          <cell r="E1184" t="str">
            <v>629992</v>
          </cell>
          <cell r="F1184" t="str">
            <v/>
          </cell>
          <cell r="G1184" t="str">
            <v/>
          </cell>
          <cell r="H1184" t="b">
            <v>0</v>
          </cell>
          <cell r="I1184" t="b">
            <v>0</v>
          </cell>
          <cell r="J1184" t="str">
            <v>n-Pentacosane</v>
          </cell>
        </row>
        <row r="1185">
          <cell r="A1185">
            <v>1600</v>
          </cell>
          <cell r="B1185" t="str">
            <v/>
          </cell>
          <cell r="C1185" t="str">
            <v>C26H54</v>
          </cell>
          <cell r="D1185" t="str">
            <v>630-01-3</v>
          </cell>
          <cell r="E1185" t="str">
            <v>630013</v>
          </cell>
          <cell r="F1185" t="str">
            <v/>
          </cell>
          <cell r="G1185" t="str">
            <v/>
          </cell>
          <cell r="H1185" t="b">
            <v>0</v>
          </cell>
          <cell r="I1185" t="b">
            <v>0</v>
          </cell>
          <cell r="J1185" t="str">
            <v>N-hexacosane</v>
          </cell>
        </row>
        <row r="1186">
          <cell r="A1186">
            <v>1601</v>
          </cell>
          <cell r="B1186" t="str">
            <v/>
          </cell>
          <cell r="C1186" t="str">
            <v>C27H56</v>
          </cell>
          <cell r="D1186" t="str">
            <v>593-49-7</v>
          </cell>
          <cell r="E1186" t="str">
            <v>593497</v>
          </cell>
          <cell r="F1186" t="str">
            <v/>
          </cell>
          <cell r="G1186" t="str">
            <v/>
          </cell>
          <cell r="H1186" t="b">
            <v>0</v>
          </cell>
          <cell r="I1186" t="b">
            <v>0</v>
          </cell>
          <cell r="J1186" t="str">
            <v>N-heptacosane</v>
          </cell>
        </row>
        <row r="1187">
          <cell r="A1187">
            <v>1602</v>
          </cell>
          <cell r="B1187" t="str">
            <v/>
          </cell>
          <cell r="C1187" t="str">
            <v>C28H58</v>
          </cell>
          <cell r="D1187" t="str">
            <v>630-02-4</v>
          </cell>
          <cell r="E1187" t="str">
            <v>630024</v>
          </cell>
          <cell r="F1187" t="str">
            <v/>
          </cell>
          <cell r="G1187" t="str">
            <v/>
          </cell>
          <cell r="H1187" t="b">
            <v>0</v>
          </cell>
          <cell r="I1187" t="b">
            <v>0</v>
          </cell>
          <cell r="J1187" t="str">
            <v>n-octacosane</v>
          </cell>
        </row>
        <row r="1188">
          <cell r="A1188">
            <v>1603</v>
          </cell>
          <cell r="B1188" t="str">
            <v/>
          </cell>
          <cell r="C1188" t="str">
            <v>C29H60</v>
          </cell>
          <cell r="D1188" t="str">
            <v>630-03-5</v>
          </cell>
          <cell r="E1188" t="str">
            <v>630035</v>
          </cell>
          <cell r="F1188" t="str">
            <v/>
          </cell>
          <cell r="G1188" t="str">
            <v/>
          </cell>
          <cell r="H1188" t="b">
            <v>0</v>
          </cell>
          <cell r="I1188" t="b">
            <v>0</v>
          </cell>
          <cell r="J1188" t="str">
            <v>n-Nonacosane</v>
          </cell>
        </row>
        <row r="1189">
          <cell r="A1189">
            <v>1604</v>
          </cell>
          <cell r="B1189" t="str">
            <v/>
          </cell>
          <cell r="C1189" t="str">
            <v>C30H62</v>
          </cell>
          <cell r="D1189" t="str">
            <v>638-68-6</v>
          </cell>
          <cell r="E1189" t="str">
            <v>638686</v>
          </cell>
          <cell r="F1189" t="str">
            <v/>
          </cell>
          <cell r="G1189" t="str">
            <v/>
          </cell>
          <cell r="H1189" t="b">
            <v>0</v>
          </cell>
          <cell r="I1189" t="b">
            <v>0</v>
          </cell>
          <cell r="J1189" t="str">
            <v>n-Triacontane</v>
          </cell>
        </row>
        <row r="1190">
          <cell r="A1190">
            <v>1605</v>
          </cell>
          <cell r="B1190" t="str">
            <v/>
          </cell>
          <cell r="C1190" t="str">
            <v>C31H64</v>
          </cell>
          <cell r="D1190" t="str">
            <v>630-04-6</v>
          </cell>
          <cell r="E1190" t="str">
            <v>630046</v>
          </cell>
          <cell r="F1190" t="str">
            <v/>
          </cell>
          <cell r="G1190" t="str">
            <v/>
          </cell>
          <cell r="H1190" t="b">
            <v>0</v>
          </cell>
          <cell r="I1190" t="b">
            <v>0</v>
          </cell>
          <cell r="J1190" t="str">
            <v>N-hentriacontane</v>
          </cell>
        </row>
        <row r="1191">
          <cell r="A1191">
            <v>1606</v>
          </cell>
          <cell r="B1191" t="str">
            <v/>
          </cell>
          <cell r="C1191" t="str">
            <v>C32H66</v>
          </cell>
          <cell r="D1191" t="str">
            <v>544-85-4</v>
          </cell>
          <cell r="E1191" t="str">
            <v>544854</v>
          </cell>
          <cell r="F1191" t="str">
            <v/>
          </cell>
          <cell r="G1191" t="str">
            <v/>
          </cell>
          <cell r="H1191" t="b">
            <v>0</v>
          </cell>
          <cell r="I1191" t="b">
            <v>0</v>
          </cell>
          <cell r="J1191" t="str">
            <v>Dotriacontane</v>
          </cell>
        </row>
        <row r="1192">
          <cell r="A1192">
            <v>1607</v>
          </cell>
          <cell r="B1192" t="str">
            <v/>
          </cell>
          <cell r="C1192" t="str">
            <v>C33H68</v>
          </cell>
          <cell r="D1192" t="str">
            <v>630-05-7</v>
          </cell>
          <cell r="E1192" t="str">
            <v>630057</v>
          </cell>
          <cell r="F1192" t="str">
            <v/>
          </cell>
          <cell r="G1192" t="str">
            <v/>
          </cell>
          <cell r="H1192" t="b">
            <v>0</v>
          </cell>
          <cell r="I1192" t="b">
            <v>0</v>
          </cell>
          <cell r="J1192" t="str">
            <v>n-Tritriacontane</v>
          </cell>
        </row>
        <row r="1193">
          <cell r="A1193">
            <v>1608</v>
          </cell>
          <cell r="B1193" t="str">
            <v/>
          </cell>
          <cell r="C1193" t="str">
            <v>C34H70</v>
          </cell>
          <cell r="D1193" t="str">
            <v>14167-59-0</v>
          </cell>
          <cell r="E1193" t="str">
            <v>14167590</v>
          </cell>
          <cell r="F1193" t="str">
            <v/>
          </cell>
          <cell r="G1193" t="str">
            <v/>
          </cell>
          <cell r="H1193" t="b">
            <v>0</v>
          </cell>
          <cell r="I1193" t="b">
            <v>0</v>
          </cell>
          <cell r="J1193" t="str">
            <v>n-Tetratriacontane</v>
          </cell>
        </row>
        <row r="1194">
          <cell r="A1194">
            <v>1609</v>
          </cell>
          <cell r="B1194" t="str">
            <v/>
          </cell>
          <cell r="C1194" t="str">
            <v>C17H12</v>
          </cell>
          <cell r="D1194" t="str">
            <v>30997-39-8</v>
          </cell>
          <cell r="E1194" t="str">
            <v>30997398</v>
          </cell>
          <cell r="F1194" t="str">
            <v/>
          </cell>
          <cell r="G1194" t="str">
            <v/>
          </cell>
          <cell r="H1194" t="b">
            <v>0</v>
          </cell>
          <cell r="I1194" t="b">
            <v>0</v>
          </cell>
          <cell r="J1194" t="str">
            <v>Methylfluoranthene</v>
          </cell>
        </row>
        <row r="1195">
          <cell r="A1195">
            <v>1610</v>
          </cell>
          <cell r="B1195" t="str">
            <v>BkF</v>
          </cell>
          <cell r="C1195" t="str">
            <v>C20H12</v>
          </cell>
          <cell r="D1195" t="str">
            <v>207-08-9</v>
          </cell>
          <cell r="E1195" t="str">
            <v>207089</v>
          </cell>
          <cell r="F1195" t="str">
            <v/>
          </cell>
          <cell r="G1195" t="str">
            <v/>
          </cell>
          <cell r="H1195" t="b">
            <v>0</v>
          </cell>
          <cell r="I1195" t="b">
            <v>0</v>
          </cell>
          <cell r="J1195" t="str">
            <v>Benzo[k]fluoranthene</v>
          </cell>
        </row>
        <row r="1196">
          <cell r="A1196">
            <v>1611</v>
          </cell>
          <cell r="B1196" t="str">
            <v/>
          </cell>
          <cell r="C1196" t="str">
            <v>C12H6O3</v>
          </cell>
          <cell r="D1196" t="str">
            <v>81-84-5</v>
          </cell>
          <cell r="E1196" t="str">
            <v>81845</v>
          </cell>
          <cell r="F1196" t="str">
            <v/>
          </cell>
          <cell r="G1196" t="str">
            <v/>
          </cell>
          <cell r="H1196" t="b">
            <v>0</v>
          </cell>
          <cell r="I1196" t="b">
            <v>0</v>
          </cell>
          <cell r="J1196" t="str">
            <v>1,8-Naphthalic anhydride</v>
          </cell>
        </row>
        <row r="1197">
          <cell r="A1197">
            <v>1612</v>
          </cell>
          <cell r="B1197" t="str">
            <v/>
          </cell>
          <cell r="C1197" t="str">
            <v>C8H10O2</v>
          </cell>
          <cell r="D1197" t="str">
            <v>29034-41-1</v>
          </cell>
          <cell r="E1197" t="str">
            <v>29034411</v>
          </cell>
          <cell r="F1197" t="str">
            <v/>
          </cell>
          <cell r="G1197" t="str">
            <v/>
          </cell>
          <cell r="H1197" t="b">
            <v>0</v>
          </cell>
          <cell r="I1197" t="b">
            <v>0</v>
          </cell>
          <cell r="J1197" t="str">
            <v>Methylguaicol</v>
          </cell>
        </row>
        <row r="1198">
          <cell r="A1198">
            <v>1613</v>
          </cell>
          <cell r="B1198" t="str">
            <v/>
          </cell>
          <cell r="C1198" t="str">
            <v>C9H12O2</v>
          </cell>
          <cell r="D1198" t="str">
            <v>29760-89-2</v>
          </cell>
          <cell r="E1198" t="str">
            <v>29760892</v>
          </cell>
          <cell r="F1198" t="str">
            <v/>
          </cell>
          <cell r="G1198" t="str">
            <v/>
          </cell>
          <cell r="H1198" t="b">
            <v>0</v>
          </cell>
          <cell r="I1198" t="b">
            <v>0</v>
          </cell>
          <cell r="J1198" t="str">
            <v>Ethylguaicol</v>
          </cell>
        </row>
        <row r="1199">
          <cell r="A1199">
            <v>1614</v>
          </cell>
          <cell r="B1199" t="str">
            <v/>
          </cell>
          <cell r="C1199" t="str">
            <v>C9H10O4</v>
          </cell>
          <cell r="D1199" t="str">
            <v>3943-74-6</v>
          </cell>
          <cell r="E1199" t="str">
            <v>3943746</v>
          </cell>
          <cell r="F1199" t="str">
            <v/>
          </cell>
          <cell r="G1199" t="str">
            <v/>
          </cell>
          <cell r="H1199" t="b">
            <v>0</v>
          </cell>
          <cell r="I1199" t="b">
            <v>0</v>
          </cell>
          <cell r="J1199" t="str">
            <v>4-hydroxy-3-methoxy-benzoate; methyl vanillate</v>
          </cell>
        </row>
        <row r="1200">
          <cell r="A1200">
            <v>1615</v>
          </cell>
          <cell r="B1200" t="str">
            <v/>
          </cell>
          <cell r="C1200" t="str">
            <v>C10H10O3</v>
          </cell>
          <cell r="D1200" t="str">
            <v>458-36-6</v>
          </cell>
          <cell r="E1200" t="str">
            <v>458366</v>
          </cell>
          <cell r="F1200" t="str">
            <v/>
          </cell>
          <cell r="G1200" t="str">
            <v/>
          </cell>
          <cell r="H1200" t="b">
            <v>0</v>
          </cell>
          <cell r="I1200" t="b">
            <v>0</v>
          </cell>
          <cell r="J1200" t="str">
            <v>Coniferaldehyde (or 4-Hydroxy-3-methoxycinnamaldehyde; Coniferaldehyde; Coniferylic aldehyde)</v>
          </cell>
        </row>
        <row r="1201">
          <cell r="A1201">
            <v>1616</v>
          </cell>
          <cell r="B1201" t="str">
            <v/>
          </cell>
          <cell r="C1201" t="str">
            <v>C10H12O3</v>
          </cell>
          <cell r="D1201" t="str">
            <v>1835-14-9</v>
          </cell>
          <cell r="E1201" t="str">
            <v>1835149</v>
          </cell>
          <cell r="F1201" t="str">
            <v/>
          </cell>
          <cell r="G1201" t="str">
            <v/>
          </cell>
          <cell r="H1201" t="b">
            <v>0</v>
          </cell>
          <cell r="I1201" t="b">
            <v>0</v>
          </cell>
          <cell r="J1201" t="str">
            <v>Propiovanillone</v>
          </cell>
        </row>
        <row r="1202">
          <cell r="A1202">
            <v>1617</v>
          </cell>
          <cell r="B1202" t="str">
            <v/>
          </cell>
          <cell r="C1202" t="str">
            <v>C8H16O2</v>
          </cell>
          <cell r="D1202" t="str">
            <v>124-07-2</v>
          </cell>
          <cell r="E1202" t="str">
            <v>124072</v>
          </cell>
          <cell r="F1202" t="str">
            <v/>
          </cell>
          <cell r="G1202" t="str">
            <v/>
          </cell>
          <cell r="H1202" t="b">
            <v>0</v>
          </cell>
          <cell r="I1202" t="b">
            <v>0</v>
          </cell>
          <cell r="J1202" t="str">
            <v>Octanoic acid</v>
          </cell>
        </row>
        <row r="1203">
          <cell r="A1203">
            <v>1618</v>
          </cell>
          <cell r="B1203" t="str">
            <v/>
          </cell>
          <cell r="C1203" t="str">
            <v>C9H18O2</v>
          </cell>
          <cell r="D1203" t="str">
            <v>112-05-0</v>
          </cell>
          <cell r="E1203" t="str">
            <v>112050</v>
          </cell>
          <cell r="F1203" t="str">
            <v/>
          </cell>
          <cell r="G1203" t="str">
            <v/>
          </cell>
          <cell r="H1203" t="b">
            <v>0</v>
          </cell>
          <cell r="I1203" t="b">
            <v>0</v>
          </cell>
          <cell r="J1203" t="str">
            <v>Nonanoic acid</v>
          </cell>
        </row>
        <row r="1204">
          <cell r="A1204">
            <v>1619</v>
          </cell>
          <cell r="B1204" t="str">
            <v/>
          </cell>
          <cell r="C1204" t="str">
            <v>C11H22O2</v>
          </cell>
          <cell r="D1204" t="str">
            <v>112-37-8</v>
          </cell>
          <cell r="E1204" t="str">
            <v>112378</v>
          </cell>
          <cell r="F1204" t="str">
            <v/>
          </cell>
          <cell r="G1204" t="str">
            <v/>
          </cell>
          <cell r="H1204" t="b">
            <v>0</v>
          </cell>
          <cell r="I1204" t="b">
            <v>0</v>
          </cell>
          <cell r="J1204" t="str">
            <v>Undecanoic acid</v>
          </cell>
        </row>
        <row r="1205">
          <cell r="A1205">
            <v>1620</v>
          </cell>
          <cell r="B1205" t="str">
            <v/>
          </cell>
          <cell r="C1205" t="str">
            <v>C17H34O2</v>
          </cell>
          <cell r="D1205" t="str">
            <v>506-12-7</v>
          </cell>
          <cell r="E1205" t="str">
            <v>506127</v>
          </cell>
          <cell r="F1205" t="str">
            <v/>
          </cell>
          <cell r="G1205" t="str">
            <v/>
          </cell>
          <cell r="H1205" t="b">
            <v>0</v>
          </cell>
          <cell r="I1205" t="b">
            <v>0</v>
          </cell>
          <cell r="J1205" t="str">
            <v>Heptadecanoic acid</v>
          </cell>
        </row>
        <row r="1206">
          <cell r="A1206">
            <v>1621</v>
          </cell>
          <cell r="B1206" t="str">
            <v/>
          </cell>
          <cell r="C1206" t="str">
            <v>C25H50O2</v>
          </cell>
          <cell r="D1206" t="str">
            <v>506-38-7</v>
          </cell>
          <cell r="E1206" t="str">
            <v>506387</v>
          </cell>
          <cell r="F1206" t="str">
            <v/>
          </cell>
          <cell r="G1206" t="str">
            <v/>
          </cell>
          <cell r="H1206" t="b">
            <v>0</v>
          </cell>
          <cell r="I1206" t="b">
            <v>0</v>
          </cell>
          <cell r="J1206" t="str">
            <v>Pentacosanoic acid</v>
          </cell>
        </row>
        <row r="1207">
          <cell r="A1207">
            <v>1622</v>
          </cell>
          <cell r="B1207" t="str">
            <v/>
          </cell>
          <cell r="C1207" t="str">
            <v>C26H52O2</v>
          </cell>
          <cell r="D1207" t="str">
            <v>506-46-7</v>
          </cell>
          <cell r="E1207" t="str">
            <v>506467</v>
          </cell>
          <cell r="F1207" t="str">
            <v/>
          </cell>
          <cell r="G1207" t="str">
            <v/>
          </cell>
          <cell r="H1207" t="b">
            <v>0</v>
          </cell>
          <cell r="I1207" t="b">
            <v>0</v>
          </cell>
          <cell r="J1207" t="str">
            <v>Hexacosanoic acid</v>
          </cell>
        </row>
        <row r="1208">
          <cell r="A1208">
            <v>1623</v>
          </cell>
          <cell r="B1208" t="str">
            <v/>
          </cell>
          <cell r="C1208" t="str">
            <v>C8H14O4</v>
          </cell>
          <cell r="D1208" t="str">
            <v>505-48-6</v>
          </cell>
          <cell r="E1208" t="str">
            <v>505486</v>
          </cell>
          <cell r="F1208" t="str">
            <v/>
          </cell>
          <cell r="G1208" t="str">
            <v/>
          </cell>
          <cell r="H1208" t="b">
            <v>0</v>
          </cell>
          <cell r="I1208" t="b">
            <v>0</v>
          </cell>
          <cell r="J1208" t="str">
            <v>Octanedioic acid</v>
          </cell>
        </row>
        <row r="1209">
          <cell r="A1209">
            <v>1624</v>
          </cell>
          <cell r="B1209" t="str">
            <v/>
          </cell>
          <cell r="C1209" t="str">
            <v>C10H18O4</v>
          </cell>
          <cell r="D1209" t="str">
            <v>111-20-6</v>
          </cell>
          <cell r="E1209" t="str">
            <v>111206</v>
          </cell>
          <cell r="F1209" t="str">
            <v/>
          </cell>
          <cell r="G1209" t="str">
            <v/>
          </cell>
          <cell r="H1209" t="b">
            <v>0</v>
          </cell>
          <cell r="I1209" t="b">
            <v>0</v>
          </cell>
          <cell r="J1209" t="str">
            <v>Decanedioic acid</v>
          </cell>
        </row>
        <row r="1210">
          <cell r="A1210">
            <v>1625</v>
          </cell>
          <cell r="B1210" t="str">
            <v/>
          </cell>
          <cell r="C1210" t="str">
            <v>C16H30O2</v>
          </cell>
          <cell r="D1210" t="str">
            <v>373-49-9</v>
          </cell>
          <cell r="E1210" t="str">
            <v>373499</v>
          </cell>
          <cell r="F1210" t="str">
            <v/>
          </cell>
          <cell r="G1210" t="str">
            <v/>
          </cell>
          <cell r="H1210" t="b">
            <v>0</v>
          </cell>
          <cell r="I1210" t="b">
            <v>0</v>
          </cell>
          <cell r="J1210" t="str">
            <v>Palmitoleic acid</v>
          </cell>
        </row>
        <row r="1211">
          <cell r="A1211">
            <v>1626</v>
          </cell>
          <cell r="B1211" t="str">
            <v/>
          </cell>
          <cell r="C1211" t="str">
            <v>C18H34O2</v>
          </cell>
          <cell r="D1211" t="str">
            <v>2027-47-6</v>
          </cell>
          <cell r="E1211" t="str">
            <v>2027476</v>
          </cell>
          <cell r="F1211" t="str">
            <v/>
          </cell>
          <cell r="G1211" t="str">
            <v/>
          </cell>
          <cell r="H1211" t="b">
            <v>0</v>
          </cell>
          <cell r="I1211" t="b">
            <v>0</v>
          </cell>
          <cell r="J1211" t="str">
            <v>9-Octadecenoic acid</v>
          </cell>
        </row>
        <row r="1212">
          <cell r="A1212">
            <v>1628</v>
          </cell>
          <cell r="B1212" t="str">
            <v/>
          </cell>
          <cell r="C1212" t="str">
            <v>C20H30O2</v>
          </cell>
          <cell r="D1212" t="str">
            <v>127-27-5</v>
          </cell>
          <cell r="E1212" t="str">
            <v>127275</v>
          </cell>
          <cell r="F1212" t="str">
            <v/>
          </cell>
          <cell r="G1212" t="str">
            <v/>
          </cell>
          <cell r="H1212" t="b">
            <v>0</v>
          </cell>
          <cell r="I1212" t="b">
            <v>0</v>
          </cell>
          <cell r="J1212" t="str">
            <v>Pimaric acid</v>
          </cell>
        </row>
        <row r="1213">
          <cell r="A1213">
            <v>1629</v>
          </cell>
          <cell r="B1213" t="str">
            <v/>
          </cell>
          <cell r="C1213" t="str">
            <v>C20H30O2</v>
          </cell>
          <cell r="D1213" t="str">
            <v>23527-10-8</v>
          </cell>
          <cell r="E1213" t="str">
            <v>23527108</v>
          </cell>
          <cell r="F1213" t="str">
            <v/>
          </cell>
          <cell r="G1213" t="str">
            <v/>
          </cell>
          <cell r="H1213" t="b">
            <v>0</v>
          </cell>
          <cell r="I1213" t="b">
            <v>0</v>
          </cell>
          <cell r="J1213" t="str">
            <v>Sandaracopimaric acid</v>
          </cell>
        </row>
        <row r="1214">
          <cell r="A1214">
            <v>1630</v>
          </cell>
          <cell r="B1214" t="str">
            <v/>
          </cell>
          <cell r="C1214" t="str">
            <v>C20H30O2</v>
          </cell>
          <cell r="D1214" t="str">
            <v>5835-26-7</v>
          </cell>
          <cell r="E1214" t="str">
            <v>5835267</v>
          </cell>
          <cell r="F1214" t="str">
            <v/>
          </cell>
          <cell r="G1214" t="str">
            <v/>
          </cell>
          <cell r="H1214" t="b">
            <v>0</v>
          </cell>
          <cell r="I1214" t="b">
            <v>0</v>
          </cell>
          <cell r="J1214" t="str">
            <v>Isopimaric acid</v>
          </cell>
        </row>
        <row r="1215">
          <cell r="A1215">
            <v>1631</v>
          </cell>
          <cell r="B1215" t="str">
            <v/>
          </cell>
          <cell r="C1215" t="str">
            <v>C9H11NO2</v>
          </cell>
          <cell r="D1215" t="str">
            <v>94-09-7</v>
          </cell>
          <cell r="E1215" t="str">
            <v>94097</v>
          </cell>
          <cell r="F1215" t="str">
            <v/>
          </cell>
          <cell r="G1215" t="str">
            <v/>
          </cell>
          <cell r="H1215" t="b">
            <v>0</v>
          </cell>
          <cell r="I1215" t="b">
            <v>0</v>
          </cell>
          <cell r="J1215" t="str">
            <v>Benzocaine</v>
          </cell>
        </row>
        <row r="1216">
          <cell r="A1216">
            <v>1632</v>
          </cell>
          <cell r="B1216" t="str">
            <v/>
          </cell>
          <cell r="C1216" t="str">
            <v>C29H48O</v>
          </cell>
          <cell r="D1216" t="str">
            <v>1058-61-3</v>
          </cell>
          <cell r="E1216" t="str">
            <v>1058613</v>
          </cell>
          <cell r="F1216" t="str">
            <v/>
          </cell>
          <cell r="G1216" t="str">
            <v/>
          </cell>
          <cell r="H1216" t="b">
            <v>0</v>
          </cell>
          <cell r="I1216" t="b">
            <v>0</v>
          </cell>
          <cell r="J1216" t="str">
            <v>Sitostenone</v>
          </cell>
        </row>
        <row r="1217">
          <cell r="A1217">
            <v>1633</v>
          </cell>
          <cell r="B1217" t="str">
            <v/>
          </cell>
          <cell r="C1217" t="str">
            <v>C10H12O3</v>
          </cell>
          <cell r="D1217" t="str">
            <v>2503-46-0</v>
          </cell>
          <cell r="E1217" t="str">
            <v>2503460</v>
          </cell>
          <cell r="F1217" t="str">
            <v/>
          </cell>
          <cell r="G1217" t="str">
            <v/>
          </cell>
          <cell r="H1217" t="b">
            <v>0</v>
          </cell>
          <cell r="I1217" t="b">
            <v>0</v>
          </cell>
          <cell r="J1217" t="str">
            <v>Guaicyl acetone</v>
          </cell>
        </row>
        <row r="1218">
          <cell r="A1218">
            <v>1634</v>
          </cell>
          <cell r="B1218" t="str">
            <v/>
          </cell>
          <cell r="C1218" t="str">
            <v>C9H10O4</v>
          </cell>
          <cell r="D1218" t="str">
            <v>306-08-1</v>
          </cell>
          <cell r="E1218" t="str">
            <v>306081</v>
          </cell>
          <cell r="F1218" t="str">
            <v/>
          </cell>
          <cell r="G1218" t="str">
            <v/>
          </cell>
          <cell r="H1218" t="b">
            <v>0</v>
          </cell>
          <cell r="I1218" t="b">
            <v>0</v>
          </cell>
          <cell r="J1218" t="str">
            <v>Homovanillic Acid</v>
          </cell>
        </row>
        <row r="1219">
          <cell r="A1219">
            <v>1635</v>
          </cell>
          <cell r="B1219" t="str">
            <v/>
          </cell>
          <cell r="C1219" t="str">
            <v>C8H8O3</v>
          </cell>
          <cell r="D1219" t="str">
            <v>121-33-5</v>
          </cell>
          <cell r="E1219" t="str">
            <v>121335</v>
          </cell>
          <cell r="F1219" t="str">
            <v/>
          </cell>
          <cell r="G1219" t="str">
            <v/>
          </cell>
          <cell r="H1219" t="b">
            <v>0</v>
          </cell>
          <cell r="I1219" t="b">
            <v>0</v>
          </cell>
          <cell r="J1219" t="str">
            <v>Vanillin</v>
          </cell>
        </row>
        <row r="1220">
          <cell r="A1220">
            <v>1636</v>
          </cell>
          <cell r="B1220" t="str">
            <v/>
          </cell>
          <cell r="C1220" t="str">
            <v>C27H54O2</v>
          </cell>
          <cell r="D1220" t="str">
            <v>7138-40-1</v>
          </cell>
          <cell r="E1220" t="str">
            <v>7138401</v>
          </cell>
          <cell r="F1220" t="str">
            <v/>
          </cell>
          <cell r="G1220" t="str">
            <v/>
          </cell>
          <cell r="H1220" t="b">
            <v>0</v>
          </cell>
          <cell r="I1220" t="b">
            <v>0</v>
          </cell>
          <cell r="J1220" t="str">
            <v>Heptacosanoic acid</v>
          </cell>
        </row>
        <row r="1221">
          <cell r="A1221">
            <v>1637</v>
          </cell>
          <cell r="B1221" t="str">
            <v/>
          </cell>
          <cell r="C1221" t="str">
            <v>C28H56O2</v>
          </cell>
          <cell r="D1221" t="str">
            <v>506-48-9</v>
          </cell>
          <cell r="E1221" t="str">
            <v>506489</v>
          </cell>
          <cell r="F1221" t="str">
            <v/>
          </cell>
          <cell r="G1221" t="str">
            <v/>
          </cell>
          <cell r="H1221" t="b">
            <v>0</v>
          </cell>
          <cell r="I1221" t="b">
            <v>0</v>
          </cell>
          <cell r="J1221" t="str">
            <v>Octacosanoic acid</v>
          </cell>
        </row>
        <row r="1222">
          <cell r="A1222">
            <v>1638</v>
          </cell>
          <cell r="B1222" t="str">
            <v/>
          </cell>
          <cell r="C1222" t="str">
            <v>C30H60O2</v>
          </cell>
          <cell r="D1222" t="str">
            <v>506-50-3</v>
          </cell>
          <cell r="E1222" t="str">
            <v>506503</v>
          </cell>
          <cell r="F1222" t="str">
            <v/>
          </cell>
          <cell r="G1222" t="str">
            <v/>
          </cell>
          <cell r="H1222" t="b">
            <v>0</v>
          </cell>
          <cell r="I1222" t="b">
            <v>0</v>
          </cell>
          <cell r="J1222" t="str">
            <v>Triacontanoic acid</v>
          </cell>
        </row>
        <row r="1223">
          <cell r="A1223">
            <v>1639</v>
          </cell>
          <cell r="B1223" t="str">
            <v/>
          </cell>
          <cell r="C1223" t="str">
            <v>C29H58O2</v>
          </cell>
          <cell r="D1223" t="str">
            <v>4250-38-8</v>
          </cell>
          <cell r="E1223" t="str">
            <v>4250388</v>
          </cell>
          <cell r="F1223" t="str">
            <v/>
          </cell>
          <cell r="G1223" t="str">
            <v/>
          </cell>
          <cell r="H1223" t="b">
            <v>0</v>
          </cell>
          <cell r="I1223" t="b">
            <v>0</v>
          </cell>
          <cell r="J1223" t="str">
            <v>Nonacosanoic acid</v>
          </cell>
        </row>
        <row r="1224">
          <cell r="A1224">
            <v>1640</v>
          </cell>
          <cell r="B1224" t="str">
            <v/>
          </cell>
          <cell r="C1224" t="str">
            <v>C30H50O</v>
          </cell>
          <cell r="D1224" t="str">
            <v>638-95-9</v>
          </cell>
          <cell r="E1224" t="str">
            <v>638959</v>
          </cell>
          <cell r="F1224" t="str">
            <v/>
          </cell>
          <cell r="G1224" t="str">
            <v/>
          </cell>
          <cell r="H1224" t="b">
            <v>0</v>
          </cell>
          <cell r="I1224" t="b">
            <v>0</v>
          </cell>
          <cell r="J1224" t="str">
            <v>Alpha-Amyrin</v>
          </cell>
        </row>
        <row r="1225">
          <cell r="A1225">
            <v>1641</v>
          </cell>
          <cell r="B1225" t="str">
            <v/>
          </cell>
          <cell r="C1225" t="str">
            <v>C30H50O</v>
          </cell>
          <cell r="D1225" t="str">
            <v>559-70-6</v>
          </cell>
          <cell r="E1225" t="str">
            <v>559706</v>
          </cell>
          <cell r="F1225" t="str">
            <v/>
          </cell>
          <cell r="G1225" t="str">
            <v/>
          </cell>
          <cell r="H1225" t="b">
            <v>0</v>
          </cell>
          <cell r="I1225" t="b">
            <v>0</v>
          </cell>
          <cell r="J1225" t="str">
            <v>Beta-Amyrin</v>
          </cell>
        </row>
        <row r="1226">
          <cell r="A1226">
            <v>1642</v>
          </cell>
          <cell r="B1226" t="str">
            <v/>
          </cell>
          <cell r="C1226" t="str">
            <v>C19H38O4</v>
          </cell>
          <cell r="D1226" t="str">
            <v>542-44-9</v>
          </cell>
          <cell r="E1226" t="str">
            <v>542449</v>
          </cell>
          <cell r="F1226" t="str">
            <v/>
          </cell>
          <cell r="G1226" t="str">
            <v/>
          </cell>
          <cell r="H1226" t="b">
            <v>0</v>
          </cell>
          <cell r="I1226" t="b">
            <v>0</v>
          </cell>
          <cell r="J1226" t="str">
            <v>Glycerol Monopalmitate</v>
          </cell>
        </row>
        <row r="1227">
          <cell r="A1227">
            <v>1643</v>
          </cell>
          <cell r="B1227" t="str">
            <v/>
          </cell>
          <cell r="C1227" t="str">
            <v>C21H40O4</v>
          </cell>
          <cell r="D1227" t="str">
            <v>25496-72-4</v>
          </cell>
          <cell r="E1227" t="str">
            <v>25496724</v>
          </cell>
          <cell r="F1227" t="str">
            <v/>
          </cell>
          <cell r="G1227" t="str">
            <v/>
          </cell>
          <cell r="H1227" t="b">
            <v>0</v>
          </cell>
          <cell r="I1227" t="b">
            <v>0</v>
          </cell>
          <cell r="J1227" t="str">
            <v>Glycerol monooleate</v>
          </cell>
        </row>
        <row r="1228">
          <cell r="A1228">
            <v>1644</v>
          </cell>
          <cell r="B1228" t="str">
            <v/>
          </cell>
          <cell r="C1228" t="str">
            <v>C9H12O3</v>
          </cell>
          <cell r="D1228" t="str">
            <v>634-36-6</v>
          </cell>
          <cell r="E1228" t="str">
            <v>634366</v>
          </cell>
          <cell r="F1228" t="str">
            <v/>
          </cell>
          <cell r="G1228" t="str">
            <v/>
          </cell>
          <cell r="H1228" t="b">
            <v>0</v>
          </cell>
          <cell r="I1228" t="b">
            <v>0</v>
          </cell>
          <cell r="J1228" t="str">
            <v>1,2,3-Trimethoxybenzene</v>
          </cell>
        </row>
        <row r="1229">
          <cell r="A1229">
            <v>1645</v>
          </cell>
          <cell r="B1229" t="str">
            <v/>
          </cell>
          <cell r="C1229" t="str">
            <v>C10H12O4</v>
          </cell>
          <cell r="D1229" t="str">
            <v>2478-38-8</v>
          </cell>
          <cell r="E1229" t="str">
            <v>2478388</v>
          </cell>
          <cell r="F1229" t="str">
            <v/>
          </cell>
          <cell r="G1229" t="str">
            <v/>
          </cell>
          <cell r="H1229" t="b">
            <v>0</v>
          </cell>
          <cell r="I1229" t="b">
            <v>0</v>
          </cell>
          <cell r="J1229" t="str">
            <v>1-(4-hydroxy-3,5-dimethoxyphenyl)-ethanone; acetosyringone; 3,5-Dimethoxy-4-hydroxyacetophenone</v>
          </cell>
        </row>
        <row r="1230">
          <cell r="A1230">
            <v>1646</v>
          </cell>
          <cell r="B1230" t="str">
            <v/>
          </cell>
          <cell r="C1230" t="str">
            <v>C11H12O4</v>
          </cell>
          <cell r="D1230" t="str">
            <v>87345-53-7</v>
          </cell>
          <cell r="E1230" t="str">
            <v>87345537</v>
          </cell>
          <cell r="F1230" t="str">
            <v/>
          </cell>
          <cell r="G1230" t="str">
            <v/>
          </cell>
          <cell r="H1230" t="b">
            <v>0</v>
          </cell>
          <cell r="I1230" t="b">
            <v>0</v>
          </cell>
          <cell r="J1230" t="str">
            <v>Sinapinaldehyde</v>
          </cell>
        </row>
        <row r="1231">
          <cell r="A1231">
            <v>1647</v>
          </cell>
          <cell r="B1231" t="str">
            <v/>
          </cell>
          <cell r="C1231" t="str">
            <v>C35H72</v>
          </cell>
          <cell r="D1231" t="str">
            <v>630-07-9</v>
          </cell>
          <cell r="E1231" t="str">
            <v>630079</v>
          </cell>
          <cell r="F1231" t="str">
            <v/>
          </cell>
          <cell r="G1231" t="str">
            <v/>
          </cell>
          <cell r="H1231" t="b">
            <v>0</v>
          </cell>
          <cell r="I1231" t="b">
            <v>0</v>
          </cell>
          <cell r="J1231" t="str">
            <v>n-Pentatriacontane</v>
          </cell>
        </row>
        <row r="1232">
          <cell r="A1232">
            <v>1649</v>
          </cell>
          <cell r="B1232" t="str">
            <v/>
          </cell>
          <cell r="C1232" t="str">
            <v>C7H14</v>
          </cell>
          <cell r="D1232" t="str">
            <v>162071-36-5</v>
          </cell>
          <cell r="E1232" t="str">
            <v>162071365</v>
          </cell>
          <cell r="F1232" t="str">
            <v/>
          </cell>
          <cell r="G1232" t="str">
            <v/>
          </cell>
          <cell r="H1232" t="b">
            <v>0</v>
          </cell>
          <cell r="I1232" t="b">
            <v>0</v>
          </cell>
          <cell r="J1232" t="str">
            <v>3-Ethylpentene</v>
          </cell>
        </row>
        <row r="1233">
          <cell r="A1233">
            <v>1650</v>
          </cell>
          <cell r="B1233" t="str">
            <v/>
          </cell>
          <cell r="C1233" t="str">
            <v>C22H23NO3</v>
          </cell>
          <cell r="D1233" t="str">
            <v>39515-41-8</v>
          </cell>
          <cell r="E1233" t="str">
            <v>39515418</v>
          </cell>
          <cell r="F1233" t="str">
            <v/>
          </cell>
          <cell r="G1233" t="str">
            <v/>
          </cell>
          <cell r="H1233" t="b">
            <v>0</v>
          </cell>
          <cell r="I1233" t="b">
            <v>0</v>
          </cell>
          <cell r="J1233" t="str">
            <v>Danitol</v>
          </cell>
        </row>
        <row r="1234">
          <cell r="A1234">
            <v>1651</v>
          </cell>
          <cell r="B1234" t="str">
            <v/>
          </cell>
          <cell r="C1234" t="str">
            <v>C4H8</v>
          </cell>
          <cell r="D1234" t="str">
            <v>107-01-7</v>
          </cell>
          <cell r="E1234" t="str">
            <v>107017</v>
          </cell>
          <cell r="F1234" t="str">
            <v/>
          </cell>
          <cell r="G1234" t="str">
            <v/>
          </cell>
          <cell r="H1234" t="b">
            <v>0</v>
          </cell>
          <cell r="I1234" t="b">
            <v>0</v>
          </cell>
          <cell r="J1234" t="str">
            <v>2-Butene</v>
          </cell>
        </row>
        <row r="1235">
          <cell r="A1235">
            <v>1652</v>
          </cell>
          <cell r="B1235" t="str">
            <v/>
          </cell>
          <cell r="C1235" t="str">
            <v>C10H12</v>
          </cell>
          <cell r="D1235" t="str">
            <v>27133-93-3</v>
          </cell>
          <cell r="E1235" t="str">
            <v>27133933</v>
          </cell>
          <cell r="F1235" t="str">
            <v/>
          </cell>
          <cell r="G1235" t="str">
            <v/>
          </cell>
          <cell r="H1235" t="b">
            <v>0</v>
          </cell>
          <cell r="I1235" t="b">
            <v>0</v>
          </cell>
          <cell r="J1235" t="str">
            <v>Methylindane</v>
          </cell>
        </row>
        <row r="1236">
          <cell r="A1236">
            <v>1654</v>
          </cell>
          <cell r="B1236" t="str">
            <v/>
          </cell>
          <cell r="C1236" t="str">
            <v>C9H18</v>
          </cell>
          <cell r="D1236" t="str">
            <v>6434-77-1</v>
          </cell>
          <cell r="E1236" t="str">
            <v>6434771</v>
          </cell>
          <cell r="F1236" t="str">
            <v/>
          </cell>
          <cell r="G1236" t="str">
            <v/>
          </cell>
          <cell r="H1236" t="b">
            <v>0</v>
          </cell>
          <cell r="I1236" t="b">
            <v>0</v>
          </cell>
          <cell r="J1236" t="str">
            <v>Cis-2-Nonene</v>
          </cell>
        </row>
        <row r="1237">
          <cell r="A1237">
            <v>1655</v>
          </cell>
          <cell r="B1237" t="str">
            <v/>
          </cell>
          <cell r="C1237" t="str">
            <v>C11H16</v>
          </cell>
          <cell r="D1237" t="str">
            <v>1074-92-6</v>
          </cell>
          <cell r="E1237" t="str">
            <v>1074926</v>
          </cell>
          <cell r="F1237" t="str">
            <v/>
          </cell>
          <cell r="G1237" t="str">
            <v/>
          </cell>
          <cell r="H1237" t="b">
            <v>0</v>
          </cell>
          <cell r="I1237" t="b">
            <v>0</v>
          </cell>
          <cell r="J1237" t="str">
            <v>t-1-Butyl-2-Methylbenzene</v>
          </cell>
        </row>
        <row r="1238">
          <cell r="A1238">
            <v>1656</v>
          </cell>
          <cell r="B1238" t="str">
            <v/>
          </cell>
          <cell r="C1238" t="str">
            <v>C6H12O</v>
          </cell>
          <cell r="D1238" t="str">
            <v>75-97-8</v>
          </cell>
          <cell r="E1238" t="str">
            <v>75978</v>
          </cell>
          <cell r="F1238" t="str">
            <v/>
          </cell>
          <cell r="G1238" t="str">
            <v/>
          </cell>
          <cell r="H1238" t="b">
            <v>0</v>
          </cell>
          <cell r="I1238" t="b">
            <v>0</v>
          </cell>
          <cell r="J1238" t="str">
            <v>2-Butanone, 3,3-dimethyl-</v>
          </cell>
        </row>
        <row r="1239">
          <cell r="A1239">
            <v>1658</v>
          </cell>
          <cell r="B1239" t="str">
            <v/>
          </cell>
          <cell r="C1239" t="str">
            <v>C11H22O</v>
          </cell>
          <cell r="D1239" t="str">
            <v>112-44-7</v>
          </cell>
          <cell r="E1239" t="str">
            <v>112447</v>
          </cell>
          <cell r="F1239" t="str">
            <v/>
          </cell>
          <cell r="G1239" t="str">
            <v/>
          </cell>
          <cell r="H1239" t="b">
            <v>0</v>
          </cell>
          <cell r="I1239" t="b">
            <v>0</v>
          </cell>
          <cell r="J1239" t="str">
            <v>Undecanal</v>
          </cell>
        </row>
        <row r="1240">
          <cell r="A1240">
            <v>1659</v>
          </cell>
          <cell r="B1240" t="str">
            <v/>
          </cell>
          <cell r="C1240" t="str">
            <v>C12H24O</v>
          </cell>
          <cell r="D1240" t="str">
            <v>112-54-9</v>
          </cell>
          <cell r="E1240" t="str">
            <v>112549</v>
          </cell>
          <cell r="F1240" t="str">
            <v/>
          </cell>
          <cell r="G1240" t="str">
            <v/>
          </cell>
          <cell r="H1240" t="b">
            <v>0</v>
          </cell>
          <cell r="I1240" t="b">
            <v>0</v>
          </cell>
          <cell r="J1240" t="str">
            <v>Dodecanal</v>
          </cell>
        </row>
        <row r="1241">
          <cell r="A1241">
            <v>1660</v>
          </cell>
          <cell r="B1241" t="str">
            <v/>
          </cell>
          <cell r="C1241" t="str">
            <v>C13H26O</v>
          </cell>
          <cell r="D1241" t="str">
            <v>10486-19-8</v>
          </cell>
          <cell r="E1241" t="str">
            <v>10486198</v>
          </cell>
          <cell r="F1241" t="str">
            <v/>
          </cell>
          <cell r="G1241" t="str">
            <v/>
          </cell>
          <cell r="H1241" t="b">
            <v>0</v>
          </cell>
          <cell r="I1241" t="b">
            <v>0</v>
          </cell>
          <cell r="J1241" t="str">
            <v>Tridecanal</v>
          </cell>
        </row>
        <row r="1242">
          <cell r="A1242">
            <v>1661</v>
          </cell>
          <cell r="B1242" t="str">
            <v/>
          </cell>
          <cell r="C1242" t="str">
            <v>C14H28O</v>
          </cell>
          <cell r="D1242" t="str">
            <v>124-25-4</v>
          </cell>
          <cell r="E1242" t="str">
            <v>124254</v>
          </cell>
          <cell r="F1242" t="str">
            <v/>
          </cell>
          <cell r="G1242" t="str">
            <v/>
          </cell>
          <cell r="H1242" t="b">
            <v>0</v>
          </cell>
          <cell r="I1242" t="b">
            <v>0</v>
          </cell>
          <cell r="J1242" t="str">
            <v>Tetradecanal</v>
          </cell>
        </row>
        <row r="1243">
          <cell r="A1243">
            <v>1662</v>
          </cell>
          <cell r="B1243" t="str">
            <v/>
          </cell>
          <cell r="C1243" t="str">
            <v>C15H30O</v>
          </cell>
          <cell r="D1243" t="str">
            <v>2765-11-9</v>
          </cell>
          <cell r="E1243" t="str">
            <v>2765119</v>
          </cell>
          <cell r="F1243" t="str">
            <v/>
          </cell>
          <cell r="G1243" t="str">
            <v/>
          </cell>
          <cell r="H1243" t="b">
            <v>0</v>
          </cell>
          <cell r="I1243" t="b">
            <v>0</v>
          </cell>
          <cell r="J1243" t="str">
            <v>Pentadecanal</v>
          </cell>
        </row>
        <row r="1244">
          <cell r="A1244">
            <v>1663</v>
          </cell>
          <cell r="B1244" t="str">
            <v/>
          </cell>
          <cell r="C1244" t="str">
            <v>C16H32O</v>
          </cell>
          <cell r="D1244" t="str">
            <v>629-80-1</v>
          </cell>
          <cell r="E1244" t="str">
            <v>629801</v>
          </cell>
          <cell r="F1244" t="str">
            <v/>
          </cell>
          <cell r="G1244" t="str">
            <v/>
          </cell>
          <cell r="H1244" t="b">
            <v>0</v>
          </cell>
          <cell r="I1244" t="b">
            <v>0</v>
          </cell>
          <cell r="J1244" t="str">
            <v>Hexadecanal</v>
          </cell>
        </row>
        <row r="1245">
          <cell r="A1245">
            <v>1664</v>
          </cell>
          <cell r="B1245" t="str">
            <v/>
          </cell>
          <cell r="C1245" t="str">
            <v>C17H34O</v>
          </cell>
          <cell r="D1245" t="str">
            <v>629-90-3</v>
          </cell>
          <cell r="E1245" t="str">
            <v>629903</v>
          </cell>
          <cell r="F1245" t="str">
            <v/>
          </cell>
          <cell r="G1245" t="str">
            <v/>
          </cell>
          <cell r="H1245" t="b">
            <v>0</v>
          </cell>
          <cell r="I1245" t="b">
            <v>0</v>
          </cell>
          <cell r="J1245" t="str">
            <v>Heptadecanal</v>
          </cell>
        </row>
        <row r="1246">
          <cell r="A1246">
            <v>1665</v>
          </cell>
          <cell r="B1246" t="str">
            <v/>
          </cell>
          <cell r="C1246" t="str">
            <v>C9H18O</v>
          </cell>
          <cell r="D1246" t="str">
            <v>821-55-6</v>
          </cell>
          <cell r="E1246" t="str">
            <v>821556</v>
          </cell>
          <cell r="F1246" t="str">
            <v/>
          </cell>
          <cell r="G1246" t="str">
            <v/>
          </cell>
          <cell r="H1246" t="b">
            <v>0</v>
          </cell>
          <cell r="I1246" t="b">
            <v>0</v>
          </cell>
          <cell r="J1246" t="str">
            <v>2-Nonanone</v>
          </cell>
        </row>
        <row r="1247">
          <cell r="A1247">
            <v>1666</v>
          </cell>
          <cell r="B1247" t="str">
            <v/>
          </cell>
          <cell r="C1247" t="str">
            <v>C11H22O</v>
          </cell>
          <cell r="D1247" t="str">
            <v>112-12-9</v>
          </cell>
          <cell r="E1247" t="str">
            <v>112129</v>
          </cell>
          <cell r="F1247" t="str">
            <v/>
          </cell>
          <cell r="G1247" t="str">
            <v/>
          </cell>
          <cell r="H1247" t="b">
            <v>0</v>
          </cell>
          <cell r="I1247" t="b">
            <v>0</v>
          </cell>
          <cell r="J1247" t="str">
            <v>2-Undecanone</v>
          </cell>
        </row>
        <row r="1248">
          <cell r="A1248">
            <v>1667</v>
          </cell>
          <cell r="B1248" t="str">
            <v/>
          </cell>
          <cell r="C1248" t="str">
            <v>C13H26O</v>
          </cell>
          <cell r="D1248" t="str">
            <v>593-08-8</v>
          </cell>
          <cell r="E1248" t="str">
            <v>593088</v>
          </cell>
          <cell r="F1248" t="str">
            <v/>
          </cell>
          <cell r="G1248" t="str">
            <v/>
          </cell>
          <cell r="H1248" t="b">
            <v>0</v>
          </cell>
          <cell r="I1248" t="b">
            <v>0</v>
          </cell>
          <cell r="J1248" t="str">
            <v>2-Tridecanone</v>
          </cell>
        </row>
        <row r="1249">
          <cell r="A1249">
            <v>1668</v>
          </cell>
          <cell r="B1249" t="str">
            <v/>
          </cell>
          <cell r="C1249" t="str">
            <v>C15H30O</v>
          </cell>
          <cell r="D1249" t="str">
            <v>2345-28-0</v>
          </cell>
          <cell r="E1249" t="str">
            <v>2345280</v>
          </cell>
          <cell r="F1249" t="str">
            <v/>
          </cell>
          <cell r="G1249" t="str">
            <v/>
          </cell>
          <cell r="H1249" t="b">
            <v>0</v>
          </cell>
          <cell r="I1249" t="b">
            <v>0</v>
          </cell>
          <cell r="J1249" t="str">
            <v>2-Pentadecanone</v>
          </cell>
        </row>
        <row r="1250">
          <cell r="A1250">
            <v>1669</v>
          </cell>
          <cell r="B1250" t="str">
            <v/>
          </cell>
          <cell r="C1250" t="str">
            <v>C14H28O</v>
          </cell>
          <cell r="D1250" t="str">
            <v>2345-27-9</v>
          </cell>
          <cell r="E1250" t="str">
            <v>2345279</v>
          </cell>
          <cell r="F1250" t="str">
            <v/>
          </cell>
          <cell r="G1250" t="str">
            <v/>
          </cell>
          <cell r="H1250" t="b">
            <v>0</v>
          </cell>
          <cell r="I1250" t="b">
            <v>0</v>
          </cell>
          <cell r="J1250" t="str">
            <v>2-tetradecanone</v>
          </cell>
        </row>
        <row r="1251">
          <cell r="A1251">
            <v>1670</v>
          </cell>
          <cell r="B1251" t="str">
            <v/>
          </cell>
          <cell r="C1251" t="str">
            <v>C5H4O2</v>
          </cell>
          <cell r="D1251" t="str">
            <v>98-01-1</v>
          </cell>
          <cell r="E1251" t="str">
            <v>98011</v>
          </cell>
          <cell r="F1251" t="str">
            <v/>
          </cell>
          <cell r="G1251" t="str">
            <v/>
          </cell>
          <cell r="H1251" t="b">
            <v>0</v>
          </cell>
          <cell r="I1251" t="b">
            <v>0</v>
          </cell>
          <cell r="J1251" t="str">
            <v>Furfural</v>
          </cell>
        </row>
        <row r="1252">
          <cell r="A1252">
            <v>1671</v>
          </cell>
          <cell r="B1252" t="str">
            <v/>
          </cell>
          <cell r="C1252" t="str">
            <v>C10H18O</v>
          </cell>
          <cell r="D1252" t="str">
            <v>3913-71-1</v>
          </cell>
          <cell r="E1252" t="str">
            <v>3913711</v>
          </cell>
          <cell r="F1252" t="str">
            <v/>
          </cell>
          <cell r="G1252" t="str">
            <v/>
          </cell>
          <cell r="H1252" t="b">
            <v>0</v>
          </cell>
          <cell r="I1252" t="b">
            <v>0</v>
          </cell>
          <cell r="J1252" t="str">
            <v>2-Decenal</v>
          </cell>
        </row>
        <row r="1253">
          <cell r="A1253">
            <v>1672</v>
          </cell>
          <cell r="B1253" t="str">
            <v/>
          </cell>
          <cell r="C1253" t="str">
            <v>C11H20O</v>
          </cell>
          <cell r="D1253" t="str">
            <v>2463-77-6</v>
          </cell>
          <cell r="E1253" t="str">
            <v>2463776</v>
          </cell>
          <cell r="F1253" t="str">
            <v/>
          </cell>
          <cell r="G1253" t="str">
            <v/>
          </cell>
          <cell r="H1253" t="b">
            <v>0</v>
          </cell>
          <cell r="I1253" t="b">
            <v>0</v>
          </cell>
          <cell r="J1253" t="str">
            <v>2-undecenal</v>
          </cell>
        </row>
        <row r="1254">
          <cell r="A1254">
            <v>1673</v>
          </cell>
          <cell r="B1254" t="str">
            <v/>
          </cell>
          <cell r="C1254" t="str">
            <v>C7H14O2</v>
          </cell>
          <cell r="D1254" t="str">
            <v>111-14-8</v>
          </cell>
          <cell r="E1254" t="str">
            <v>111148</v>
          </cell>
          <cell r="F1254" t="str">
            <v/>
          </cell>
          <cell r="G1254" t="str">
            <v/>
          </cell>
          <cell r="H1254" t="b">
            <v>0</v>
          </cell>
          <cell r="I1254" t="b">
            <v>0</v>
          </cell>
          <cell r="J1254" t="str">
            <v>Heptanoic acid</v>
          </cell>
        </row>
        <row r="1255">
          <cell r="A1255">
            <v>1674</v>
          </cell>
          <cell r="B1255" t="str">
            <v/>
          </cell>
          <cell r="C1255" t="str">
            <v>C17H34O</v>
          </cell>
          <cell r="D1255" t="str">
            <v>2922-51-2</v>
          </cell>
          <cell r="E1255" t="str">
            <v>2922512</v>
          </cell>
          <cell r="F1255" t="str">
            <v/>
          </cell>
          <cell r="G1255" t="str">
            <v/>
          </cell>
          <cell r="H1255" t="b">
            <v>0</v>
          </cell>
          <cell r="I1255" t="b">
            <v>0</v>
          </cell>
          <cell r="J1255" t="str">
            <v>Heptadecan-2-one</v>
          </cell>
        </row>
        <row r="1256">
          <cell r="A1256">
            <v>1675</v>
          </cell>
          <cell r="B1256" t="str">
            <v/>
          </cell>
          <cell r="C1256" t="str">
            <v>C8H14O2</v>
          </cell>
          <cell r="D1256" t="str">
            <v>104-50-7</v>
          </cell>
          <cell r="E1256" t="str">
            <v>104507</v>
          </cell>
          <cell r="F1256" t="str">
            <v/>
          </cell>
          <cell r="G1256" t="str">
            <v/>
          </cell>
          <cell r="H1256" t="b">
            <v>0</v>
          </cell>
          <cell r="I1256" t="b">
            <v>0</v>
          </cell>
          <cell r="J1256" t="str">
            <v>5-butyldihydro-2(3H)-furanone</v>
          </cell>
        </row>
        <row r="1257">
          <cell r="A1257">
            <v>1676</v>
          </cell>
          <cell r="B1257" t="str">
            <v/>
          </cell>
          <cell r="C1257" t="str">
            <v>C9H16O2</v>
          </cell>
          <cell r="D1257" t="str">
            <v>104-61-0</v>
          </cell>
          <cell r="E1257" t="str">
            <v>104610</v>
          </cell>
          <cell r="F1257" t="str">
            <v/>
          </cell>
          <cell r="G1257" t="str">
            <v/>
          </cell>
          <cell r="H1257" t="b">
            <v>0</v>
          </cell>
          <cell r="I1257" t="b">
            <v>0</v>
          </cell>
          <cell r="J1257" t="str">
            <v>5-pentyldihydro-2(3H)-furanone</v>
          </cell>
        </row>
        <row r="1258">
          <cell r="A1258">
            <v>1677</v>
          </cell>
          <cell r="B1258" t="str">
            <v/>
          </cell>
          <cell r="C1258" t="str">
            <v>C10H18O2</v>
          </cell>
          <cell r="D1258" t="str">
            <v>706-14-9</v>
          </cell>
          <cell r="E1258" t="str">
            <v>706149</v>
          </cell>
          <cell r="F1258" t="str">
            <v/>
          </cell>
          <cell r="G1258" t="str">
            <v/>
          </cell>
          <cell r="H1258" t="b">
            <v>0</v>
          </cell>
          <cell r="I1258" t="b">
            <v>0</v>
          </cell>
          <cell r="J1258" t="str">
            <v>5-hexyldihydro-2(3H)-furanone</v>
          </cell>
        </row>
        <row r="1259">
          <cell r="A1259">
            <v>1678</v>
          </cell>
          <cell r="B1259" t="str">
            <v/>
          </cell>
          <cell r="C1259" t="str">
            <v>C6H10O2</v>
          </cell>
          <cell r="D1259" t="str">
            <v>695-06-7</v>
          </cell>
          <cell r="E1259" t="str">
            <v>695067</v>
          </cell>
          <cell r="F1259" t="str">
            <v/>
          </cell>
          <cell r="G1259" t="str">
            <v/>
          </cell>
          <cell r="H1259" t="b">
            <v>0</v>
          </cell>
          <cell r="I1259" t="b">
            <v>0</v>
          </cell>
          <cell r="J1259" t="str">
            <v>5-ethyldihydro-2(3H)-furanone</v>
          </cell>
        </row>
        <row r="1260">
          <cell r="A1260">
            <v>1679</v>
          </cell>
          <cell r="B1260" t="str">
            <v/>
          </cell>
          <cell r="C1260" t="str">
            <v>C7H12O2</v>
          </cell>
          <cell r="D1260" t="str">
            <v>105-21-5</v>
          </cell>
          <cell r="E1260" t="str">
            <v>105215</v>
          </cell>
          <cell r="F1260" t="str">
            <v/>
          </cell>
          <cell r="G1260" t="str">
            <v/>
          </cell>
          <cell r="H1260" t="b">
            <v>0</v>
          </cell>
          <cell r="I1260" t="b">
            <v>0</v>
          </cell>
          <cell r="J1260" t="str">
            <v>5-propyldihydro-2(3H)-furanone</v>
          </cell>
        </row>
        <row r="1261">
          <cell r="A1261">
            <v>1680</v>
          </cell>
          <cell r="B1261" t="str">
            <v>NO2-</v>
          </cell>
          <cell r="C1261" t="str">
            <v>NO2</v>
          </cell>
          <cell r="D1261" t="str">
            <v>14797-65-0</v>
          </cell>
          <cell r="E1261" t="str">
            <v>14797650</v>
          </cell>
          <cell r="F1261" t="str">
            <v/>
          </cell>
          <cell r="G1261" t="str">
            <v/>
          </cell>
          <cell r="H1261" t="b">
            <v>0</v>
          </cell>
          <cell r="I1261" t="b">
            <v>0</v>
          </cell>
          <cell r="J1261" t="str">
            <v>Nitrite</v>
          </cell>
        </row>
        <row r="1262">
          <cell r="A1262">
            <v>1681</v>
          </cell>
          <cell r="B1262" t="str">
            <v/>
          </cell>
          <cell r="C1262" t="str">
            <v>C30H50</v>
          </cell>
          <cell r="D1262" t="str">
            <v>7683-64-9</v>
          </cell>
          <cell r="E1262" t="str">
            <v>7683649</v>
          </cell>
          <cell r="F1262" t="str">
            <v/>
          </cell>
          <cell r="G1262" t="str">
            <v/>
          </cell>
          <cell r="H1262" t="b">
            <v>0</v>
          </cell>
          <cell r="I1262" t="b">
            <v>0</v>
          </cell>
          <cell r="J1262" t="str">
            <v>Squalene</v>
          </cell>
        </row>
        <row r="1263">
          <cell r="A1263">
            <v>1683</v>
          </cell>
          <cell r="B1263" t="str">
            <v/>
          </cell>
          <cell r="C1263" t="str">
            <v>C18H32O2</v>
          </cell>
          <cell r="D1263" t="str">
            <v>2197-37-7</v>
          </cell>
          <cell r="E1263" t="str">
            <v>2197377</v>
          </cell>
          <cell r="F1263" t="str">
            <v/>
          </cell>
          <cell r="G1263" t="str">
            <v/>
          </cell>
          <cell r="H1263" t="b">
            <v>0</v>
          </cell>
          <cell r="I1263" t="b">
            <v>0</v>
          </cell>
          <cell r="J1263" t="str">
            <v>9,12-Octadecadienoic acid</v>
          </cell>
        </row>
        <row r="1264">
          <cell r="A1264">
            <v>1684</v>
          </cell>
          <cell r="B1264" t="str">
            <v/>
          </cell>
          <cell r="C1264" t="str">
            <v>C11H20O2</v>
          </cell>
          <cell r="D1264" t="str">
            <v>104-67-6</v>
          </cell>
          <cell r="E1264" t="str">
            <v>104676</v>
          </cell>
          <cell r="F1264" t="str">
            <v/>
          </cell>
          <cell r="G1264" t="str">
            <v/>
          </cell>
          <cell r="H1264" t="b">
            <v>0</v>
          </cell>
          <cell r="I1264" t="b">
            <v>0</v>
          </cell>
          <cell r="J1264" t="str">
            <v>5-heptyldihydro-2(3H)-furanone</v>
          </cell>
        </row>
        <row r="1265">
          <cell r="A1265">
            <v>1685</v>
          </cell>
          <cell r="B1265" t="str">
            <v/>
          </cell>
          <cell r="C1265" t="str">
            <v>C12H22O2</v>
          </cell>
          <cell r="D1265" t="str">
            <v>2305-05-7</v>
          </cell>
          <cell r="E1265" t="str">
            <v>2305057</v>
          </cell>
          <cell r="F1265" t="str">
            <v/>
          </cell>
          <cell r="G1265" t="str">
            <v/>
          </cell>
          <cell r="H1265" t="b">
            <v>0</v>
          </cell>
          <cell r="I1265" t="b">
            <v>0</v>
          </cell>
          <cell r="J1265" t="str">
            <v>5-octyldihydro-2(3H)-furanone</v>
          </cell>
        </row>
        <row r="1266">
          <cell r="A1266">
            <v>1686</v>
          </cell>
          <cell r="B1266" t="str">
            <v/>
          </cell>
          <cell r="C1266" t="str">
            <v>C13H24O2</v>
          </cell>
          <cell r="D1266" t="str">
            <v>7370-36-7</v>
          </cell>
          <cell r="E1266" t="str">
            <v>7370367</v>
          </cell>
          <cell r="F1266" t="str">
            <v/>
          </cell>
          <cell r="G1266" t="str">
            <v/>
          </cell>
          <cell r="H1266" t="b">
            <v>0</v>
          </cell>
          <cell r="I1266" t="b">
            <v>0</v>
          </cell>
          <cell r="J1266" t="str">
            <v>5-nonyldihydro-2(3H)-furanone</v>
          </cell>
        </row>
        <row r="1267">
          <cell r="A1267">
            <v>1687</v>
          </cell>
          <cell r="B1267" t="str">
            <v/>
          </cell>
          <cell r="C1267" t="str">
            <v>C14H26O2</v>
          </cell>
          <cell r="D1267" t="str">
            <v>2721-23-5</v>
          </cell>
          <cell r="E1267" t="str">
            <v>2721235</v>
          </cell>
          <cell r="F1267" t="str">
            <v/>
          </cell>
          <cell r="G1267" t="str">
            <v/>
          </cell>
          <cell r="H1267" t="b">
            <v>0</v>
          </cell>
          <cell r="I1267" t="b">
            <v>0</v>
          </cell>
          <cell r="J1267" t="str">
            <v>5-decyldihydro-2(3H)-furanone</v>
          </cell>
        </row>
        <row r="1268">
          <cell r="A1268">
            <v>1688</v>
          </cell>
          <cell r="B1268" t="str">
            <v/>
          </cell>
          <cell r="C1268" t="str">
            <v>C15H28O2</v>
          </cell>
          <cell r="D1268" t="str">
            <v>7370-42-5</v>
          </cell>
          <cell r="E1268" t="str">
            <v>7370425</v>
          </cell>
          <cell r="F1268" t="str">
            <v/>
          </cell>
          <cell r="G1268" t="str">
            <v/>
          </cell>
          <cell r="H1268" t="b">
            <v>0</v>
          </cell>
          <cell r="I1268" t="b">
            <v>0</v>
          </cell>
          <cell r="J1268" t="str">
            <v>5-undecyldihydro-2(3H)-furanone</v>
          </cell>
        </row>
        <row r="1269">
          <cell r="A1269">
            <v>1689</v>
          </cell>
          <cell r="B1269" t="str">
            <v/>
          </cell>
          <cell r="C1269" t="str">
            <v>C16H30O2</v>
          </cell>
          <cell r="D1269" t="str">
            <v>730-46-1</v>
          </cell>
          <cell r="E1269" t="str">
            <v>730461</v>
          </cell>
          <cell r="F1269" t="str">
            <v/>
          </cell>
          <cell r="G1269" t="str">
            <v/>
          </cell>
          <cell r="H1269" t="b">
            <v>0</v>
          </cell>
          <cell r="I1269" t="b">
            <v>0</v>
          </cell>
          <cell r="J1269" t="str">
            <v>5-dodecyldihydro-2(3H)-furanone</v>
          </cell>
        </row>
        <row r="1270">
          <cell r="A1270">
            <v>1690</v>
          </cell>
          <cell r="B1270" t="str">
            <v/>
          </cell>
          <cell r="C1270" t="str">
            <v>C15H32</v>
          </cell>
          <cell r="D1270" t="str">
            <v>3891-98-3</v>
          </cell>
          <cell r="E1270" t="str">
            <v>3891983</v>
          </cell>
          <cell r="F1270" t="str">
            <v/>
          </cell>
          <cell r="G1270" t="str">
            <v/>
          </cell>
          <cell r="H1270" t="b">
            <v>0</v>
          </cell>
          <cell r="I1270" t="b">
            <v>0</v>
          </cell>
          <cell r="J1270" t="str">
            <v>2,6,10-Trimethyldodecane; farnesane</v>
          </cell>
        </row>
        <row r="1271">
          <cell r="A1271">
            <v>1691</v>
          </cell>
          <cell r="B1271" t="str">
            <v>C14H30</v>
          </cell>
          <cell r="C1271" t="str">
            <v>C14H30</v>
          </cell>
          <cell r="D1271" t="str">
            <v>6864-53-5</v>
          </cell>
          <cell r="E1271" t="str">
            <v>6864535</v>
          </cell>
          <cell r="F1271" t="str">
            <v/>
          </cell>
          <cell r="G1271" t="str">
            <v/>
          </cell>
          <cell r="H1271" t="b">
            <v>0</v>
          </cell>
          <cell r="I1271" t="b">
            <v>0</v>
          </cell>
          <cell r="J1271" t="str">
            <v>Norfarnesane</v>
          </cell>
        </row>
        <row r="1272">
          <cell r="A1272">
            <v>1692</v>
          </cell>
          <cell r="B1272" t="str">
            <v/>
          </cell>
          <cell r="C1272" t="str">
            <v>C16H34</v>
          </cell>
          <cell r="D1272" t="str">
            <v>3891-99-4</v>
          </cell>
          <cell r="E1272" t="str">
            <v>3891994</v>
          </cell>
          <cell r="F1272" t="str">
            <v/>
          </cell>
          <cell r="G1272" t="str">
            <v/>
          </cell>
          <cell r="H1272" t="b">
            <v>0</v>
          </cell>
          <cell r="I1272" t="b">
            <v>0</v>
          </cell>
          <cell r="J1272" t="str">
            <v>2,6,10-trimethyltridecane</v>
          </cell>
        </row>
        <row r="1273">
          <cell r="A1273">
            <v>1693</v>
          </cell>
          <cell r="B1273" t="str">
            <v/>
          </cell>
          <cell r="C1273" t="str">
            <v>C18H38</v>
          </cell>
          <cell r="D1273" t="str">
            <v>3892-00-0</v>
          </cell>
          <cell r="E1273" t="str">
            <v>3892000</v>
          </cell>
          <cell r="F1273" t="str">
            <v/>
          </cell>
          <cell r="G1273" t="str">
            <v/>
          </cell>
          <cell r="H1273" t="b">
            <v>0</v>
          </cell>
          <cell r="I1273" t="b">
            <v>0</v>
          </cell>
          <cell r="J1273" t="str">
            <v>Norpristane</v>
          </cell>
        </row>
        <row r="1274">
          <cell r="A1274">
            <v>1694</v>
          </cell>
          <cell r="B1274" t="str">
            <v/>
          </cell>
          <cell r="C1274" t="str">
            <v>C15H30</v>
          </cell>
          <cell r="D1274" t="str">
            <v>2883-02-5</v>
          </cell>
          <cell r="E1274" t="str">
            <v>2883025</v>
          </cell>
          <cell r="F1274" t="str">
            <v/>
          </cell>
          <cell r="G1274" t="str">
            <v/>
          </cell>
          <cell r="H1274" t="b">
            <v>0</v>
          </cell>
          <cell r="I1274" t="b">
            <v>0</v>
          </cell>
          <cell r="J1274" t="str">
            <v>N-Nonylcyclohexane</v>
          </cell>
        </row>
        <row r="1275">
          <cell r="A1275">
            <v>1695</v>
          </cell>
          <cell r="B1275" t="str">
            <v/>
          </cell>
          <cell r="C1275" t="str">
            <v>C16H32</v>
          </cell>
          <cell r="D1275" t="str">
            <v>1795-16-0</v>
          </cell>
          <cell r="E1275" t="str">
            <v>1795160</v>
          </cell>
          <cell r="F1275" t="str">
            <v/>
          </cell>
          <cell r="G1275" t="str">
            <v/>
          </cell>
          <cell r="H1275" t="b">
            <v>0</v>
          </cell>
          <cell r="I1275" t="b">
            <v>0</v>
          </cell>
          <cell r="J1275" t="str">
            <v>Decylcyclohexane</v>
          </cell>
        </row>
        <row r="1276">
          <cell r="A1276">
            <v>1696</v>
          </cell>
          <cell r="B1276" t="str">
            <v/>
          </cell>
          <cell r="C1276" t="str">
            <v>C15H16</v>
          </cell>
          <cell r="D1276" t="str">
            <v/>
          </cell>
          <cell r="E1276" t="str">
            <v/>
          </cell>
          <cell r="F1276" t="str">
            <v>E17074907</v>
          </cell>
          <cell r="G1276" t="str">
            <v/>
          </cell>
          <cell r="H1276" t="b">
            <v>0</v>
          </cell>
          <cell r="I1276" t="b">
            <v>0</v>
          </cell>
          <cell r="J1276" t="str">
            <v>C2-fluorenes</v>
          </cell>
        </row>
        <row r="1277">
          <cell r="A1277">
            <v>1697</v>
          </cell>
          <cell r="B1277" t="str">
            <v/>
          </cell>
          <cell r="C1277" t="str">
            <v>C15H12</v>
          </cell>
          <cell r="D1277" t="str">
            <v>832-71-3</v>
          </cell>
          <cell r="E1277" t="str">
            <v>832713</v>
          </cell>
          <cell r="F1277" t="str">
            <v/>
          </cell>
          <cell r="G1277" t="str">
            <v/>
          </cell>
          <cell r="H1277" t="b">
            <v>0</v>
          </cell>
          <cell r="I1277" t="b">
            <v>0</v>
          </cell>
          <cell r="J1277" t="str">
            <v>3-methylphenanthrene</v>
          </cell>
        </row>
        <row r="1278">
          <cell r="A1278">
            <v>1698</v>
          </cell>
          <cell r="B1278" t="str">
            <v/>
          </cell>
          <cell r="C1278" t="str">
            <v>C15H12</v>
          </cell>
          <cell r="D1278" t="str">
            <v>613-12-7</v>
          </cell>
          <cell r="E1278" t="str">
            <v>613127</v>
          </cell>
          <cell r="F1278" t="str">
            <v/>
          </cell>
          <cell r="G1278" t="str">
            <v/>
          </cell>
          <cell r="H1278" t="b">
            <v>0</v>
          </cell>
          <cell r="I1278" t="b">
            <v>0</v>
          </cell>
          <cell r="J1278" t="str">
            <v>2-methylanthracene</v>
          </cell>
        </row>
        <row r="1279">
          <cell r="A1279">
            <v>1699</v>
          </cell>
          <cell r="B1279" t="str">
            <v/>
          </cell>
          <cell r="C1279" t="str">
            <v>C15H12</v>
          </cell>
          <cell r="D1279" t="str">
            <v>883-20-5</v>
          </cell>
          <cell r="E1279" t="str">
            <v>883205</v>
          </cell>
          <cell r="F1279" t="str">
            <v/>
          </cell>
          <cell r="G1279" t="str">
            <v/>
          </cell>
          <cell r="H1279" t="b">
            <v>0</v>
          </cell>
          <cell r="I1279" t="b">
            <v>0</v>
          </cell>
          <cell r="J1279" t="str">
            <v>9-methylphenanthrene</v>
          </cell>
        </row>
        <row r="1280">
          <cell r="A1280">
            <v>1700</v>
          </cell>
          <cell r="B1280" t="str">
            <v/>
          </cell>
          <cell r="C1280" t="str">
            <v/>
          </cell>
          <cell r="D1280" t="str">
            <v>N/A</v>
          </cell>
          <cell r="E1280" t="str">
            <v>N/A</v>
          </cell>
          <cell r="F1280" t="str">
            <v/>
          </cell>
          <cell r="G1280" t="str">
            <v/>
          </cell>
          <cell r="H1280" t="b">
            <v>0</v>
          </cell>
          <cell r="I1280" t="b">
            <v>0</v>
          </cell>
          <cell r="J1280" t="str">
            <v>C2-MW 178 PAH</v>
          </cell>
        </row>
        <row r="1281">
          <cell r="A1281">
            <v>1701</v>
          </cell>
          <cell r="B1281" t="str">
            <v/>
          </cell>
          <cell r="C1281" t="str">
            <v/>
          </cell>
          <cell r="D1281" t="str">
            <v>N/A</v>
          </cell>
          <cell r="E1281" t="str">
            <v>N/A</v>
          </cell>
          <cell r="F1281" t="str">
            <v/>
          </cell>
          <cell r="G1281" t="str">
            <v/>
          </cell>
          <cell r="H1281" t="b">
            <v>0</v>
          </cell>
          <cell r="I1281" t="b">
            <v>0</v>
          </cell>
          <cell r="J1281" t="str">
            <v>C3-MW 178 PAH</v>
          </cell>
        </row>
        <row r="1282">
          <cell r="A1282">
            <v>1702</v>
          </cell>
          <cell r="B1282" t="str">
            <v/>
          </cell>
          <cell r="C1282" t="str">
            <v>C16H10</v>
          </cell>
          <cell r="D1282" t="str">
            <v>201-06-9</v>
          </cell>
          <cell r="E1282" t="str">
            <v>201069</v>
          </cell>
          <cell r="F1282" t="str">
            <v/>
          </cell>
          <cell r="G1282" t="str">
            <v/>
          </cell>
          <cell r="H1282" t="b">
            <v>0</v>
          </cell>
          <cell r="I1282" t="b">
            <v>0</v>
          </cell>
          <cell r="J1282" t="str">
            <v>Acephenanthrylene</v>
          </cell>
        </row>
        <row r="1283">
          <cell r="A1283">
            <v>1703</v>
          </cell>
          <cell r="B1283" t="str">
            <v/>
          </cell>
          <cell r="C1283" t="str">
            <v/>
          </cell>
          <cell r="D1283" t="str">
            <v>N/A</v>
          </cell>
          <cell r="E1283" t="str">
            <v>N/A</v>
          </cell>
          <cell r="F1283" t="str">
            <v/>
          </cell>
          <cell r="G1283" t="str">
            <v/>
          </cell>
          <cell r="H1283" t="b">
            <v>0</v>
          </cell>
          <cell r="I1283" t="b">
            <v>0</v>
          </cell>
          <cell r="J1283" t="str">
            <v>C1-MW 202 PAH</v>
          </cell>
        </row>
        <row r="1284">
          <cell r="A1284">
            <v>1704</v>
          </cell>
          <cell r="B1284" t="str">
            <v/>
          </cell>
          <cell r="C1284" t="str">
            <v>C19H40</v>
          </cell>
          <cell r="D1284" t="str">
            <v>1921-70-6</v>
          </cell>
          <cell r="E1284" t="str">
            <v>1921706</v>
          </cell>
          <cell r="F1284" t="str">
            <v/>
          </cell>
          <cell r="G1284" t="str">
            <v/>
          </cell>
          <cell r="H1284" t="b">
            <v>0</v>
          </cell>
          <cell r="I1284" t="b">
            <v>0</v>
          </cell>
          <cell r="J1284" t="str">
            <v>Pristane</v>
          </cell>
        </row>
        <row r="1285">
          <cell r="A1285">
            <v>1705</v>
          </cell>
          <cell r="B1285" t="str">
            <v/>
          </cell>
          <cell r="C1285" t="str">
            <v>C20H42</v>
          </cell>
          <cell r="D1285" t="str">
            <v>638-36-8</v>
          </cell>
          <cell r="E1285" t="str">
            <v>638368</v>
          </cell>
          <cell r="F1285" t="str">
            <v/>
          </cell>
          <cell r="G1285" t="str">
            <v/>
          </cell>
          <cell r="H1285" t="b">
            <v>0</v>
          </cell>
          <cell r="I1285" t="b">
            <v>0</v>
          </cell>
          <cell r="J1285" t="str">
            <v>Phytane</v>
          </cell>
        </row>
        <row r="1286">
          <cell r="A1286">
            <v>1706</v>
          </cell>
          <cell r="B1286" t="str">
            <v/>
          </cell>
          <cell r="C1286" t="str">
            <v>C13H14</v>
          </cell>
          <cell r="D1286" t="str">
            <v/>
          </cell>
          <cell r="E1286" t="str">
            <v/>
          </cell>
          <cell r="F1286" t="str">
            <v>E17074964</v>
          </cell>
          <cell r="G1286" t="str">
            <v/>
          </cell>
          <cell r="H1286" t="b">
            <v>0</v>
          </cell>
          <cell r="I1286" t="b">
            <v>0</v>
          </cell>
          <cell r="J1286" t="str">
            <v>C3-naphthalenes</v>
          </cell>
        </row>
        <row r="1287">
          <cell r="A1287">
            <v>1707</v>
          </cell>
          <cell r="B1287" t="str">
            <v/>
          </cell>
          <cell r="C1287" t="str">
            <v>C14H16</v>
          </cell>
          <cell r="D1287" t="str">
            <v/>
          </cell>
          <cell r="E1287" t="str">
            <v/>
          </cell>
          <cell r="F1287" t="str">
            <v>E17074998</v>
          </cell>
          <cell r="G1287" t="str">
            <v/>
          </cell>
          <cell r="H1287" t="b">
            <v>0</v>
          </cell>
          <cell r="I1287" t="b">
            <v>0</v>
          </cell>
          <cell r="J1287" t="str">
            <v>C4-naphthalenes</v>
          </cell>
        </row>
        <row r="1288">
          <cell r="A1288">
            <v>1708</v>
          </cell>
          <cell r="B1288" t="str">
            <v/>
          </cell>
          <cell r="C1288" t="str">
            <v>C21H42</v>
          </cell>
          <cell r="D1288" t="str">
            <v>6006-95-7</v>
          </cell>
          <cell r="E1288" t="str">
            <v>6006957</v>
          </cell>
          <cell r="F1288" t="str">
            <v/>
          </cell>
          <cell r="G1288" t="str">
            <v/>
          </cell>
          <cell r="H1288" t="b">
            <v>0</v>
          </cell>
          <cell r="I1288" t="b">
            <v>0</v>
          </cell>
          <cell r="J1288" t="str">
            <v>N-Pentadecylcyclohexane</v>
          </cell>
        </row>
        <row r="1289">
          <cell r="A1289">
            <v>1709</v>
          </cell>
          <cell r="B1289" t="str">
            <v/>
          </cell>
          <cell r="C1289" t="str">
            <v/>
          </cell>
          <cell r="D1289" t="str">
            <v/>
          </cell>
          <cell r="E1289" t="str">
            <v/>
          </cell>
          <cell r="F1289" t="str">
            <v>E17150301</v>
          </cell>
          <cell r="G1289" t="str">
            <v/>
          </cell>
          <cell r="H1289" t="b">
            <v>0</v>
          </cell>
          <cell r="I1289" t="b">
            <v>0</v>
          </cell>
          <cell r="J1289" t="str">
            <v>8B,13a-dimethyl-14B-n-butylpodocarpane</v>
          </cell>
        </row>
        <row r="1290">
          <cell r="A1290">
            <v>1710</v>
          </cell>
          <cell r="B1290" t="str">
            <v/>
          </cell>
          <cell r="C1290" t="str">
            <v/>
          </cell>
          <cell r="D1290" t="str">
            <v/>
          </cell>
          <cell r="E1290" t="str">
            <v/>
          </cell>
          <cell r="F1290" t="str">
            <v>E17150293</v>
          </cell>
          <cell r="G1290" t="str">
            <v/>
          </cell>
          <cell r="H1290" t="b">
            <v>0</v>
          </cell>
          <cell r="I1290" t="b">
            <v>0</v>
          </cell>
          <cell r="J1290" t="str">
            <v>8B,13a-dimethyl-14B-[3'-methylbutyl]podocarpane</v>
          </cell>
        </row>
        <row r="1291">
          <cell r="A1291">
            <v>1711</v>
          </cell>
          <cell r="B1291" t="str">
            <v/>
          </cell>
          <cell r="C1291" t="str">
            <v>C8H8O2</v>
          </cell>
          <cell r="D1291" t="str">
            <v/>
          </cell>
          <cell r="E1291" t="str">
            <v/>
          </cell>
          <cell r="F1291" t="str">
            <v>E17150442</v>
          </cell>
          <cell r="G1291" t="str">
            <v/>
          </cell>
          <cell r="H1291" t="b">
            <v>0</v>
          </cell>
          <cell r="I1291" t="b">
            <v>0</v>
          </cell>
          <cell r="J1291" t="str">
            <v>M- &amp; p-tolualdehyde</v>
          </cell>
        </row>
        <row r="1292">
          <cell r="A1292">
            <v>1712</v>
          </cell>
          <cell r="B1292" t="str">
            <v/>
          </cell>
          <cell r="C1292" t="str">
            <v>C9H10O</v>
          </cell>
          <cell r="D1292" t="str">
            <v>5779-94-2</v>
          </cell>
          <cell r="E1292" t="str">
            <v>5779942</v>
          </cell>
          <cell r="F1292" t="str">
            <v/>
          </cell>
          <cell r="G1292" t="str">
            <v/>
          </cell>
          <cell r="H1292" t="b">
            <v>0</v>
          </cell>
          <cell r="I1292" t="b">
            <v>0</v>
          </cell>
          <cell r="J1292" t="str">
            <v>2,5-Dimethylbenzaldehyde</v>
          </cell>
        </row>
        <row r="1293">
          <cell r="A1293">
            <v>1713</v>
          </cell>
          <cell r="B1293" t="str">
            <v/>
          </cell>
          <cell r="C1293" t="str">
            <v>C9H8O</v>
          </cell>
          <cell r="D1293" t="str">
            <v>83-33-0</v>
          </cell>
          <cell r="E1293" t="str">
            <v>83330</v>
          </cell>
          <cell r="F1293" t="str">
            <v/>
          </cell>
          <cell r="G1293" t="str">
            <v/>
          </cell>
          <cell r="H1293" t="b">
            <v>0</v>
          </cell>
          <cell r="I1293" t="b">
            <v>0</v>
          </cell>
          <cell r="J1293" t="str">
            <v>1-Indanone</v>
          </cell>
        </row>
        <row r="1294">
          <cell r="A1294">
            <v>1714</v>
          </cell>
          <cell r="B1294" t="str">
            <v/>
          </cell>
          <cell r="C1294" t="str">
            <v>C12H8S</v>
          </cell>
          <cell r="D1294" t="str">
            <v>132-65-0</v>
          </cell>
          <cell r="E1294" t="str">
            <v>132650</v>
          </cell>
          <cell r="F1294" t="str">
            <v/>
          </cell>
          <cell r="G1294" t="str">
            <v/>
          </cell>
          <cell r="H1294" t="b">
            <v>0</v>
          </cell>
          <cell r="I1294" t="b">
            <v>0</v>
          </cell>
          <cell r="J1294" t="str">
            <v>Dibenzothiophene</v>
          </cell>
        </row>
        <row r="1295">
          <cell r="A1295">
            <v>1715</v>
          </cell>
          <cell r="B1295" t="str">
            <v/>
          </cell>
          <cell r="C1295" t="str">
            <v>C12H12N2</v>
          </cell>
          <cell r="D1295" t="str">
            <v>92-84-2</v>
          </cell>
          <cell r="E1295" t="str">
            <v>92842</v>
          </cell>
          <cell r="F1295" t="str">
            <v/>
          </cell>
          <cell r="G1295" t="str">
            <v/>
          </cell>
          <cell r="H1295" t="b">
            <v>0</v>
          </cell>
          <cell r="I1295" t="b">
            <v>0</v>
          </cell>
          <cell r="J1295" t="str">
            <v>Dibenzothiazine</v>
          </cell>
        </row>
        <row r="1296">
          <cell r="A1296">
            <v>1716</v>
          </cell>
          <cell r="B1296" t="str">
            <v/>
          </cell>
          <cell r="C1296" t="str">
            <v>C17H34</v>
          </cell>
          <cell r="D1296" t="str">
            <v>54105-66-7</v>
          </cell>
          <cell r="E1296" t="str">
            <v>54105667</v>
          </cell>
          <cell r="F1296" t="str">
            <v/>
          </cell>
          <cell r="G1296" t="str">
            <v/>
          </cell>
          <cell r="H1296" t="b">
            <v>0</v>
          </cell>
          <cell r="I1296" t="b">
            <v>0</v>
          </cell>
          <cell r="J1296" t="str">
            <v>Undecylcyclohexane</v>
          </cell>
        </row>
        <row r="1297">
          <cell r="A1297">
            <v>1717</v>
          </cell>
          <cell r="B1297" t="str">
            <v/>
          </cell>
          <cell r="C1297" t="str">
            <v>C18H36</v>
          </cell>
          <cell r="D1297" t="str">
            <v>1795-17-1</v>
          </cell>
          <cell r="E1297" t="str">
            <v>1795171</v>
          </cell>
          <cell r="F1297" t="str">
            <v/>
          </cell>
          <cell r="G1297" t="str">
            <v/>
          </cell>
          <cell r="H1297" t="b">
            <v>0</v>
          </cell>
          <cell r="I1297" t="b">
            <v>0</v>
          </cell>
          <cell r="J1297" t="str">
            <v>Dodecylcyclohexane</v>
          </cell>
        </row>
        <row r="1298">
          <cell r="A1298">
            <v>1718</v>
          </cell>
          <cell r="B1298" t="str">
            <v/>
          </cell>
          <cell r="C1298" t="str">
            <v>C19H38</v>
          </cell>
          <cell r="D1298" t="str">
            <v>6006-33-3</v>
          </cell>
          <cell r="E1298" t="str">
            <v>6006333</v>
          </cell>
          <cell r="F1298" t="str">
            <v/>
          </cell>
          <cell r="G1298" t="str">
            <v/>
          </cell>
          <cell r="H1298" t="b">
            <v>0</v>
          </cell>
          <cell r="I1298" t="b">
            <v>0</v>
          </cell>
          <cell r="J1298" t="str">
            <v>tridecylcyclohexane</v>
          </cell>
        </row>
        <row r="1299">
          <cell r="A1299">
            <v>1719</v>
          </cell>
          <cell r="B1299" t="str">
            <v/>
          </cell>
          <cell r="C1299" t="str">
            <v/>
          </cell>
          <cell r="D1299" t="str">
            <v>N/A</v>
          </cell>
          <cell r="E1299" t="str">
            <v>N/A</v>
          </cell>
          <cell r="F1299" t="str">
            <v/>
          </cell>
          <cell r="G1299" t="str">
            <v/>
          </cell>
          <cell r="H1299" t="b">
            <v>0</v>
          </cell>
          <cell r="I1299" t="b">
            <v>0</v>
          </cell>
          <cell r="J1299" t="str">
            <v>N-tetradecyIcyclohexane</v>
          </cell>
        </row>
        <row r="1300">
          <cell r="A1300">
            <v>1720</v>
          </cell>
          <cell r="B1300" t="str">
            <v/>
          </cell>
          <cell r="C1300" t="str">
            <v/>
          </cell>
          <cell r="D1300" t="str">
            <v>N/A</v>
          </cell>
          <cell r="E1300" t="str">
            <v>N/A</v>
          </cell>
          <cell r="F1300" t="str">
            <v/>
          </cell>
          <cell r="G1300" t="str">
            <v/>
          </cell>
          <cell r="H1300" t="b">
            <v>0</v>
          </cell>
          <cell r="I1300" t="b">
            <v>0</v>
          </cell>
          <cell r="J1300" t="str">
            <v>C1-MW 228 PAH</v>
          </cell>
        </row>
        <row r="1301">
          <cell r="A1301">
            <v>1721</v>
          </cell>
          <cell r="B1301" t="str">
            <v/>
          </cell>
          <cell r="C1301" t="str">
            <v/>
          </cell>
          <cell r="D1301" t="str">
            <v>N/A</v>
          </cell>
          <cell r="E1301" t="str">
            <v>N/A</v>
          </cell>
          <cell r="F1301" t="str">
            <v/>
          </cell>
          <cell r="G1301" t="str">
            <v/>
          </cell>
          <cell r="H1301" t="b">
            <v>0</v>
          </cell>
          <cell r="I1301" t="b">
            <v>0</v>
          </cell>
          <cell r="J1301" t="str">
            <v>C1-MW 226 PAH</v>
          </cell>
        </row>
        <row r="1302">
          <cell r="A1302">
            <v>1722</v>
          </cell>
          <cell r="B1302" t="str">
            <v>BjF</v>
          </cell>
          <cell r="C1302" t="str">
            <v>C20H12</v>
          </cell>
          <cell r="D1302" t="str">
            <v>205-82-3</v>
          </cell>
          <cell r="E1302" t="str">
            <v>205823</v>
          </cell>
          <cell r="F1302" t="str">
            <v/>
          </cell>
          <cell r="G1302" t="str">
            <v/>
          </cell>
          <cell r="H1302" t="b">
            <v>0</v>
          </cell>
          <cell r="I1302" t="b">
            <v>0</v>
          </cell>
          <cell r="J1302" t="str">
            <v>Benzo[j]fluoranthene</v>
          </cell>
        </row>
        <row r="1303">
          <cell r="A1303">
            <v>1723</v>
          </cell>
          <cell r="B1303" t="str">
            <v/>
          </cell>
          <cell r="C1303" t="str">
            <v>C22H12</v>
          </cell>
          <cell r="D1303" t="str">
            <v>193-43-1</v>
          </cell>
          <cell r="E1303" t="str">
            <v>193431</v>
          </cell>
          <cell r="F1303" t="str">
            <v/>
          </cell>
          <cell r="G1303" t="str">
            <v/>
          </cell>
          <cell r="H1303" t="b">
            <v>0</v>
          </cell>
          <cell r="I1303" t="b">
            <v>0</v>
          </cell>
          <cell r="J1303" t="str">
            <v>Indeno[1,2,3-cd]fluoranthene</v>
          </cell>
        </row>
        <row r="1304">
          <cell r="A1304">
            <v>1724</v>
          </cell>
          <cell r="B1304" t="str">
            <v/>
          </cell>
          <cell r="C1304" t="str">
            <v>C27H46</v>
          </cell>
          <cell r="D1304" t="str">
            <v>55199-72-9</v>
          </cell>
          <cell r="E1304" t="str">
            <v>55199729</v>
          </cell>
          <cell r="F1304" t="str">
            <v/>
          </cell>
          <cell r="G1304" t="str">
            <v/>
          </cell>
          <cell r="H1304" t="b">
            <v>0</v>
          </cell>
          <cell r="I1304" t="b">
            <v>0</v>
          </cell>
          <cell r="J1304" t="str">
            <v>22,29,30-trisnorneohopane</v>
          </cell>
        </row>
        <row r="1305">
          <cell r="A1305">
            <v>1725</v>
          </cell>
          <cell r="B1305" t="str">
            <v>C29H50</v>
          </cell>
          <cell r="C1305" t="str">
            <v>C29H50</v>
          </cell>
          <cell r="D1305" t="str">
            <v>53584-60-4</v>
          </cell>
          <cell r="E1305" t="str">
            <v>53584604</v>
          </cell>
          <cell r="F1305" t="str">
            <v/>
          </cell>
          <cell r="G1305" t="str">
            <v/>
          </cell>
          <cell r="H1305" t="b">
            <v>0</v>
          </cell>
          <cell r="I1305" t="b">
            <v>0</v>
          </cell>
          <cell r="J1305" t="str">
            <v>17a(H),21B(H),29-norhopane</v>
          </cell>
        </row>
        <row r="1306">
          <cell r="A1306">
            <v>1726</v>
          </cell>
          <cell r="B1306" t="str">
            <v>C30H52</v>
          </cell>
          <cell r="C1306" t="str">
            <v>C30H52</v>
          </cell>
          <cell r="D1306" t="str">
            <v>13849-96-2</v>
          </cell>
          <cell r="E1306" t="str">
            <v>13849962</v>
          </cell>
          <cell r="F1306" t="str">
            <v/>
          </cell>
          <cell r="G1306" t="str">
            <v/>
          </cell>
          <cell r="H1306" t="b">
            <v>0</v>
          </cell>
          <cell r="I1306" t="b">
            <v>0</v>
          </cell>
          <cell r="J1306" t="str">
            <v>17a(H),21B(H)-hopane</v>
          </cell>
        </row>
        <row r="1307">
          <cell r="A1307">
            <v>1727</v>
          </cell>
          <cell r="B1307" t="str">
            <v/>
          </cell>
          <cell r="C1307" t="str">
            <v>C18H34O4</v>
          </cell>
          <cell r="D1307" t="str">
            <v>871-70-5</v>
          </cell>
          <cell r="E1307" t="str">
            <v>871705</v>
          </cell>
          <cell r="F1307" t="str">
            <v/>
          </cell>
          <cell r="G1307" t="str">
            <v/>
          </cell>
          <cell r="H1307" t="b">
            <v>0</v>
          </cell>
          <cell r="I1307" t="b">
            <v>0</v>
          </cell>
          <cell r="J1307" t="str">
            <v>Octadecanedioic acid</v>
          </cell>
        </row>
        <row r="1308">
          <cell r="A1308">
            <v>1728</v>
          </cell>
          <cell r="B1308" t="str">
            <v/>
          </cell>
          <cell r="C1308" t="str">
            <v>C19H36O4</v>
          </cell>
          <cell r="D1308" t="str">
            <v>6250-70-0</v>
          </cell>
          <cell r="E1308" t="str">
            <v>6250700</v>
          </cell>
          <cell r="F1308" t="str">
            <v/>
          </cell>
          <cell r="G1308" t="str">
            <v/>
          </cell>
          <cell r="H1308" t="b">
            <v>0</v>
          </cell>
          <cell r="I1308" t="b">
            <v>0</v>
          </cell>
          <cell r="J1308" t="str">
            <v>Nonadecanedioic acid</v>
          </cell>
        </row>
        <row r="1309">
          <cell r="A1309">
            <v>1729</v>
          </cell>
          <cell r="B1309" t="str">
            <v/>
          </cell>
          <cell r="C1309" t="str">
            <v>Ca.HO.O4P</v>
          </cell>
          <cell r="D1309" t="str">
            <v>12167-74-7</v>
          </cell>
          <cell r="E1309" t="str">
            <v>12167747</v>
          </cell>
          <cell r="F1309" t="str">
            <v/>
          </cell>
          <cell r="G1309" t="str">
            <v/>
          </cell>
          <cell r="H1309" t="b">
            <v>0</v>
          </cell>
          <cell r="I1309" t="b">
            <v>0</v>
          </cell>
          <cell r="J1309" t="str">
            <v>Methylbenzoic acid</v>
          </cell>
        </row>
        <row r="1310">
          <cell r="A1310">
            <v>1730</v>
          </cell>
          <cell r="B1310" t="str">
            <v>C22H44</v>
          </cell>
          <cell r="C1310" t="str">
            <v>C22H44</v>
          </cell>
          <cell r="D1310" t="str">
            <v>6812-38-0</v>
          </cell>
          <cell r="E1310" t="str">
            <v>6812380</v>
          </cell>
          <cell r="F1310" t="str">
            <v/>
          </cell>
          <cell r="G1310" t="str">
            <v/>
          </cell>
          <cell r="H1310" t="b">
            <v>0</v>
          </cell>
          <cell r="I1310" t="b">
            <v>0</v>
          </cell>
          <cell r="J1310" t="str">
            <v>Hexadecylcyclohexane</v>
          </cell>
        </row>
        <row r="1311">
          <cell r="A1311">
            <v>1731</v>
          </cell>
          <cell r="B1311" t="str">
            <v/>
          </cell>
          <cell r="C1311" t="str">
            <v>C23H46</v>
          </cell>
          <cell r="D1311" t="str">
            <v>19781-73-8</v>
          </cell>
          <cell r="E1311" t="str">
            <v>19781738</v>
          </cell>
          <cell r="F1311" t="str">
            <v/>
          </cell>
          <cell r="G1311" t="str">
            <v/>
          </cell>
          <cell r="H1311" t="b">
            <v>0</v>
          </cell>
          <cell r="I1311" t="b">
            <v>0</v>
          </cell>
          <cell r="J1311" t="str">
            <v>Heptadecylcyclohexane</v>
          </cell>
        </row>
        <row r="1312">
          <cell r="A1312">
            <v>1732</v>
          </cell>
          <cell r="B1312" t="str">
            <v/>
          </cell>
          <cell r="C1312" t="str">
            <v>C24H48</v>
          </cell>
          <cell r="D1312" t="str">
            <v>4445-06-1</v>
          </cell>
          <cell r="E1312" t="str">
            <v>4445061</v>
          </cell>
          <cell r="F1312" t="str">
            <v/>
          </cell>
          <cell r="G1312" t="str">
            <v/>
          </cell>
          <cell r="H1312" t="b">
            <v>0</v>
          </cell>
          <cell r="I1312" t="b">
            <v>0</v>
          </cell>
          <cell r="J1312" t="str">
            <v>octadecylcyclohexane</v>
          </cell>
        </row>
        <row r="1313">
          <cell r="A1313">
            <v>1733</v>
          </cell>
          <cell r="B1313" t="str">
            <v/>
          </cell>
          <cell r="C1313" t="str">
            <v>C25H50</v>
          </cell>
          <cell r="D1313" t="str">
            <v>22349-03-7</v>
          </cell>
          <cell r="E1313" t="str">
            <v>22349037</v>
          </cell>
          <cell r="F1313" t="str">
            <v/>
          </cell>
          <cell r="G1313" t="str">
            <v/>
          </cell>
          <cell r="H1313" t="b">
            <v>0</v>
          </cell>
          <cell r="I1313" t="b">
            <v>0</v>
          </cell>
          <cell r="J1313" t="str">
            <v>Nonadecylcyclohexane</v>
          </cell>
        </row>
        <row r="1314">
          <cell r="A1314">
            <v>1734</v>
          </cell>
          <cell r="B1314" t="str">
            <v/>
          </cell>
          <cell r="C1314" t="str">
            <v>C26H52</v>
          </cell>
          <cell r="D1314" t="str">
            <v>4443-55-4</v>
          </cell>
          <cell r="E1314" t="str">
            <v>4443554</v>
          </cell>
          <cell r="F1314" t="str">
            <v/>
          </cell>
          <cell r="G1314" t="str">
            <v/>
          </cell>
          <cell r="H1314" t="b">
            <v>0</v>
          </cell>
          <cell r="I1314" t="b">
            <v>0</v>
          </cell>
          <cell r="J1314" t="str">
            <v>Eicosylcyclohexane</v>
          </cell>
        </row>
        <row r="1315">
          <cell r="A1315">
            <v>1735</v>
          </cell>
          <cell r="B1315" t="str">
            <v/>
          </cell>
          <cell r="C1315" t="str">
            <v>C27H54</v>
          </cell>
          <cell r="D1315" t="str">
            <v>26718-82-1</v>
          </cell>
          <cell r="E1315" t="str">
            <v>26718821</v>
          </cell>
          <cell r="F1315" t="str">
            <v/>
          </cell>
          <cell r="G1315" t="str">
            <v/>
          </cell>
          <cell r="H1315" t="b">
            <v>0</v>
          </cell>
          <cell r="I1315" t="b">
            <v>0</v>
          </cell>
          <cell r="J1315" t="str">
            <v>Heneicosylcyclohexane</v>
          </cell>
        </row>
        <row r="1316">
          <cell r="A1316">
            <v>1736</v>
          </cell>
          <cell r="B1316" t="str">
            <v>C27H48</v>
          </cell>
          <cell r="C1316" t="str">
            <v>C27H48</v>
          </cell>
          <cell r="D1316" t="str">
            <v>56975-84-9</v>
          </cell>
          <cell r="E1316" t="str">
            <v>56975849</v>
          </cell>
          <cell r="F1316" t="str">
            <v/>
          </cell>
          <cell r="G1316" t="str">
            <v/>
          </cell>
          <cell r="H1316" t="b">
            <v>0</v>
          </cell>
          <cell r="I1316" t="b">
            <v>0</v>
          </cell>
          <cell r="J1316" t="str">
            <v>20S-13B(H),17a(H)-diacholestane</v>
          </cell>
        </row>
        <row r="1317">
          <cell r="A1317">
            <v>1737</v>
          </cell>
          <cell r="B1317" t="str">
            <v/>
          </cell>
          <cell r="C1317" t="str">
            <v/>
          </cell>
          <cell r="D1317" t="str">
            <v/>
          </cell>
          <cell r="E1317" t="str">
            <v/>
          </cell>
          <cell r="F1317" t="str">
            <v>E17150160</v>
          </cell>
          <cell r="G1317" t="str">
            <v/>
          </cell>
          <cell r="H1317" t="b">
            <v>0</v>
          </cell>
          <cell r="I1317" t="b">
            <v>0</v>
          </cell>
          <cell r="J1317" t="str">
            <v>20R-13B(H),17a(H)-diacholestane</v>
          </cell>
        </row>
        <row r="1318">
          <cell r="A1318">
            <v>1738</v>
          </cell>
          <cell r="B1318" t="str">
            <v>C27H46</v>
          </cell>
          <cell r="C1318" t="str">
            <v>C27H46</v>
          </cell>
          <cell r="D1318" t="str">
            <v>53584-59-1</v>
          </cell>
          <cell r="E1318" t="str">
            <v>53584591</v>
          </cell>
          <cell r="F1318" t="str">
            <v/>
          </cell>
          <cell r="G1318" t="str">
            <v/>
          </cell>
          <cell r="H1318" t="b">
            <v>0</v>
          </cell>
          <cell r="I1318" t="b">
            <v>0</v>
          </cell>
          <cell r="J1318" t="str">
            <v>17a(H)-22,29,30-trisnorhopane</v>
          </cell>
        </row>
        <row r="1319">
          <cell r="A1319">
            <v>1739</v>
          </cell>
          <cell r="B1319" t="str">
            <v/>
          </cell>
          <cell r="C1319" t="str">
            <v/>
          </cell>
          <cell r="D1319" t="str">
            <v/>
          </cell>
          <cell r="E1319" t="str">
            <v/>
          </cell>
          <cell r="F1319" t="str">
            <v>E17150210</v>
          </cell>
          <cell r="G1319" t="str">
            <v/>
          </cell>
          <cell r="H1319" t="b">
            <v>0</v>
          </cell>
          <cell r="I1319" t="b">
            <v>0</v>
          </cell>
          <cell r="J1319" t="str">
            <v>22R&amp;S,17a(H),21B(H)-30-homohopane</v>
          </cell>
        </row>
        <row r="1320">
          <cell r="A1320">
            <v>1740</v>
          </cell>
          <cell r="B1320" t="str">
            <v/>
          </cell>
          <cell r="C1320" t="str">
            <v/>
          </cell>
          <cell r="D1320" t="str">
            <v/>
          </cell>
          <cell r="E1320" t="str">
            <v/>
          </cell>
          <cell r="F1320" t="str">
            <v>E17150202</v>
          </cell>
          <cell r="G1320" t="str">
            <v/>
          </cell>
          <cell r="H1320" t="b">
            <v>0</v>
          </cell>
          <cell r="I1320" t="b">
            <v>0</v>
          </cell>
          <cell r="J1320" t="str">
            <v>22R&amp;S,17a(H),21B(H)-30-bishomohopane</v>
          </cell>
        </row>
        <row r="1321">
          <cell r="A1321">
            <v>1741</v>
          </cell>
          <cell r="B1321" t="str">
            <v/>
          </cell>
          <cell r="C1321" t="str">
            <v/>
          </cell>
          <cell r="D1321" t="str">
            <v/>
          </cell>
          <cell r="E1321" t="str">
            <v/>
          </cell>
          <cell r="F1321" t="str">
            <v>E17150194</v>
          </cell>
          <cell r="G1321" t="str">
            <v/>
          </cell>
          <cell r="H1321" t="b">
            <v>0</v>
          </cell>
          <cell r="I1321" t="b">
            <v>0</v>
          </cell>
          <cell r="J1321" t="str">
            <v>20R-5a(H),14B(H),17B(H)-cholestane</v>
          </cell>
        </row>
        <row r="1322">
          <cell r="A1322">
            <v>1742</v>
          </cell>
          <cell r="B1322" t="str">
            <v/>
          </cell>
          <cell r="C1322" t="str">
            <v>C27H48</v>
          </cell>
          <cell r="D1322" t="str">
            <v>69483-48-3</v>
          </cell>
          <cell r="E1322" t="str">
            <v>69483483</v>
          </cell>
          <cell r="F1322" t="str">
            <v/>
          </cell>
          <cell r="G1322" t="str">
            <v/>
          </cell>
          <cell r="H1322" t="b">
            <v>0</v>
          </cell>
          <cell r="I1322" t="b">
            <v>0</v>
          </cell>
          <cell r="J1322" t="str">
            <v>20S-5a(H),14B(H),17B(H)-cholestane</v>
          </cell>
        </row>
        <row r="1323">
          <cell r="A1323">
            <v>1743</v>
          </cell>
          <cell r="B1323" t="str">
            <v/>
          </cell>
          <cell r="C1323" t="str">
            <v/>
          </cell>
          <cell r="D1323" t="str">
            <v/>
          </cell>
          <cell r="E1323" t="str">
            <v/>
          </cell>
          <cell r="F1323" t="str">
            <v>E17151044</v>
          </cell>
          <cell r="G1323" t="str">
            <v/>
          </cell>
          <cell r="H1323" t="b">
            <v>0</v>
          </cell>
          <cell r="I1323" t="b">
            <v>0</v>
          </cell>
          <cell r="J1323" t="str">
            <v>20R-5a(H),14a(H),17a(H)-cholestane</v>
          </cell>
        </row>
        <row r="1324">
          <cell r="A1324">
            <v>1744</v>
          </cell>
          <cell r="B1324" t="str">
            <v/>
          </cell>
          <cell r="C1324" t="str">
            <v/>
          </cell>
          <cell r="D1324" t="str">
            <v/>
          </cell>
          <cell r="E1324" t="str">
            <v/>
          </cell>
          <cell r="F1324" t="str">
            <v>E17150178</v>
          </cell>
          <cell r="G1324" t="str">
            <v/>
          </cell>
          <cell r="H1324" t="b">
            <v>0</v>
          </cell>
          <cell r="I1324" t="b">
            <v>0</v>
          </cell>
          <cell r="J1324" t="str">
            <v>20R&amp;S-5a(H),14B(H),17B(H)-ergostane</v>
          </cell>
        </row>
        <row r="1325">
          <cell r="A1325">
            <v>1745</v>
          </cell>
          <cell r="B1325" t="str">
            <v/>
          </cell>
          <cell r="C1325" t="str">
            <v/>
          </cell>
          <cell r="D1325" t="str">
            <v/>
          </cell>
          <cell r="E1325" t="str">
            <v/>
          </cell>
          <cell r="F1325" t="str">
            <v>E17150186</v>
          </cell>
          <cell r="G1325" t="str">
            <v/>
          </cell>
          <cell r="H1325" t="b">
            <v>0</v>
          </cell>
          <cell r="I1325" t="b">
            <v>0</v>
          </cell>
          <cell r="J1325" t="str">
            <v>20R&amp;S-5a(H),14B(H),17B(H)-sitostane</v>
          </cell>
        </row>
        <row r="1326">
          <cell r="A1326">
            <v>1746</v>
          </cell>
          <cell r="B1326" t="str">
            <v/>
          </cell>
          <cell r="C1326" t="str">
            <v/>
          </cell>
          <cell r="D1326" t="str">
            <v/>
          </cell>
          <cell r="E1326" t="str">
            <v/>
          </cell>
          <cell r="F1326" t="str">
            <v>E17150459</v>
          </cell>
          <cell r="G1326" t="str">
            <v/>
          </cell>
          <cell r="H1326" t="b">
            <v>0</v>
          </cell>
          <cell r="I1326" t="b">
            <v>0</v>
          </cell>
          <cell r="J1326" t="str">
            <v>P-diethylbenzene &amp; n-butylbenzene</v>
          </cell>
        </row>
        <row r="1327">
          <cell r="A1327">
            <v>1747</v>
          </cell>
          <cell r="B1327" t="str">
            <v/>
          </cell>
          <cell r="C1327" t="str">
            <v>C6H6O2</v>
          </cell>
          <cell r="D1327" t="str">
            <v>620-02-0</v>
          </cell>
          <cell r="E1327" t="str">
            <v>620020</v>
          </cell>
          <cell r="F1327" t="str">
            <v/>
          </cell>
          <cell r="G1327" t="str">
            <v/>
          </cell>
          <cell r="H1327" t="b">
            <v>0</v>
          </cell>
          <cell r="I1327" t="b">
            <v>0</v>
          </cell>
          <cell r="J1327" t="str">
            <v>2-methylfuraldehyde</v>
          </cell>
        </row>
        <row r="1328">
          <cell r="A1328">
            <v>1748</v>
          </cell>
          <cell r="B1328" t="str">
            <v/>
          </cell>
          <cell r="C1328" t="str">
            <v>C6H6O3</v>
          </cell>
          <cell r="D1328" t="str">
            <v>25376-49-2</v>
          </cell>
          <cell r="E1328" t="str">
            <v>25376492</v>
          </cell>
          <cell r="F1328" t="str">
            <v/>
          </cell>
          <cell r="G1328" t="str">
            <v/>
          </cell>
          <cell r="H1328" t="b">
            <v>0</v>
          </cell>
          <cell r="I1328" t="b">
            <v>0</v>
          </cell>
          <cell r="J1328" t="str">
            <v>Hydroxymethylfurfural</v>
          </cell>
        </row>
        <row r="1329">
          <cell r="A1329">
            <v>1749</v>
          </cell>
          <cell r="B1329" t="str">
            <v/>
          </cell>
          <cell r="C1329" t="str">
            <v>C9H10O4</v>
          </cell>
          <cell r="D1329" t="str">
            <v>93-07-2</v>
          </cell>
          <cell r="E1329" t="str">
            <v>93072</v>
          </cell>
          <cell r="F1329" t="str">
            <v/>
          </cell>
          <cell r="G1329" t="str">
            <v/>
          </cell>
          <cell r="H1329" t="b">
            <v>0</v>
          </cell>
          <cell r="I1329" t="b">
            <v>0</v>
          </cell>
          <cell r="J1329" t="str">
            <v>3,4-dimethoxybenzoic acid; veratric acid</v>
          </cell>
        </row>
        <row r="1330">
          <cell r="A1330">
            <v>1750</v>
          </cell>
          <cell r="B1330" t="str">
            <v/>
          </cell>
          <cell r="C1330" t="str">
            <v>C9H12O2</v>
          </cell>
          <cell r="D1330" t="str">
            <v>494-99-5</v>
          </cell>
          <cell r="E1330" t="str">
            <v>494995</v>
          </cell>
          <cell r="F1330" t="str">
            <v/>
          </cell>
          <cell r="G1330" t="str">
            <v/>
          </cell>
          <cell r="H1330" t="b">
            <v>0</v>
          </cell>
          <cell r="I1330" t="b">
            <v>0</v>
          </cell>
          <cell r="J1330" t="str">
            <v>1,2-dimethoxy-4-methyl benzene</v>
          </cell>
        </row>
        <row r="1331">
          <cell r="A1331">
            <v>1751</v>
          </cell>
          <cell r="B1331" t="str">
            <v/>
          </cell>
          <cell r="C1331" t="str">
            <v>C4H6O2</v>
          </cell>
          <cell r="D1331" t="str">
            <v>4417-81-6</v>
          </cell>
          <cell r="E1331" t="str">
            <v>4417816</v>
          </cell>
          <cell r="F1331" t="str">
            <v/>
          </cell>
          <cell r="G1331" t="str">
            <v/>
          </cell>
          <cell r="H1331" t="b">
            <v>0</v>
          </cell>
          <cell r="I1331" t="b">
            <v>0</v>
          </cell>
          <cell r="J1331" t="str">
            <v>2-oxobutanal</v>
          </cell>
        </row>
        <row r="1332">
          <cell r="A1332">
            <v>1752</v>
          </cell>
          <cell r="B1332" t="str">
            <v/>
          </cell>
          <cell r="C1332" t="str">
            <v>C10H12O2</v>
          </cell>
          <cell r="D1332" t="str">
            <v>5932-68-3</v>
          </cell>
          <cell r="E1332" t="str">
            <v>5932683</v>
          </cell>
          <cell r="F1332" t="str">
            <v/>
          </cell>
          <cell r="G1332" t="str">
            <v/>
          </cell>
          <cell r="H1332" t="b">
            <v>0</v>
          </cell>
          <cell r="I1332" t="b">
            <v>0</v>
          </cell>
          <cell r="J1332" t="str">
            <v>Phenol, 2-methoxy-4-(1-propenyl)-, (E)- ; trans-iso-eugenol</v>
          </cell>
        </row>
        <row r="1333">
          <cell r="A1333">
            <v>1753</v>
          </cell>
          <cell r="B1333" t="str">
            <v/>
          </cell>
          <cell r="C1333" t="str">
            <v>C10H14O2</v>
          </cell>
          <cell r="D1333" t="str">
            <v>2785-87-7</v>
          </cell>
          <cell r="E1333" t="str">
            <v>2785877</v>
          </cell>
          <cell r="F1333" t="str">
            <v/>
          </cell>
          <cell r="G1333" t="str">
            <v/>
          </cell>
          <cell r="H1333" t="b">
            <v>0</v>
          </cell>
          <cell r="I1333" t="b">
            <v>0</v>
          </cell>
          <cell r="J1333" t="str">
            <v>2-methoxy-4-propylguaiacol; 4-propylguaiacol-TMS</v>
          </cell>
        </row>
        <row r="1334">
          <cell r="A1334">
            <v>1754</v>
          </cell>
          <cell r="B1334" t="str">
            <v/>
          </cell>
          <cell r="C1334" t="str">
            <v>C9H12O2</v>
          </cell>
          <cell r="D1334" t="str">
            <v>2785-89-9</v>
          </cell>
          <cell r="E1334" t="str">
            <v>2785899</v>
          </cell>
          <cell r="F1334" t="str">
            <v/>
          </cell>
          <cell r="G1334" t="str">
            <v/>
          </cell>
          <cell r="H1334" t="b">
            <v>0</v>
          </cell>
          <cell r="I1334" t="b">
            <v>0</v>
          </cell>
          <cell r="J1334" t="str">
            <v>4-ethyl-2-methoxyphenol; 4-ethylguaiacol-TMS</v>
          </cell>
        </row>
        <row r="1335">
          <cell r="A1335">
            <v>1755</v>
          </cell>
          <cell r="B1335" t="str">
            <v/>
          </cell>
          <cell r="C1335" t="str">
            <v>C6H6O2</v>
          </cell>
          <cell r="D1335" t="str">
            <v>120-80-9</v>
          </cell>
          <cell r="E1335" t="str">
            <v>120809</v>
          </cell>
          <cell r="F1335" t="str">
            <v/>
          </cell>
          <cell r="G1335" t="str">
            <v/>
          </cell>
          <cell r="H1335" t="b">
            <v>0</v>
          </cell>
          <cell r="I1335" t="b">
            <v>1</v>
          </cell>
          <cell r="J1335" t="str">
            <v>1,2-Benzenediol</v>
          </cell>
        </row>
        <row r="1336">
          <cell r="A1336">
            <v>1756</v>
          </cell>
          <cell r="B1336" t="str">
            <v/>
          </cell>
          <cell r="C1336" t="str">
            <v>C6H6O2</v>
          </cell>
          <cell r="D1336" t="str">
            <v>123-31-9</v>
          </cell>
          <cell r="E1336" t="str">
            <v>123319</v>
          </cell>
          <cell r="F1336" t="str">
            <v/>
          </cell>
          <cell r="G1336" t="str">
            <v/>
          </cell>
          <cell r="H1336" t="b">
            <v>0</v>
          </cell>
          <cell r="I1336" t="b">
            <v>1</v>
          </cell>
          <cell r="J1336" t="str">
            <v>Hydroquinone (or p-benzenediol; 1,4-Benzenediol)</v>
          </cell>
        </row>
        <row r="1337">
          <cell r="A1337">
            <v>1757</v>
          </cell>
          <cell r="B1337" t="str">
            <v/>
          </cell>
          <cell r="C1337" t="str">
            <v>C6H6O2</v>
          </cell>
          <cell r="D1337" t="str">
            <v>108-46-3</v>
          </cell>
          <cell r="E1337" t="str">
            <v>108463</v>
          </cell>
          <cell r="F1337" t="str">
            <v/>
          </cell>
          <cell r="G1337" t="str">
            <v/>
          </cell>
          <cell r="H1337" t="b">
            <v>0</v>
          </cell>
          <cell r="I1337" t="b">
            <v>0</v>
          </cell>
          <cell r="J1337" t="str">
            <v>Resorcinol (or m-benzenediol; 1,3-Benzenediol)</v>
          </cell>
        </row>
        <row r="1338">
          <cell r="A1338">
            <v>1758</v>
          </cell>
          <cell r="B1338" t="str">
            <v/>
          </cell>
          <cell r="C1338" t="str">
            <v>C8H10O2</v>
          </cell>
          <cell r="D1338" t="str">
            <v>501-94-0</v>
          </cell>
          <cell r="E1338" t="str">
            <v>501940</v>
          </cell>
          <cell r="F1338" t="str">
            <v/>
          </cell>
          <cell r="G1338" t="str">
            <v/>
          </cell>
          <cell r="H1338" t="b">
            <v>0</v>
          </cell>
          <cell r="I1338" t="b">
            <v>0</v>
          </cell>
          <cell r="J1338" t="str">
            <v>4-hydroxy benzeneethanol</v>
          </cell>
        </row>
        <row r="1339">
          <cell r="A1339">
            <v>1759</v>
          </cell>
          <cell r="B1339" t="str">
            <v/>
          </cell>
          <cell r="C1339" t="str">
            <v>C12H12</v>
          </cell>
          <cell r="D1339" t="str">
            <v>575-43-9</v>
          </cell>
          <cell r="E1339" t="str">
            <v>575439</v>
          </cell>
          <cell r="F1339" t="str">
            <v/>
          </cell>
          <cell r="G1339" t="str">
            <v/>
          </cell>
          <cell r="H1339" t="b">
            <v>0</v>
          </cell>
          <cell r="I1339" t="b">
            <v>0</v>
          </cell>
          <cell r="J1339" t="str">
            <v>1,6-Dimethylnaphthalene</v>
          </cell>
        </row>
        <row r="1340">
          <cell r="A1340">
            <v>1760</v>
          </cell>
          <cell r="B1340" t="str">
            <v/>
          </cell>
          <cell r="C1340" t="str">
            <v>C8H10O</v>
          </cell>
          <cell r="D1340" t="str">
            <v>576-26-1</v>
          </cell>
          <cell r="E1340" t="str">
            <v>576261</v>
          </cell>
          <cell r="F1340" t="str">
            <v/>
          </cell>
          <cell r="G1340" t="str">
            <v/>
          </cell>
          <cell r="H1340" t="b">
            <v>0</v>
          </cell>
          <cell r="I1340" t="b">
            <v>0</v>
          </cell>
          <cell r="J1340" t="str">
            <v>Phenol, 2,6-dimethyl-</v>
          </cell>
        </row>
        <row r="1341">
          <cell r="A1341">
            <v>1762</v>
          </cell>
          <cell r="B1341" t="str">
            <v/>
          </cell>
          <cell r="C1341" t="str">
            <v>C7H6O2</v>
          </cell>
          <cell r="D1341" t="str">
            <v>28777-87-9</v>
          </cell>
          <cell r="E1341" t="str">
            <v>28777879</v>
          </cell>
          <cell r="F1341" t="str">
            <v/>
          </cell>
          <cell r="G1341" t="str">
            <v/>
          </cell>
          <cell r="H1341" t="b">
            <v>0</v>
          </cell>
          <cell r="I1341" t="b">
            <v>0</v>
          </cell>
          <cell r="J1341" t="str">
            <v>Hydroxybenzaldehydes</v>
          </cell>
        </row>
        <row r="1342">
          <cell r="A1342">
            <v>1763</v>
          </cell>
          <cell r="B1342" t="str">
            <v/>
          </cell>
          <cell r="C1342" t="str">
            <v>C10H12O3</v>
          </cell>
          <cell r="D1342" t="str">
            <v>2503-46-0</v>
          </cell>
          <cell r="E1342" t="str">
            <v>2503460</v>
          </cell>
          <cell r="F1342" t="str">
            <v/>
          </cell>
          <cell r="G1342" t="str">
            <v/>
          </cell>
          <cell r="H1342" t="b">
            <v>0</v>
          </cell>
          <cell r="I1342" t="b">
            <v>0</v>
          </cell>
          <cell r="J1342" t="str">
            <v>Guaiacyl acetone</v>
          </cell>
        </row>
        <row r="1343">
          <cell r="A1343">
            <v>1764</v>
          </cell>
          <cell r="B1343" t="str">
            <v/>
          </cell>
          <cell r="C1343" t="str">
            <v>C10H14O3</v>
          </cell>
          <cell r="D1343" t="str">
            <v>14059-92-8</v>
          </cell>
          <cell r="E1343" t="str">
            <v>14059928</v>
          </cell>
          <cell r="F1343" t="str">
            <v/>
          </cell>
          <cell r="G1343" t="str">
            <v/>
          </cell>
          <cell r="H1343" t="b">
            <v>0</v>
          </cell>
          <cell r="I1343" t="b">
            <v>0</v>
          </cell>
          <cell r="J1343" t="str">
            <v>4-ethylsyringol</v>
          </cell>
        </row>
        <row r="1344">
          <cell r="A1344">
            <v>1765</v>
          </cell>
          <cell r="B1344" t="str">
            <v/>
          </cell>
          <cell r="C1344" t="str">
            <v>C11H16O3</v>
          </cell>
          <cell r="D1344" t="str">
            <v>6766-82-1</v>
          </cell>
          <cell r="E1344" t="str">
            <v>6766821</v>
          </cell>
          <cell r="F1344" t="str">
            <v/>
          </cell>
          <cell r="G1344" t="str">
            <v/>
          </cell>
          <cell r="H1344" t="b">
            <v>0</v>
          </cell>
          <cell r="I1344" t="b">
            <v>0</v>
          </cell>
          <cell r="J1344" t="str">
            <v>4-propyl syringol</v>
          </cell>
        </row>
        <row r="1345">
          <cell r="A1345">
            <v>1766</v>
          </cell>
          <cell r="B1345" t="str">
            <v/>
          </cell>
          <cell r="C1345" t="str">
            <v>C11H14O3</v>
          </cell>
          <cell r="D1345" t="str">
            <v>148425-13-2</v>
          </cell>
          <cell r="E1345" t="str">
            <v>148425132</v>
          </cell>
          <cell r="F1345" t="str">
            <v/>
          </cell>
          <cell r="G1345" t="str">
            <v/>
          </cell>
          <cell r="H1345" t="b">
            <v>0</v>
          </cell>
          <cell r="I1345" t="b">
            <v>0</v>
          </cell>
          <cell r="J1345" t="str">
            <v>allylsyringol</v>
          </cell>
        </row>
        <row r="1346">
          <cell r="A1346">
            <v>1767</v>
          </cell>
          <cell r="B1346" t="str">
            <v/>
          </cell>
          <cell r="C1346" t="str">
            <v>C11H14O3</v>
          </cell>
          <cell r="D1346" t="str">
            <v>6635-22-9</v>
          </cell>
          <cell r="E1346" t="str">
            <v>6635229</v>
          </cell>
          <cell r="F1346" t="str">
            <v/>
          </cell>
          <cell r="G1346" t="str">
            <v/>
          </cell>
          <cell r="H1346" t="b">
            <v>0</v>
          </cell>
          <cell r="I1346" t="b">
            <v>0</v>
          </cell>
          <cell r="J1346" t="str">
            <v>4-(1-propenyl)syringol</v>
          </cell>
        </row>
        <row r="1347">
          <cell r="A1347">
            <v>1768</v>
          </cell>
          <cell r="B1347" t="str">
            <v/>
          </cell>
          <cell r="C1347" t="str">
            <v>C11H14O4</v>
          </cell>
          <cell r="D1347" t="str">
            <v>19037-58-2</v>
          </cell>
          <cell r="E1347" t="str">
            <v>19037582</v>
          </cell>
          <cell r="F1347" t="str">
            <v/>
          </cell>
          <cell r="G1347" t="str">
            <v/>
          </cell>
          <cell r="H1347" t="b">
            <v>0</v>
          </cell>
          <cell r="I1347" t="b">
            <v>0</v>
          </cell>
          <cell r="J1347" t="str">
            <v>Syringyl acetone</v>
          </cell>
        </row>
        <row r="1348">
          <cell r="A1348">
            <v>1770</v>
          </cell>
          <cell r="B1348" t="str">
            <v/>
          </cell>
          <cell r="C1348" t="str">
            <v>C22H12</v>
          </cell>
          <cell r="D1348" t="str">
            <v>191-26-4</v>
          </cell>
          <cell r="E1348" t="str">
            <v>191264</v>
          </cell>
          <cell r="F1348" t="str">
            <v/>
          </cell>
          <cell r="G1348" t="str">
            <v/>
          </cell>
          <cell r="H1348" t="b">
            <v>0</v>
          </cell>
          <cell r="I1348" t="b">
            <v>0</v>
          </cell>
          <cell r="J1348" t="str">
            <v>Dibenzo[def,mno]chrysene; anthanthrene</v>
          </cell>
        </row>
        <row r="1349">
          <cell r="A1349">
            <v>1773</v>
          </cell>
          <cell r="B1349" t="str">
            <v/>
          </cell>
          <cell r="C1349" t="str">
            <v>C26H52O2</v>
          </cell>
          <cell r="D1349" t="str">
            <v>506-46-7</v>
          </cell>
          <cell r="E1349" t="str">
            <v>506467</v>
          </cell>
          <cell r="F1349" t="str">
            <v/>
          </cell>
          <cell r="G1349" t="str">
            <v/>
          </cell>
          <cell r="H1349" t="b">
            <v>0</v>
          </cell>
          <cell r="I1349" t="b">
            <v>0</v>
          </cell>
          <cell r="J1349" t="str">
            <v>N-hexacosanoic acid</v>
          </cell>
        </row>
        <row r="1350">
          <cell r="A1350">
            <v>1774</v>
          </cell>
          <cell r="B1350" t="str">
            <v/>
          </cell>
          <cell r="C1350" t="str">
            <v>C18H34O2</v>
          </cell>
          <cell r="D1350" t="str">
            <v>2027-47-6</v>
          </cell>
          <cell r="E1350" t="str">
            <v>2027476</v>
          </cell>
          <cell r="F1350" t="str">
            <v/>
          </cell>
          <cell r="G1350" t="str">
            <v/>
          </cell>
          <cell r="H1350" t="b">
            <v>0</v>
          </cell>
          <cell r="I1350" t="b">
            <v>0</v>
          </cell>
          <cell r="J1350" t="str">
            <v>n-9-octadecenoic acid</v>
          </cell>
        </row>
        <row r="1351">
          <cell r="A1351">
            <v>1776</v>
          </cell>
          <cell r="B1351" t="str">
            <v/>
          </cell>
          <cell r="C1351" t="str">
            <v>C20H30O2</v>
          </cell>
          <cell r="D1351" t="str">
            <v>7715-76-6</v>
          </cell>
          <cell r="E1351" t="str">
            <v>7715766</v>
          </cell>
          <cell r="F1351" t="str">
            <v/>
          </cell>
          <cell r="G1351" t="str">
            <v/>
          </cell>
          <cell r="H1351" t="b">
            <v>0</v>
          </cell>
          <cell r="I1351" t="b">
            <v>0</v>
          </cell>
          <cell r="J1351" t="str">
            <v>8,15-pimaradien-18-oic acid</v>
          </cell>
        </row>
        <row r="1352">
          <cell r="A1352">
            <v>1777</v>
          </cell>
          <cell r="B1352" t="str">
            <v/>
          </cell>
          <cell r="C1352" t="str">
            <v>C9H10O3</v>
          </cell>
          <cell r="D1352" t="str">
            <v>120-14-9</v>
          </cell>
          <cell r="E1352" t="str">
            <v>120149</v>
          </cell>
          <cell r="F1352" t="str">
            <v/>
          </cell>
          <cell r="G1352" t="str">
            <v/>
          </cell>
          <cell r="H1352" t="b">
            <v>0</v>
          </cell>
          <cell r="I1352" t="b">
            <v>0</v>
          </cell>
          <cell r="J1352" t="str">
            <v>3,4-dimethoxybenzaldehyde; veratraldehyde</v>
          </cell>
        </row>
        <row r="1353">
          <cell r="A1353">
            <v>1778</v>
          </cell>
          <cell r="B1353" t="str">
            <v/>
          </cell>
          <cell r="C1353" t="str">
            <v>C11H14O4</v>
          </cell>
          <cell r="D1353" t="str">
            <v>5650-43-1</v>
          </cell>
          <cell r="E1353" t="str">
            <v>5650431</v>
          </cell>
          <cell r="F1353" t="str">
            <v/>
          </cell>
          <cell r="G1353" t="str">
            <v/>
          </cell>
          <cell r="H1353" t="b">
            <v>0</v>
          </cell>
          <cell r="I1353" t="b">
            <v>0</v>
          </cell>
          <cell r="J1353" t="str">
            <v>Propionylsyringol</v>
          </cell>
        </row>
        <row r="1354">
          <cell r="A1354">
            <v>1779</v>
          </cell>
          <cell r="B1354" t="str">
            <v/>
          </cell>
          <cell r="C1354" t="str">
            <v>C12H16O4</v>
          </cell>
          <cell r="D1354" t="str">
            <v>69271-91-6</v>
          </cell>
          <cell r="E1354" t="str">
            <v>69271916</v>
          </cell>
          <cell r="F1354" t="str">
            <v/>
          </cell>
          <cell r="G1354" t="str">
            <v/>
          </cell>
          <cell r="H1354" t="b">
            <v>0</v>
          </cell>
          <cell r="I1354" t="b">
            <v>0</v>
          </cell>
          <cell r="J1354" t="str">
            <v>Butyrylsyringol</v>
          </cell>
        </row>
        <row r="1355">
          <cell r="A1355">
            <v>1780</v>
          </cell>
          <cell r="B1355" t="str">
            <v/>
          </cell>
          <cell r="C1355" t="str">
            <v>C11H12O4</v>
          </cell>
          <cell r="D1355" t="str">
            <v>4206-58-0</v>
          </cell>
          <cell r="E1355" t="str">
            <v>4206580</v>
          </cell>
          <cell r="F1355" t="str">
            <v/>
          </cell>
          <cell r="G1355" t="str">
            <v/>
          </cell>
          <cell r="H1355" t="b">
            <v>0</v>
          </cell>
          <cell r="I1355" t="b">
            <v>0</v>
          </cell>
          <cell r="J1355" t="str">
            <v>Sinapyl aldehyde (or 2-Propenal, 3-(4-hydroxy-3,5-dimethoxyphenyl)-, (2E)-)</v>
          </cell>
        </row>
        <row r="1356">
          <cell r="A1356">
            <v>1782</v>
          </cell>
          <cell r="B1356" t="str">
            <v/>
          </cell>
          <cell r="C1356" t="str">
            <v/>
          </cell>
          <cell r="D1356" t="str">
            <v/>
          </cell>
          <cell r="E1356" t="str">
            <v/>
          </cell>
          <cell r="F1356" t="str">
            <v>E17150905</v>
          </cell>
          <cell r="G1356" t="str">
            <v/>
          </cell>
          <cell r="H1356" t="b">
            <v>0</v>
          </cell>
          <cell r="I1356" t="b">
            <v>0</v>
          </cell>
          <cell r="J1356" t="str">
            <v>Other sugars</v>
          </cell>
        </row>
        <row r="1357">
          <cell r="A1357">
            <v>1783</v>
          </cell>
          <cell r="B1357" t="str">
            <v/>
          </cell>
          <cell r="C1357" t="str">
            <v>C20H26O3</v>
          </cell>
          <cell r="D1357" t="str">
            <v>18684-55-4</v>
          </cell>
          <cell r="E1357" t="str">
            <v>18684554</v>
          </cell>
          <cell r="F1357" t="str">
            <v/>
          </cell>
          <cell r="G1357" t="str">
            <v/>
          </cell>
          <cell r="H1357" t="b">
            <v>0</v>
          </cell>
          <cell r="I1357" t="b">
            <v>0</v>
          </cell>
          <cell r="J1357" t="str">
            <v>7-oxodehydroabietic acid</v>
          </cell>
        </row>
        <row r="1358">
          <cell r="A1358">
            <v>1784</v>
          </cell>
          <cell r="B1358" t="str">
            <v/>
          </cell>
          <cell r="C1358" t="str">
            <v/>
          </cell>
          <cell r="D1358" t="str">
            <v/>
          </cell>
          <cell r="E1358" t="str">
            <v/>
          </cell>
          <cell r="F1358" t="str">
            <v>E17150319</v>
          </cell>
          <cell r="G1358" t="str">
            <v/>
          </cell>
          <cell r="H1358" t="b">
            <v>0</v>
          </cell>
          <cell r="I1358" t="b">
            <v>0</v>
          </cell>
          <cell r="J1358" t="str">
            <v>Abieta-6,8,11,13,15-pentaen-18-oic acid</v>
          </cell>
        </row>
        <row r="1359">
          <cell r="A1359">
            <v>1785</v>
          </cell>
          <cell r="B1359" t="str">
            <v/>
          </cell>
          <cell r="C1359" t="str">
            <v>C20H26O2</v>
          </cell>
          <cell r="D1359" t="str">
            <v>82276-84-4</v>
          </cell>
          <cell r="E1359" t="str">
            <v>82276844</v>
          </cell>
          <cell r="F1359" t="str">
            <v/>
          </cell>
          <cell r="G1359" t="str">
            <v/>
          </cell>
          <cell r="H1359" t="b">
            <v>0</v>
          </cell>
          <cell r="I1359" t="b">
            <v>0</v>
          </cell>
          <cell r="J1359" t="str">
            <v>Abieta-8,11,13,15-tetraen-18-oic acid</v>
          </cell>
        </row>
        <row r="1360">
          <cell r="A1360">
            <v>1786</v>
          </cell>
          <cell r="B1360" t="str">
            <v/>
          </cell>
          <cell r="C1360" t="str">
            <v>C12H22O</v>
          </cell>
          <cell r="D1360" t="str">
            <v>82107-89-9</v>
          </cell>
          <cell r="E1360" t="str">
            <v>82107899</v>
          </cell>
          <cell r="F1360" t="str">
            <v/>
          </cell>
          <cell r="G1360" t="str">
            <v/>
          </cell>
          <cell r="H1360" t="b">
            <v>0</v>
          </cell>
          <cell r="I1360" t="b">
            <v>0</v>
          </cell>
          <cell r="J1360" t="str">
            <v>Dodecenal</v>
          </cell>
        </row>
        <row r="1361">
          <cell r="A1361">
            <v>1787</v>
          </cell>
          <cell r="B1361" t="str">
            <v/>
          </cell>
          <cell r="C1361" t="str">
            <v>C13H26O</v>
          </cell>
          <cell r="D1361" t="str">
            <v>10486-19-8</v>
          </cell>
          <cell r="E1361" t="str">
            <v>10486198</v>
          </cell>
          <cell r="F1361" t="str">
            <v/>
          </cell>
          <cell r="G1361" t="str">
            <v/>
          </cell>
          <cell r="H1361" t="b">
            <v>0</v>
          </cell>
          <cell r="I1361" t="b">
            <v>0</v>
          </cell>
          <cell r="J1361" t="str">
            <v>Tridecenal</v>
          </cell>
        </row>
        <row r="1362">
          <cell r="A1362">
            <v>1788</v>
          </cell>
          <cell r="B1362" t="str">
            <v/>
          </cell>
          <cell r="C1362" t="str">
            <v>C16H30O</v>
          </cell>
          <cell r="D1362" t="str">
            <v>53939-27-8</v>
          </cell>
          <cell r="E1362" t="str">
            <v>53939278</v>
          </cell>
          <cell r="F1362" t="str">
            <v/>
          </cell>
          <cell r="G1362" t="str">
            <v/>
          </cell>
          <cell r="H1362" t="b">
            <v>0</v>
          </cell>
          <cell r="I1362" t="b">
            <v>0</v>
          </cell>
          <cell r="J1362" t="str">
            <v>Tetradecenal</v>
          </cell>
        </row>
        <row r="1363">
          <cell r="A1363">
            <v>1789</v>
          </cell>
          <cell r="B1363" t="str">
            <v/>
          </cell>
          <cell r="C1363" t="str">
            <v>C15H28O</v>
          </cell>
          <cell r="D1363" t="str">
            <v>118624-11-6</v>
          </cell>
          <cell r="E1363" t="str">
            <v>118624116</v>
          </cell>
          <cell r="F1363" t="str">
            <v/>
          </cell>
          <cell r="G1363" t="str">
            <v/>
          </cell>
          <cell r="H1363" t="b">
            <v>0</v>
          </cell>
          <cell r="I1363" t="b">
            <v>0</v>
          </cell>
          <cell r="J1363" t="str">
            <v>Pentadecenal</v>
          </cell>
        </row>
        <row r="1364">
          <cell r="A1364">
            <v>1790</v>
          </cell>
          <cell r="B1364" t="str">
            <v/>
          </cell>
          <cell r="C1364" t="str">
            <v>C17H34O</v>
          </cell>
          <cell r="D1364" t="str">
            <v>2922-51-2</v>
          </cell>
          <cell r="E1364" t="str">
            <v>2922512</v>
          </cell>
          <cell r="F1364" t="str">
            <v/>
          </cell>
          <cell r="G1364" t="str">
            <v/>
          </cell>
          <cell r="H1364" t="b">
            <v>0</v>
          </cell>
          <cell r="I1364" t="b">
            <v>0</v>
          </cell>
          <cell r="J1364" t="str">
            <v>2-heptadecanone</v>
          </cell>
        </row>
        <row r="1365">
          <cell r="A1365">
            <v>1793</v>
          </cell>
          <cell r="B1365" t="str">
            <v/>
          </cell>
          <cell r="C1365" t="str">
            <v>C18H30O2</v>
          </cell>
          <cell r="D1365" t="str">
            <v>1955-33-5</v>
          </cell>
          <cell r="E1365" t="str">
            <v>1955335</v>
          </cell>
          <cell r="F1365" t="str">
            <v/>
          </cell>
          <cell r="G1365" t="str">
            <v/>
          </cell>
          <cell r="H1365" t="b">
            <v>0</v>
          </cell>
          <cell r="I1365" t="b">
            <v>0</v>
          </cell>
          <cell r="J1365" t="str">
            <v>9,12,15-octadecatrienoic acid (linolenic)</v>
          </cell>
        </row>
        <row r="1366">
          <cell r="A1366">
            <v>1795</v>
          </cell>
          <cell r="B1366" t="str">
            <v/>
          </cell>
          <cell r="C1366" t="str">
            <v>C30H60O2</v>
          </cell>
          <cell r="D1366" t="str">
            <v>506-50-3</v>
          </cell>
          <cell r="E1366" t="str">
            <v>506503</v>
          </cell>
          <cell r="F1366" t="str">
            <v/>
          </cell>
          <cell r="G1366" t="str">
            <v/>
          </cell>
          <cell r="H1366" t="b">
            <v>0</v>
          </cell>
          <cell r="I1366" t="b">
            <v>0</v>
          </cell>
          <cell r="J1366" t="str">
            <v>n-Triacontanoic acid</v>
          </cell>
        </row>
        <row r="1367">
          <cell r="A1367">
            <v>1796</v>
          </cell>
          <cell r="B1367" t="str">
            <v/>
          </cell>
          <cell r="C1367" t="str">
            <v>C28H56O2</v>
          </cell>
          <cell r="D1367" t="str">
            <v>506-48-9</v>
          </cell>
          <cell r="E1367" t="str">
            <v>506489</v>
          </cell>
          <cell r="F1367" t="str">
            <v/>
          </cell>
          <cell r="G1367" t="str">
            <v/>
          </cell>
          <cell r="H1367" t="b">
            <v>0</v>
          </cell>
          <cell r="I1367" t="b">
            <v>0</v>
          </cell>
          <cell r="J1367" t="str">
            <v>n-Octacosanoic acid</v>
          </cell>
        </row>
        <row r="1368">
          <cell r="A1368">
            <v>1797</v>
          </cell>
          <cell r="B1368" t="str">
            <v/>
          </cell>
          <cell r="C1368" t="str">
            <v>C27H54O2</v>
          </cell>
          <cell r="D1368" t="str">
            <v>7138-40-1</v>
          </cell>
          <cell r="E1368" t="str">
            <v>7138401</v>
          </cell>
          <cell r="F1368" t="str">
            <v/>
          </cell>
          <cell r="G1368" t="str">
            <v/>
          </cell>
          <cell r="H1368" t="b">
            <v>0</v>
          </cell>
          <cell r="I1368" t="b">
            <v>0</v>
          </cell>
          <cell r="J1368" t="str">
            <v>N-heptacosanoic acid</v>
          </cell>
        </row>
        <row r="1369">
          <cell r="A1369">
            <v>1799</v>
          </cell>
          <cell r="B1369" t="str">
            <v/>
          </cell>
          <cell r="C1369" t="str">
            <v>C15H30O2</v>
          </cell>
          <cell r="D1369" t="str">
            <v>1002-84-2</v>
          </cell>
          <cell r="E1369" t="str">
            <v>1002842</v>
          </cell>
          <cell r="F1369" t="str">
            <v/>
          </cell>
          <cell r="G1369" t="str">
            <v/>
          </cell>
          <cell r="H1369" t="b">
            <v>0</v>
          </cell>
          <cell r="I1369" t="b">
            <v>0</v>
          </cell>
          <cell r="J1369" t="str">
            <v>o-Pentadecanoic acid</v>
          </cell>
        </row>
        <row r="1370">
          <cell r="A1370">
            <v>1800</v>
          </cell>
          <cell r="B1370" t="str">
            <v/>
          </cell>
          <cell r="C1370" t="str">
            <v>C20H38</v>
          </cell>
          <cell r="D1370" t="str">
            <v>504-96-1</v>
          </cell>
          <cell r="E1370" t="str">
            <v>504961</v>
          </cell>
          <cell r="F1370" t="str">
            <v/>
          </cell>
          <cell r="G1370" t="str">
            <v/>
          </cell>
          <cell r="H1370" t="b">
            <v>0</v>
          </cell>
          <cell r="I1370" t="b">
            <v>0</v>
          </cell>
          <cell r="J1370" t="str">
            <v>Neophytadiene</v>
          </cell>
        </row>
        <row r="1371">
          <cell r="A1371">
            <v>1801</v>
          </cell>
          <cell r="B1371" t="str">
            <v/>
          </cell>
          <cell r="C1371" t="str">
            <v>C12H12</v>
          </cell>
          <cell r="D1371" t="str">
            <v/>
          </cell>
          <cell r="E1371" t="str">
            <v/>
          </cell>
          <cell r="F1371" t="str">
            <v>E17074915</v>
          </cell>
          <cell r="G1371" t="str">
            <v/>
          </cell>
          <cell r="H1371" t="b">
            <v>0</v>
          </cell>
          <cell r="I1371" t="b">
            <v>0</v>
          </cell>
          <cell r="J1371" t="str">
            <v>C2-Naphthalenes</v>
          </cell>
        </row>
        <row r="1372">
          <cell r="A1372">
            <v>1802</v>
          </cell>
          <cell r="B1372" t="str">
            <v/>
          </cell>
          <cell r="C1372" t="str">
            <v/>
          </cell>
          <cell r="D1372" t="str">
            <v>N/A</v>
          </cell>
          <cell r="E1372" t="str">
            <v>N/A</v>
          </cell>
          <cell r="F1372" t="str">
            <v/>
          </cell>
          <cell r="G1372" t="str">
            <v/>
          </cell>
          <cell r="H1372" t="b">
            <v>0</v>
          </cell>
          <cell r="I1372" t="b">
            <v>0</v>
          </cell>
          <cell r="J1372" t="str">
            <v>C1-MW 178 PAH</v>
          </cell>
        </row>
        <row r="1373">
          <cell r="A1373">
            <v>1803</v>
          </cell>
          <cell r="B1373" t="str">
            <v/>
          </cell>
          <cell r="C1373" t="str">
            <v>C13H22O</v>
          </cell>
          <cell r="D1373" t="str">
            <v>1937-54-8</v>
          </cell>
          <cell r="E1373" t="str">
            <v>1937548</v>
          </cell>
          <cell r="F1373" t="str">
            <v/>
          </cell>
          <cell r="G1373" t="str">
            <v/>
          </cell>
          <cell r="H1373" t="b">
            <v>0</v>
          </cell>
          <cell r="I1373" t="b">
            <v>0</v>
          </cell>
          <cell r="J1373" t="str">
            <v>Solanone</v>
          </cell>
        </row>
        <row r="1374">
          <cell r="A1374">
            <v>1804</v>
          </cell>
          <cell r="B1374" t="str">
            <v/>
          </cell>
          <cell r="C1374" t="str">
            <v>C13H22O</v>
          </cell>
          <cell r="D1374" t="str">
            <v>3796-70-1</v>
          </cell>
          <cell r="E1374" t="str">
            <v>3796701</v>
          </cell>
          <cell r="F1374" t="str">
            <v/>
          </cell>
          <cell r="G1374" t="str">
            <v/>
          </cell>
          <cell r="H1374" t="b">
            <v>0</v>
          </cell>
          <cell r="I1374" t="b">
            <v>0</v>
          </cell>
          <cell r="J1374" t="str">
            <v>Geranyl acetone</v>
          </cell>
        </row>
        <row r="1375">
          <cell r="A1375">
            <v>1805</v>
          </cell>
          <cell r="B1375" t="str">
            <v/>
          </cell>
          <cell r="C1375" t="str">
            <v>C10H14N2</v>
          </cell>
          <cell r="D1375" t="str">
            <v>54-11-5</v>
          </cell>
          <cell r="E1375" t="str">
            <v>54115</v>
          </cell>
          <cell r="F1375" t="str">
            <v/>
          </cell>
          <cell r="G1375" t="str">
            <v/>
          </cell>
          <cell r="H1375" t="b">
            <v>0</v>
          </cell>
          <cell r="I1375" t="b">
            <v>0</v>
          </cell>
          <cell r="J1375" t="str">
            <v>Nicotine</v>
          </cell>
        </row>
        <row r="1376">
          <cell r="A1376">
            <v>1806</v>
          </cell>
          <cell r="B1376" t="str">
            <v/>
          </cell>
          <cell r="C1376" t="str">
            <v>C10H8N2</v>
          </cell>
          <cell r="D1376" t="str">
            <v>366-18-7</v>
          </cell>
          <cell r="E1376" t="str">
            <v>366187</v>
          </cell>
          <cell r="F1376" t="str">
            <v/>
          </cell>
          <cell r="G1376" t="str">
            <v/>
          </cell>
          <cell r="H1376" t="b">
            <v>0</v>
          </cell>
          <cell r="I1376" t="b">
            <v>0</v>
          </cell>
          <cell r="J1376" t="str">
            <v>Bipyridyl</v>
          </cell>
        </row>
        <row r="1377">
          <cell r="A1377">
            <v>1807</v>
          </cell>
          <cell r="B1377" t="str">
            <v/>
          </cell>
          <cell r="C1377" t="str">
            <v>C10H12N2O</v>
          </cell>
          <cell r="D1377" t="str">
            <v>486-56-6</v>
          </cell>
          <cell r="E1377" t="str">
            <v>486566</v>
          </cell>
          <cell r="F1377" t="str">
            <v/>
          </cell>
          <cell r="G1377" t="str">
            <v/>
          </cell>
          <cell r="H1377" t="b">
            <v>0</v>
          </cell>
          <cell r="I1377" t="b">
            <v>0</v>
          </cell>
          <cell r="J1377" t="str">
            <v>Cotinine</v>
          </cell>
        </row>
        <row r="1378">
          <cell r="A1378">
            <v>1808</v>
          </cell>
          <cell r="B1378" t="str">
            <v/>
          </cell>
          <cell r="C1378" t="str">
            <v>C12H9N</v>
          </cell>
          <cell r="D1378" t="str">
            <v>86-74-8</v>
          </cell>
          <cell r="E1378" t="str">
            <v>86748</v>
          </cell>
          <cell r="F1378" t="str">
            <v/>
          </cell>
          <cell r="G1378" t="str">
            <v/>
          </cell>
          <cell r="H1378" t="b">
            <v>0</v>
          </cell>
          <cell r="I1378" t="b">
            <v>0</v>
          </cell>
          <cell r="J1378" t="str">
            <v>Carbazole</v>
          </cell>
        </row>
        <row r="1379">
          <cell r="A1379">
            <v>1809</v>
          </cell>
          <cell r="B1379" t="str">
            <v/>
          </cell>
          <cell r="C1379" t="str">
            <v>C8H7N</v>
          </cell>
          <cell r="D1379" t="str">
            <v>120-72-9</v>
          </cell>
          <cell r="E1379" t="str">
            <v>120729</v>
          </cell>
          <cell r="F1379" t="str">
            <v/>
          </cell>
          <cell r="G1379" t="str">
            <v/>
          </cell>
          <cell r="H1379" t="b">
            <v>0</v>
          </cell>
          <cell r="I1379" t="b">
            <v>0</v>
          </cell>
          <cell r="J1379" t="str">
            <v>Indole</v>
          </cell>
        </row>
        <row r="1380">
          <cell r="A1380">
            <v>1810</v>
          </cell>
          <cell r="B1380" t="str">
            <v/>
          </cell>
          <cell r="C1380" t="str">
            <v>C9H12N2</v>
          </cell>
          <cell r="D1380" t="str">
            <v>494-97-3</v>
          </cell>
          <cell r="E1380" t="str">
            <v>494973</v>
          </cell>
          <cell r="F1380" t="str">
            <v/>
          </cell>
          <cell r="G1380" t="str">
            <v/>
          </cell>
          <cell r="H1380" t="b">
            <v>0</v>
          </cell>
          <cell r="I1380" t="b">
            <v>0</v>
          </cell>
          <cell r="J1380" t="str">
            <v>Nornicotine</v>
          </cell>
        </row>
        <row r="1381">
          <cell r="A1381">
            <v>1811</v>
          </cell>
          <cell r="B1381" t="str">
            <v/>
          </cell>
          <cell r="C1381" t="str">
            <v>C11H9N</v>
          </cell>
          <cell r="D1381" t="str">
            <v>52642-16-7</v>
          </cell>
          <cell r="E1381" t="str">
            <v>52642167</v>
          </cell>
          <cell r="F1381" t="str">
            <v/>
          </cell>
          <cell r="G1381" t="str">
            <v/>
          </cell>
          <cell r="H1381" t="b">
            <v>0</v>
          </cell>
          <cell r="I1381" t="b">
            <v>0</v>
          </cell>
          <cell r="J1381" t="str">
            <v>Phenylpyridine</v>
          </cell>
        </row>
        <row r="1382">
          <cell r="A1382">
            <v>1812</v>
          </cell>
          <cell r="B1382" t="str">
            <v/>
          </cell>
          <cell r="C1382" t="str">
            <v>C9H7N</v>
          </cell>
          <cell r="D1382" t="str">
            <v>91-22-5</v>
          </cell>
          <cell r="E1382" t="str">
            <v>91225</v>
          </cell>
          <cell r="F1382" t="str">
            <v/>
          </cell>
          <cell r="G1382" t="str">
            <v/>
          </cell>
          <cell r="H1382" t="b">
            <v>0</v>
          </cell>
          <cell r="I1382" t="b">
            <v>1</v>
          </cell>
          <cell r="J1382" t="str">
            <v>Quinoline</v>
          </cell>
        </row>
        <row r="1383">
          <cell r="A1383">
            <v>1813</v>
          </cell>
          <cell r="B1383" t="str">
            <v/>
          </cell>
          <cell r="C1383" t="str">
            <v>C9H7N</v>
          </cell>
          <cell r="D1383" t="str">
            <v>119-65-3</v>
          </cell>
          <cell r="E1383" t="str">
            <v>119653</v>
          </cell>
          <cell r="F1383" t="str">
            <v/>
          </cell>
          <cell r="G1383" t="str">
            <v/>
          </cell>
          <cell r="H1383" t="b">
            <v>0</v>
          </cell>
          <cell r="I1383" t="b">
            <v>0</v>
          </cell>
          <cell r="J1383" t="str">
            <v>Isoquinoline</v>
          </cell>
        </row>
        <row r="1384">
          <cell r="A1384">
            <v>1814</v>
          </cell>
          <cell r="B1384" t="str">
            <v/>
          </cell>
          <cell r="C1384" t="str">
            <v>C8H10O</v>
          </cell>
          <cell r="D1384" t="str">
            <v>90-00-6</v>
          </cell>
          <cell r="E1384" t="str">
            <v>90006</v>
          </cell>
          <cell r="F1384" t="str">
            <v/>
          </cell>
          <cell r="G1384" t="str">
            <v/>
          </cell>
          <cell r="H1384" t="b">
            <v>0</v>
          </cell>
          <cell r="I1384" t="b">
            <v>0</v>
          </cell>
          <cell r="J1384" t="str">
            <v>2-Ethylphenol</v>
          </cell>
        </row>
        <row r="1385">
          <cell r="A1385">
            <v>1815</v>
          </cell>
          <cell r="B1385" t="str">
            <v/>
          </cell>
          <cell r="C1385" t="str">
            <v>C8H8O</v>
          </cell>
          <cell r="D1385" t="str">
            <v>31257-96-2</v>
          </cell>
          <cell r="E1385" t="str">
            <v>31257962</v>
          </cell>
          <cell r="F1385" t="str">
            <v/>
          </cell>
          <cell r="G1385" t="str">
            <v/>
          </cell>
          <cell r="H1385" t="b">
            <v>0</v>
          </cell>
          <cell r="I1385" t="b">
            <v>0</v>
          </cell>
          <cell r="J1385" t="str">
            <v>Ethenylphenol</v>
          </cell>
        </row>
        <row r="1386">
          <cell r="A1386">
            <v>1816</v>
          </cell>
          <cell r="B1386" t="str">
            <v/>
          </cell>
          <cell r="C1386" t="str">
            <v>C5H7NO2</v>
          </cell>
          <cell r="D1386" t="str">
            <v>1121-07-9</v>
          </cell>
          <cell r="E1386" t="str">
            <v>1121079</v>
          </cell>
          <cell r="F1386" t="str">
            <v/>
          </cell>
          <cell r="G1386" t="str">
            <v/>
          </cell>
          <cell r="H1386" t="b">
            <v>0</v>
          </cell>
          <cell r="I1386" t="b">
            <v>0</v>
          </cell>
          <cell r="J1386" t="str">
            <v>2,5-Pyrrolidinedione, 1-methyl-  (N-Methylsuccinimide)</v>
          </cell>
        </row>
        <row r="1387">
          <cell r="A1387">
            <v>1817</v>
          </cell>
          <cell r="B1387" t="str">
            <v/>
          </cell>
          <cell r="C1387" t="str">
            <v>C10 H10 N2</v>
          </cell>
          <cell r="D1387" t="str">
            <v>487-19-4</v>
          </cell>
          <cell r="E1387" t="str">
            <v>487194</v>
          </cell>
          <cell r="F1387" t="str">
            <v/>
          </cell>
          <cell r="G1387" t="str">
            <v/>
          </cell>
          <cell r="H1387" t="b">
            <v>0</v>
          </cell>
          <cell r="I1387" t="b">
            <v>0</v>
          </cell>
          <cell r="J1387" t="str">
            <v>Beta-Nicotyrine</v>
          </cell>
        </row>
        <row r="1388">
          <cell r="A1388">
            <v>1818</v>
          </cell>
          <cell r="B1388" t="str">
            <v/>
          </cell>
          <cell r="C1388" t="str">
            <v>C9H9N</v>
          </cell>
          <cell r="D1388" t="str">
            <v>27323-28-0</v>
          </cell>
          <cell r="E1388" t="str">
            <v>27323280</v>
          </cell>
          <cell r="F1388" t="str">
            <v/>
          </cell>
          <cell r="G1388" t="str">
            <v/>
          </cell>
          <cell r="H1388" t="b">
            <v>0</v>
          </cell>
          <cell r="I1388" t="b">
            <v>0</v>
          </cell>
          <cell r="J1388" t="str">
            <v>1-Methylindole</v>
          </cell>
        </row>
        <row r="1389">
          <cell r="A1389">
            <v>1819</v>
          </cell>
          <cell r="B1389" t="str">
            <v/>
          </cell>
          <cell r="C1389" t="str">
            <v>C7H6N2</v>
          </cell>
          <cell r="D1389" t="str">
            <v>271-63-6</v>
          </cell>
          <cell r="E1389" t="str">
            <v>271636</v>
          </cell>
          <cell r="F1389" t="str">
            <v/>
          </cell>
          <cell r="G1389" t="str">
            <v/>
          </cell>
          <cell r="H1389" t="b">
            <v>0</v>
          </cell>
          <cell r="I1389" t="b">
            <v>0</v>
          </cell>
          <cell r="J1389" t="str">
            <v>Pyrolo[2,3-b]pyridine</v>
          </cell>
        </row>
        <row r="1390">
          <cell r="A1390">
            <v>1820</v>
          </cell>
          <cell r="B1390" t="str">
            <v/>
          </cell>
          <cell r="C1390" t="str">
            <v>C6H6O3</v>
          </cell>
          <cell r="D1390" t="str">
            <v>67-47-0</v>
          </cell>
          <cell r="E1390" t="str">
            <v>67470</v>
          </cell>
          <cell r="F1390" t="str">
            <v/>
          </cell>
          <cell r="G1390" t="str">
            <v/>
          </cell>
          <cell r="H1390" t="b">
            <v>0</v>
          </cell>
          <cell r="I1390" t="b">
            <v>0</v>
          </cell>
          <cell r="J1390" t="str">
            <v>5-(Hydroxymethyl)-2-furaldehyde( or 2-Furancarboxaldehyde, 5-(hydroxymethyl)-; 5-Hydroxymethylfurfural)</v>
          </cell>
        </row>
        <row r="1391">
          <cell r="A1391">
            <v>1821</v>
          </cell>
          <cell r="B1391" t="str">
            <v/>
          </cell>
          <cell r="C1391" t="str">
            <v>C29H60</v>
          </cell>
          <cell r="D1391" t="str">
            <v>52701-71-0</v>
          </cell>
          <cell r="E1391" t="str">
            <v>52701710</v>
          </cell>
          <cell r="F1391" t="str">
            <v/>
          </cell>
          <cell r="G1391" t="str">
            <v/>
          </cell>
          <cell r="H1391" t="b">
            <v>0</v>
          </cell>
          <cell r="I1391" t="b">
            <v>0</v>
          </cell>
          <cell r="J1391" t="str">
            <v>Iso-nonacosane</v>
          </cell>
        </row>
        <row r="1392">
          <cell r="A1392">
            <v>1822</v>
          </cell>
          <cell r="B1392" t="str">
            <v/>
          </cell>
          <cell r="C1392" t="str">
            <v>C29H50O2</v>
          </cell>
          <cell r="D1392" t="str">
            <v>59-02-9</v>
          </cell>
          <cell r="E1392" t="str">
            <v>59029</v>
          </cell>
          <cell r="F1392" t="str">
            <v/>
          </cell>
          <cell r="G1392" t="str">
            <v/>
          </cell>
          <cell r="H1392" t="b">
            <v>0</v>
          </cell>
          <cell r="I1392" t="b">
            <v>0</v>
          </cell>
          <cell r="J1392" t="str">
            <v>Vitamin E (or alpha-Tocopherol)</v>
          </cell>
        </row>
        <row r="1393">
          <cell r="A1393">
            <v>1823</v>
          </cell>
          <cell r="B1393" t="str">
            <v/>
          </cell>
          <cell r="C1393" t="str">
            <v>C6H5NO2</v>
          </cell>
          <cell r="D1393" t="str">
            <v>59-67-6</v>
          </cell>
          <cell r="E1393" t="str">
            <v>59676</v>
          </cell>
          <cell r="F1393" t="str">
            <v/>
          </cell>
          <cell r="G1393" t="str">
            <v/>
          </cell>
          <cell r="H1393" t="b">
            <v>0</v>
          </cell>
          <cell r="I1393" t="b">
            <v>0</v>
          </cell>
          <cell r="J1393" t="str">
            <v>Niacin</v>
          </cell>
        </row>
        <row r="1394">
          <cell r="A1394">
            <v>1824</v>
          </cell>
          <cell r="B1394" t="str">
            <v/>
          </cell>
          <cell r="C1394" t="str">
            <v>C2H2O3</v>
          </cell>
          <cell r="D1394" t="str">
            <v>298-12-4</v>
          </cell>
          <cell r="E1394" t="str">
            <v>298124</v>
          </cell>
          <cell r="F1394" t="str">
            <v/>
          </cell>
          <cell r="G1394" t="str">
            <v/>
          </cell>
          <cell r="H1394" t="b">
            <v>0</v>
          </cell>
          <cell r="I1394" t="b">
            <v>0</v>
          </cell>
          <cell r="J1394" t="str">
            <v>Glyoxylic Acid</v>
          </cell>
        </row>
        <row r="1395">
          <cell r="A1395">
            <v>1825</v>
          </cell>
          <cell r="B1395" t="str">
            <v/>
          </cell>
          <cell r="C1395" t="str">
            <v>C3H4O3</v>
          </cell>
          <cell r="D1395" t="str">
            <v>127-17-3</v>
          </cell>
          <cell r="E1395" t="str">
            <v>127173</v>
          </cell>
          <cell r="F1395" t="str">
            <v/>
          </cell>
          <cell r="G1395" t="str">
            <v/>
          </cell>
          <cell r="H1395" t="b">
            <v>0</v>
          </cell>
          <cell r="I1395" t="b">
            <v>0</v>
          </cell>
          <cell r="J1395" t="str">
            <v>Pyruvic acid</v>
          </cell>
        </row>
        <row r="1396">
          <cell r="A1396">
            <v>1826</v>
          </cell>
          <cell r="B1396" t="str">
            <v/>
          </cell>
          <cell r="C1396" t="str">
            <v>C10H14N2O</v>
          </cell>
          <cell r="D1396" t="str">
            <v>491-26-9</v>
          </cell>
          <cell r="E1396" t="str">
            <v>491269</v>
          </cell>
          <cell r="F1396" t="str">
            <v/>
          </cell>
          <cell r="G1396" t="str">
            <v/>
          </cell>
          <cell r="H1396" t="b">
            <v>0</v>
          </cell>
          <cell r="I1396" t="b">
            <v>0</v>
          </cell>
          <cell r="J1396" t="str">
            <v>N-Oxynicotine</v>
          </cell>
        </row>
        <row r="1397">
          <cell r="A1397">
            <v>1827</v>
          </cell>
          <cell r="B1397" t="str">
            <v/>
          </cell>
          <cell r="C1397" t="str">
            <v>C5H5NO</v>
          </cell>
          <cell r="D1397" t="str">
            <v>27341-45-3</v>
          </cell>
          <cell r="E1397" t="str">
            <v>27341453</v>
          </cell>
          <cell r="F1397" t="str">
            <v/>
          </cell>
          <cell r="G1397" t="str">
            <v/>
          </cell>
          <cell r="H1397" t="b">
            <v>0</v>
          </cell>
          <cell r="I1397" t="b">
            <v>0</v>
          </cell>
          <cell r="J1397" t="str">
            <v>Hydroxypyridine</v>
          </cell>
        </row>
        <row r="1398">
          <cell r="A1398">
            <v>1828</v>
          </cell>
          <cell r="B1398" t="str">
            <v/>
          </cell>
          <cell r="C1398" t="str">
            <v>C5H4O3</v>
          </cell>
          <cell r="D1398" t="str">
            <v>26447-28-9</v>
          </cell>
          <cell r="E1398" t="str">
            <v>26447289</v>
          </cell>
          <cell r="F1398" t="str">
            <v/>
          </cell>
          <cell r="G1398" t="str">
            <v/>
          </cell>
          <cell r="H1398" t="b">
            <v>0</v>
          </cell>
          <cell r="I1398" t="b">
            <v>0</v>
          </cell>
          <cell r="J1398" t="str">
            <v>Furancarboxylic acid</v>
          </cell>
        </row>
        <row r="1399">
          <cell r="A1399">
            <v>1829</v>
          </cell>
          <cell r="B1399" t="str">
            <v/>
          </cell>
          <cell r="C1399" t="str">
            <v>C8H8O2</v>
          </cell>
          <cell r="D1399" t="str">
            <v>103-82-2</v>
          </cell>
          <cell r="E1399" t="str">
            <v>103822</v>
          </cell>
          <cell r="F1399" t="str">
            <v/>
          </cell>
          <cell r="G1399" t="str">
            <v/>
          </cell>
          <cell r="H1399" t="b">
            <v>0</v>
          </cell>
          <cell r="I1399" t="b">
            <v>0</v>
          </cell>
          <cell r="J1399" t="str">
            <v>Phenyl acetic Acid</v>
          </cell>
        </row>
        <row r="1400">
          <cell r="A1400">
            <v>1830</v>
          </cell>
          <cell r="B1400" t="str">
            <v/>
          </cell>
          <cell r="C1400" t="str">
            <v/>
          </cell>
          <cell r="D1400" t="str">
            <v/>
          </cell>
          <cell r="E1400" t="str">
            <v/>
          </cell>
          <cell r="F1400" t="str">
            <v>E17150384</v>
          </cell>
          <cell r="G1400" t="str">
            <v/>
          </cell>
          <cell r="H1400" t="b">
            <v>0</v>
          </cell>
          <cell r="I1400" t="b">
            <v>0</v>
          </cell>
          <cell r="J1400" t="str">
            <v>Anteiso-triacontane</v>
          </cell>
        </row>
        <row r="1401">
          <cell r="A1401">
            <v>1831</v>
          </cell>
          <cell r="B1401" t="str">
            <v/>
          </cell>
          <cell r="C1401" t="str">
            <v>C31H64</v>
          </cell>
          <cell r="D1401" t="str">
            <v>90386-48-4</v>
          </cell>
          <cell r="E1401" t="str">
            <v>90386484</v>
          </cell>
          <cell r="F1401" t="str">
            <v/>
          </cell>
          <cell r="G1401" t="str">
            <v/>
          </cell>
          <cell r="H1401" t="b">
            <v>0</v>
          </cell>
          <cell r="I1401" t="b">
            <v>0</v>
          </cell>
          <cell r="J1401" t="str">
            <v>Iso-Hentriacontane</v>
          </cell>
        </row>
        <row r="1402">
          <cell r="A1402">
            <v>1832</v>
          </cell>
          <cell r="B1402" t="str">
            <v/>
          </cell>
          <cell r="C1402" t="str">
            <v/>
          </cell>
          <cell r="D1402" t="str">
            <v/>
          </cell>
          <cell r="E1402" t="str">
            <v/>
          </cell>
          <cell r="F1402" t="str">
            <v>E17150376</v>
          </cell>
          <cell r="G1402" t="str">
            <v/>
          </cell>
          <cell r="H1402" t="b">
            <v>0</v>
          </cell>
          <cell r="I1402" t="b">
            <v>0</v>
          </cell>
          <cell r="J1402" t="str">
            <v>Anteiso-dotriacontane</v>
          </cell>
        </row>
        <row r="1403">
          <cell r="A1403">
            <v>1833</v>
          </cell>
          <cell r="B1403" t="str">
            <v/>
          </cell>
          <cell r="C1403" t="str">
            <v>C30H62</v>
          </cell>
          <cell r="D1403" t="str">
            <v>34425-19-9</v>
          </cell>
          <cell r="E1403" t="str">
            <v>34425199</v>
          </cell>
          <cell r="F1403" t="str">
            <v/>
          </cell>
          <cell r="G1403" t="str">
            <v/>
          </cell>
          <cell r="H1403" t="b">
            <v>0</v>
          </cell>
          <cell r="I1403" t="b">
            <v>0</v>
          </cell>
          <cell r="J1403" t="str">
            <v>Iso-triacontane</v>
          </cell>
        </row>
        <row r="1404">
          <cell r="A1404">
            <v>1834</v>
          </cell>
          <cell r="B1404" t="str">
            <v/>
          </cell>
          <cell r="C1404" t="str">
            <v>C8H8O2</v>
          </cell>
          <cell r="D1404" t="str">
            <v>104618-88-4</v>
          </cell>
          <cell r="E1404" t="str">
            <v>104618884</v>
          </cell>
          <cell r="F1404" t="str">
            <v/>
          </cell>
          <cell r="G1404" t="str">
            <v/>
          </cell>
          <cell r="H1404" t="b">
            <v>0</v>
          </cell>
          <cell r="I1404" t="b">
            <v>0</v>
          </cell>
          <cell r="J1404" t="str">
            <v>Ethenylbenzenediols</v>
          </cell>
        </row>
        <row r="1405">
          <cell r="A1405">
            <v>1835</v>
          </cell>
          <cell r="B1405" t="str">
            <v/>
          </cell>
          <cell r="C1405" t="str">
            <v>C18H30O2</v>
          </cell>
          <cell r="D1405" t="str">
            <v>1955-33-5</v>
          </cell>
          <cell r="E1405" t="str">
            <v>1955335</v>
          </cell>
          <cell r="F1405" t="str">
            <v/>
          </cell>
          <cell r="G1405" t="str">
            <v/>
          </cell>
          <cell r="H1405" t="b">
            <v>0</v>
          </cell>
          <cell r="I1405" t="b">
            <v>0</v>
          </cell>
          <cell r="J1405" t="str">
            <v>9,12,15-Octadecatrienoic acid</v>
          </cell>
        </row>
        <row r="1406">
          <cell r="A1406">
            <v>1836</v>
          </cell>
          <cell r="B1406" t="str">
            <v/>
          </cell>
          <cell r="C1406" t="str">
            <v>C8H18O3</v>
          </cell>
          <cell r="D1406" t="str">
            <v>112-34-5</v>
          </cell>
          <cell r="E1406" t="str">
            <v>112345</v>
          </cell>
          <cell r="F1406" t="str">
            <v/>
          </cell>
          <cell r="G1406" t="str">
            <v/>
          </cell>
          <cell r="H1406" t="b">
            <v>0</v>
          </cell>
          <cell r="I1406" t="b">
            <v>0</v>
          </cell>
          <cell r="J1406" t="str">
            <v>2-(2-Butoxyethanoxy)ethanol</v>
          </cell>
        </row>
        <row r="1407">
          <cell r="A1407">
            <v>1837</v>
          </cell>
          <cell r="B1407" t="str">
            <v/>
          </cell>
          <cell r="C1407" t="str">
            <v>C16H30O4</v>
          </cell>
          <cell r="D1407" t="str">
            <v>6846-50-0</v>
          </cell>
          <cell r="E1407" t="str">
            <v>6846500</v>
          </cell>
          <cell r="F1407" t="str">
            <v/>
          </cell>
          <cell r="G1407" t="str">
            <v/>
          </cell>
          <cell r="H1407" t="b">
            <v>0</v>
          </cell>
          <cell r="I1407" t="b">
            <v>0</v>
          </cell>
          <cell r="J1407" t="str">
            <v>2,2,4-Trimethyl-1,3-pentanediol diisobutryate</v>
          </cell>
        </row>
        <row r="1408">
          <cell r="A1408">
            <v>1838</v>
          </cell>
          <cell r="B1408" t="str">
            <v/>
          </cell>
          <cell r="C1408" t="str">
            <v>C12H24O3</v>
          </cell>
          <cell r="D1408" t="str">
            <v>25265-77-4</v>
          </cell>
          <cell r="E1408" t="str">
            <v>25265774</v>
          </cell>
          <cell r="F1408" t="str">
            <v/>
          </cell>
          <cell r="G1408" t="str">
            <v/>
          </cell>
          <cell r="H1408" t="b">
            <v>0</v>
          </cell>
          <cell r="I1408" t="b">
            <v>0</v>
          </cell>
          <cell r="J1408" t="str">
            <v>2,2,4-Trimethyl-1,3-pentanediol monoisobutyrate</v>
          </cell>
        </row>
        <row r="1409">
          <cell r="A1409">
            <v>1839</v>
          </cell>
          <cell r="B1409" t="str">
            <v>Be</v>
          </cell>
          <cell r="C1409" t="str">
            <v>Be</v>
          </cell>
          <cell r="D1409" t="str">
            <v>7440-41-7</v>
          </cell>
          <cell r="E1409" t="str">
            <v>7440417</v>
          </cell>
          <cell r="F1409" t="str">
            <v/>
          </cell>
          <cell r="G1409" t="str">
            <v/>
          </cell>
          <cell r="H1409" t="b">
            <v>0</v>
          </cell>
          <cell r="I1409" t="b">
            <v>1</v>
          </cell>
          <cell r="J1409" t="str">
            <v>Beryllium</v>
          </cell>
        </row>
        <row r="1410">
          <cell r="A1410">
            <v>1840</v>
          </cell>
          <cell r="B1410" t="str">
            <v/>
          </cell>
          <cell r="C1410" t="str">
            <v>C13H26</v>
          </cell>
          <cell r="D1410" t="str">
            <v>5617-41-4</v>
          </cell>
          <cell r="E1410" t="str">
            <v>5617414</v>
          </cell>
          <cell r="F1410" t="str">
            <v/>
          </cell>
          <cell r="G1410" t="str">
            <v/>
          </cell>
          <cell r="H1410" t="b">
            <v>0</v>
          </cell>
          <cell r="I1410" t="b">
            <v>0</v>
          </cell>
          <cell r="J1410" t="str">
            <v>Heptylcyclohexane</v>
          </cell>
        </row>
        <row r="1411">
          <cell r="A1411">
            <v>1841</v>
          </cell>
          <cell r="B1411" t="str">
            <v/>
          </cell>
          <cell r="C1411" t="str">
            <v>C14H28</v>
          </cell>
          <cell r="D1411" t="str">
            <v>1795-15-9</v>
          </cell>
          <cell r="E1411" t="str">
            <v>1795159</v>
          </cell>
          <cell r="F1411" t="str">
            <v/>
          </cell>
          <cell r="G1411" t="str">
            <v/>
          </cell>
          <cell r="H1411" t="b">
            <v>0</v>
          </cell>
          <cell r="I1411" t="b">
            <v>0</v>
          </cell>
          <cell r="J1411" t="str">
            <v>Octylcyclohexane</v>
          </cell>
        </row>
        <row r="1412">
          <cell r="A1412">
            <v>1843</v>
          </cell>
          <cell r="B1412" t="str">
            <v/>
          </cell>
          <cell r="C1412" t="str">
            <v>C20H40</v>
          </cell>
          <cell r="D1412" t="str">
            <v>1795-18-2</v>
          </cell>
          <cell r="E1412" t="str">
            <v>1795182</v>
          </cell>
          <cell r="F1412" t="str">
            <v/>
          </cell>
          <cell r="G1412" t="str">
            <v/>
          </cell>
          <cell r="H1412" t="b">
            <v>0</v>
          </cell>
          <cell r="I1412" t="b">
            <v>0</v>
          </cell>
          <cell r="J1412" t="str">
            <v>Tetradecylcyclohexane</v>
          </cell>
        </row>
        <row r="1413">
          <cell r="A1413">
            <v>1845</v>
          </cell>
          <cell r="B1413" t="str">
            <v/>
          </cell>
          <cell r="C1413" t="str">
            <v/>
          </cell>
          <cell r="D1413" t="str">
            <v/>
          </cell>
          <cell r="E1413" t="str">
            <v/>
          </cell>
          <cell r="F1413" t="str">
            <v>E17150293</v>
          </cell>
          <cell r="G1413" t="str">
            <v/>
          </cell>
          <cell r="H1413" t="b">
            <v>0</v>
          </cell>
          <cell r="I1413" t="b">
            <v>0</v>
          </cell>
          <cell r="J1413" t="str">
            <v>8B,13a-dimethyl-14B- [3'-methylbutyl]-podocarpane</v>
          </cell>
        </row>
        <row r="1414">
          <cell r="A1414">
            <v>1846</v>
          </cell>
          <cell r="B1414" t="str">
            <v>C27H46</v>
          </cell>
          <cell r="C1414" t="str">
            <v>C27H46</v>
          </cell>
          <cell r="D1414" t="str">
            <v>55199-72-9</v>
          </cell>
          <cell r="E1414" t="str">
            <v>55199729</v>
          </cell>
          <cell r="F1414" t="str">
            <v/>
          </cell>
          <cell r="G1414" t="str">
            <v/>
          </cell>
          <cell r="H1414" t="b">
            <v>0</v>
          </cell>
          <cell r="I1414" t="b">
            <v>0</v>
          </cell>
          <cell r="J1414" t="str">
            <v>18a(H)-22,29,30- trisnorneohopane</v>
          </cell>
        </row>
        <row r="1415">
          <cell r="A1415">
            <v>1847</v>
          </cell>
          <cell r="B1415" t="str">
            <v>Te</v>
          </cell>
          <cell r="C1415" t="str">
            <v>Te</v>
          </cell>
          <cell r="D1415" t="str">
            <v>13494-80-9</v>
          </cell>
          <cell r="E1415" t="str">
            <v>13494809</v>
          </cell>
          <cell r="F1415" t="str">
            <v/>
          </cell>
          <cell r="G1415" t="str">
            <v/>
          </cell>
          <cell r="H1415" t="b">
            <v>0</v>
          </cell>
          <cell r="I1415" t="b">
            <v>0</v>
          </cell>
          <cell r="J1415" t="str">
            <v>Tellurium</v>
          </cell>
        </row>
        <row r="1416">
          <cell r="A1416">
            <v>1848</v>
          </cell>
          <cell r="B1416" t="str">
            <v>DahA</v>
          </cell>
          <cell r="C1416" t="str">
            <v>C22H14</v>
          </cell>
          <cell r="D1416" t="str">
            <v>53-70-3</v>
          </cell>
          <cell r="E1416" t="str">
            <v>53703</v>
          </cell>
          <cell r="F1416" t="str">
            <v/>
          </cell>
          <cell r="G1416" t="str">
            <v/>
          </cell>
          <cell r="H1416" t="b">
            <v>0</v>
          </cell>
          <cell r="I1416" t="b">
            <v>0</v>
          </cell>
          <cell r="J1416" t="str">
            <v>Dibenz[a,h]anthracene</v>
          </cell>
        </row>
        <row r="1417">
          <cell r="A1417">
            <v>1849</v>
          </cell>
          <cell r="B1417" t="str">
            <v>Dy</v>
          </cell>
          <cell r="C1417" t="str">
            <v>Dy</v>
          </cell>
          <cell r="D1417" t="str">
            <v>7429-91-6</v>
          </cell>
          <cell r="E1417" t="str">
            <v>7429916</v>
          </cell>
          <cell r="F1417" t="str">
            <v/>
          </cell>
          <cell r="G1417" t="str">
            <v/>
          </cell>
          <cell r="H1417" t="b">
            <v>0</v>
          </cell>
          <cell r="I1417" t="b">
            <v>0</v>
          </cell>
          <cell r="J1417" t="str">
            <v>Dysprosium</v>
          </cell>
        </row>
        <row r="1418">
          <cell r="A1418">
            <v>1850</v>
          </cell>
          <cell r="B1418" t="str">
            <v>Li</v>
          </cell>
          <cell r="C1418" t="str">
            <v>Li</v>
          </cell>
          <cell r="D1418" t="str">
            <v>7439-93-2</v>
          </cell>
          <cell r="E1418" t="str">
            <v>7439932</v>
          </cell>
          <cell r="F1418" t="str">
            <v/>
          </cell>
          <cell r="G1418" t="str">
            <v/>
          </cell>
          <cell r="H1418" t="b">
            <v>0</v>
          </cell>
          <cell r="I1418" t="b">
            <v>0</v>
          </cell>
          <cell r="J1418" t="str">
            <v>Lithium</v>
          </cell>
        </row>
        <row r="1419">
          <cell r="A1419">
            <v>1851</v>
          </cell>
          <cell r="B1419" t="str">
            <v>Nd</v>
          </cell>
          <cell r="C1419" t="str">
            <v>Nd</v>
          </cell>
          <cell r="D1419" t="str">
            <v>7440-00-8</v>
          </cell>
          <cell r="E1419" t="str">
            <v>7440008</v>
          </cell>
          <cell r="F1419" t="str">
            <v/>
          </cell>
          <cell r="G1419" t="str">
            <v/>
          </cell>
          <cell r="H1419" t="b">
            <v>0</v>
          </cell>
          <cell r="I1419" t="b">
            <v>0</v>
          </cell>
          <cell r="J1419" t="str">
            <v>Neodymium</v>
          </cell>
        </row>
        <row r="1420">
          <cell r="A1420">
            <v>1852</v>
          </cell>
          <cell r="B1420" t="str">
            <v>Nb</v>
          </cell>
          <cell r="C1420" t="str">
            <v>Nb</v>
          </cell>
          <cell r="D1420" t="str">
            <v>74400-03-1</v>
          </cell>
          <cell r="E1420" t="str">
            <v>74400031</v>
          </cell>
          <cell r="F1420" t="str">
            <v/>
          </cell>
          <cell r="G1420" t="str">
            <v/>
          </cell>
          <cell r="H1420" t="b">
            <v>0</v>
          </cell>
          <cell r="I1420" t="b">
            <v>0</v>
          </cell>
          <cell r="J1420" t="str">
            <v>Niobium</v>
          </cell>
        </row>
        <row r="1421">
          <cell r="A1421">
            <v>1853</v>
          </cell>
          <cell r="B1421" t="str">
            <v>Pr</v>
          </cell>
          <cell r="C1421" t="str">
            <v>Pr</v>
          </cell>
          <cell r="D1421" t="str">
            <v>7440-10-0</v>
          </cell>
          <cell r="E1421" t="str">
            <v>7440100</v>
          </cell>
          <cell r="F1421" t="str">
            <v/>
          </cell>
          <cell r="G1421" t="str">
            <v/>
          </cell>
          <cell r="H1421" t="b">
            <v>0</v>
          </cell>
          <cell r="I1421" t="b">
            <v>0</v>
          </cell>
          <cell r="J1421" t="str">
            <v>Praseodymium</v>
          </cell>
        </row>
        <row r="1422">
          <cell r="A1422">
            <v>1854</v>
          </cell>
          <cell r="B1422" t="str">
            <v>Sm</v>
          </cell>
          <cell r="C1422" t="str">
            <v>Sm</v>
          </cell>
          <cell r="D1422" t="str">
            <v>7440-19-9</v>
          </cell>
          <cell r="E1422" t="str">
            <v>7440199</v>
          </cell>
          <cell r="F1422" t="str">
            <v/>
          </cell>
          <cell r="G1422" t="str">
            <v/>
          </cell>
          <cell r="H1422" t="b">
            <v>0</v>
          </cell>
          <cell r="I1422" t="b">
            <v>0</v>
          </cell>
          <cell r="J1422" t="str">
            <v>Samarium</v>
          </cell>
        </row>
        <row r="1423">
          <cell r="A1423">
            <v>1855</v>
          </cell>
          <cell r="B1423" t="str">
            <v>Sc</v>
          </cell>
          <cell r="C1423" t="str">
            <v>Sc</v>
          </cell>
          <cell r="D1423" t="str">
            <v>7440-20-2</v>
          </cell>
          <cell r="E1423" t="str">
            <v>7440202</v>
          </cell>
          <cell r="F1423" t="str">
            <v/>
          </cell>
          <cell r="G1423" t="str">
            <v/>
          </cell>
          <cell r="H1423" t="b">
            <v>0</v>
          </cell>
          <cell r="I1423" t="b">
            <v>0</v>
          </cell>
          <cell r="J1423" t="str">
            <v>Scandium</v>
          </cell>
        </row>
        <row r="1424">
          <cell r="A1424">
            <v>1856</v>
          </cell>
          <cell r="B1424" t="str">
            <v>Ta</v>
          </cell>
          <cell r="C1424" t="str">
            <v>Ta</v>
          </cell>
          <cell r="D1424" t="str">
            <v>7440-25-7</v>
          </cell>
          <cell r="E1424" t="str">
            <v>7440257</v>
          </cell>
          <cell r="F1424" t="str">
            <v/>
          </cell>
          <cell r="G1424" t="str">
            <v/>
          </cell>
          <cell r="H1424" t="b">
            <v>0</v>
          </cell>
          <cell r="I1424" t="b">
            <v>0</v>
          </cell>
          <cell r="J1424" t="str">
            <v>Tantalum</v>
          </cell>
        </row>
        <row r="1425">
          <cell r="A1425">
            <v>1857</v>
          </cell>
          <cell r="B1425" t="str">
            <v>Tb</v>
          </cell>
          <cell r="C1425" t="str">
            <v>Tb</v>
          </cell>
          <cell r="D1425" t="str">
            <v>7440-27-9</v>
          </cell>
          <cell r="E1425" t="str">
            <v>7440279</v>
          </cell>
          <cell r="F1425" t="str">
            <v/>
          </cell>
          <cell r="G1425" t="str">
            <v/>
          </cell>
          <cell r="H1425" t="b">
            <v>0</v>
          </cell>
          <cell r="I1425" t="b">
            <v>0</v>
          </cell>
          <cell r="J1425" t="str">
            <v>Terbium</v>
          </cell>
        </row>
        <row r="1426">
          <cell r="A1426">
            <v>1858</v>
          </cell>
          <cell r="B1426" t="str">
            <v>Th</v>
          </cell>
          <cell r="C1426" t="str">
            <v>Th</v>
          </cell>
          <cell r="D1426" t="str">
            <v>7440-29-1</v>
          </cell>
          <cell r="E1426" t="str">
            <v>7440291</v>
          </cell>
          <cell r="F1426" t="str">
            <v/>
          </cell>
          <cell r="G1426" t="str">
            <v/>
          </cell>
          <cell r="H1426" t="b">
            <v>0</v>
          </cell>
          <cell r="I1426" t="b">
            <v>0</v>
          </cell>
          <cell r="J1426" t="str">
            <v>Thorium</v>
          </cell>
        </row>
        <row r="1427">
          <cell r="A1427">
            <v>1859</v>
          </cell>
          <cell r="B1427" t="str">
            <v>W</v>
          </cell>
          <cell r="C1427" t="str">
            <v>W</v>
          </cell>
          <cell r="D1427" t="str">
            <v>7440-33-7</v>
          </cell>
          <cell r="E1427" t="str">
            <v>7440337</v>
          </cell>
          <cell r="F1427" t="str">
            <v/>
          </cell>
          <cell r="G1427" t="str">
            <v/>
          </cell>
          <cell r="H1427" t="b">
            <v>0</v>
          </cell>
          <cell r="I1427" t="b">
            <v>0</v>
          </cell>
          <cell r="J1427" t="str">
            <v>Tungsten</v>
          </cell>
        </row>
        <row r="1428">
          <cell r="A1428">
            <v>1860</v>
          </cell>
          <cell r="B1428" t="str">
            <v>B</v>
          </cell>
          <cell r="C1428" t="str">
            <v>B</v>
          </cell>
          <cell r="D1428" t="str">
            <v>7440-42-8</v>
          </cell>
          <cell r="E1428" t="str">
            <v>7440428</v>
          </cell>
          <cell r="F1428" t="str">
            <v/>
          </cell>
          <cell r="G1428" t="str">
            <v/>
          </cell>
          <cell r="H1428" t="b">
            <v>0</v>
          </cell>
          <cell r="I1428" t="b">
            <v>0</v>
          </cell>
          <cell r="J1428" t="str">
            <v>Boron</v>
          </cell>
        </row>
        <row r="1429">
          <cell r="A1429">
            <v>1861</v>
          </cell>
          <cell r="B1429" t="str">
            <v>Ce</v>
          </cell>
          <cell r="C1429" t="str">
            <v>Ce</v>
          </cell>
          <cell r="D1429" t="str">
            <v>7440-45-1</v>
          </cell>
          <cell r="E1429" t="str">
            <v>7440451</v>
          </cell>
          <cell r="F1429" t="str">
            <v/>
          </cell>
          <cell r="G1429" t="str">
            <v/>
          </cell>
          <cell r="H1429" t="b">
            <v>0</v>
          </cell>
          <cell r="I1429" t="b">
            <v>0</v>
          </cell>
          <cell r="J1429" t="str">
            <v>Cerium</v>
          </cell>
        </row>
        <row r="1430">
          <cell r="A1430">
            <v>1862</v>
          </cell>
          <cell r="B1430" t="str">
            <v>Cs</v>
          </cell>
          <cell r="C1430" t="str">
            <v>Cs</v>
          </cell>
          <cell r="D1430" t="str">
            <v>7440-46-2</v>
          </cell>
          <cell r="E1430" t="str">
            <v>7440462</v>
          </cell>
          <cell r="F1430" t="str">
            <v/>
          </cell>
          <cell r="G1430" t="str">
            <v/>
          </cell>
          <cell r="H1430" t="b">
            <v>0</v>
          </cell>
          <cell r="I1430" t="b">
            <v>0</v>
          </cell>
          <cell r="J1430" t="str">
            <v>Cesium</v>
          </cell>
        </row>
        <row r="1431">
          <cell r="A1431">
            <v>1863</v>
          </cell>
          <cell r="B1431" t="str">
            <v>Eu</v>
          </cell>
          <cell r="C1431" t="str">
            <v>Eu</v>
          </cell>
          <cell r="D1431" t="str">
            <v>7440-53-1</v>
          </cell>
          <cell r="E1431" t="str">
            <v>7440531</v>
          </cell>
          <cell r="F1431" t="str">
            <v/>
          </cell>
          <cell r="G1431" t="str">
            <v/>
          </cell>
          <cell r="H1431" t="b">
            <v>0</v>
          </cell>
          <cell r="I1431" t="b">
            <v>0</v>
          </cell>
          <cell r="J1431" t="str">
            <v>Europium</v>
          </cell>
        </row>
        <row r="1432">
          <cell r="A1432">
            <v>1864</v>
          </cell>
          <cell r="B1432" t="str">
            <v>Gd</v>
          </cell>
          <cell r="C1432" t="str">
            <v>Gd</v>
          </cell>
          <cell r="D1432" t="str">
            <v>7440-54-2</v>
          </cell>
          <cell r="E1432" t="str">
            <v>7440542</v>
          </cell>
          <cell r="F1432" t="str">
            <v/>
          </cell>
          <cell r="G1432" t="str">
            <v/>
          </cell>
          <cell r="H1432" t="b">
            <v>0</v>
          </cell>
          <cell r="I1432" t="b">
            <v>0</v>
          </cell>
          <cell r="J1432" t="str">
            <v>Gadolinium</v>
          </cell>
        </row>
        <row r="1433">
          <cell r="A1433">
            <v>1865</v>
          </cell>
          <cell r="B1433" t="str">
            <v>Ge</v>
          </cell>
          <cell r="C1433" t="str">
            <v>Ge</v>
          </cell>
          <cell r="D1433" t="str">
            <v>7440-56-4</v>
          </cell>
          <cell r="E1433" t="str">
            <v>7440564</v>
          </cell>
          <cell r="F1433" t="str">
            <v/>
          </cell>
          <cell r="G1433" t="str">
            <v/>
          </cell>
          <cell r="H1433" t="b">
            <v>0</v>
          </cell>
          <cell r="I1433" t="b">
            <v>0</v>
          </cell>
          <cell r="J1433" t="str">
            <v>Germanium</v>
          </cell>
        </row>
        <row r="1434">
          <cell r="A1434">
            <v>1866</v>
          </cell>
          <cell r="B1434" t="str">
            <v>Hf</v>
          </cell>
          <cell r="C1434" t="str">
            <v>Hf</v>
          </cell>
          <cell r="D1434" t="str">
            <v>7440-58-6</v>
          </cell>
          <cell r="E1434" t="str">
            <v>7440586</v>
          </cell>
          <cell r="F1434" t="str">
            <v/>
          </cell>
          <cell r="G1434" t="str">
            <v/>
          </cell>
          <cell r="H1434" t="b">
            <v>0</v>
          </cell>
          <cell r="I1434" t="b">
            <v>0</v>
          </cell>
          <cell r="J1434" t="str">
            <v>Hafnium</v>
          </cell>
        </row>
        <row r="1435">
          <cell r="A1435">
            <v>1867</v>
          </cell>
          <cell r="B1435" t="str">
            <v>Ho</v>
          </cell>
          <cell r="C1435" t="str">
            <v>Ho</v>
          </cell>
          <cell r="D1435" t="str">
            <v>7440-60-0</v>
          </cell>
          <cell r="E1435" t="str">
            <v>7440600</v>
          </cell>
          <cell r="F1435" t="str">
            <v/>
          </cell>
          <cell r="G1435" t="str">
            <v/>
          </cell>
          <cell r="H1435" t="b">
            <v>0</v>
          </cell>
          <cell r="I1435" t="b">
            <v>0</v>
          </cell>
          <cell r="J1435" t="str">
            <v>Holmium</v>
          </cell>
        </row>
        <row r="1436">
          <cell r="A1436">
            <v>1868</v>
          </cell>
          <cell r="B1436" t="str">
            <v>Yb</v>
          </cell>
          <cell r="C1436" t="str">
            <v>Yb</v>
          </cell>
          <cell r="D1436" t="str">
            <v>7440-64-4</v>
          </cell>
          <cell r="E1436" t="str">
            <v>7440644</v>
          </cell>
          <cell r="F1436" t="str">
            <v/>
          </cell>
          <cell r="G1436" t="str">
            <v/>
          </cell>
          <cell r="H1436" t="b">
            <v>0</v>
          </cell>
          <cell r="I1436" t="b">
            <v>0</v>
          </cell>
          <cell r="J1436" t="str">
            <v>Ytterbium</v>
          </cell>
        </row>
        <row r="1437">
          <cell r="A1437">
            <v>1869</v>
          </cell>
          <cell r="B1437" t="str">
            <v>Bi</v>
          </cell>
          <cell r="C1437" t="str">
            <v>Bi</v>
          </cell>
          <cell r="D1437" t="str">
            <v>7440-69-9</v>
          </cell>
          <cell r="E1437" t="str">
            <v>7440699</v>
          </cell>
          <cell r="F1437" t="str">
            <v/>
          </cell>
          <cell r="G1437" t="str">
            <v/>
          </cell>
          <cell r="H1437" t="b">
            <v>0</v>
          </cell>
          <cell r="I1437" t="b">
            <v>0</v>
          </cell>
          <cell r="J1437" t="str">
            <v>Bismuth</v>
          </cell>
        </row>
        <row r="1438">
          <cell r="A1438">
            <v>1870</v>
          </cell>
          <cell r="B1438" t="str">
            <v>I</v>
          </cell>
          <cell r="C1438" t="str">
            <v>I</v>
          </cell>
          <cell r="D1438" t="str">
            <v>14362-44-8</v>
          </cell>
          <cell r="E1438" t="str">
            <v>14362448</v>
          </cell>
          <cell r="F1438" t="str">
            <v/>
          </cell>
          <cell r="G1438" t="str">
            <v/>
          </cell>
          <cell r="H1438" t="b">
            <v>0</v>
          </cell>
          <cell r="I1438" t="b">
            <v>0</v>
          </cell>
          <cell r="J1438" t="str">
            <v>Iodine atom</v>
          </cell>
        </row>
        <row r="1439">
          <cell r="A1439">
            <v>1871</v>
          </cell>
          <cell r="B1439" t="str">
            <v>F-</v>
          </cell>
          <cell r="C1439" t="str">
            <v>F</v>
          </cell>
          <cell r="D1439" t="str">
            <v>7782-41-4</v>
          </cell>
          <cell r="E1439" t="str">
            <v>7782414</v>
          </cell>
          <cell r="F1439" t="str">
            <v/>
          </cell>
          <cell r="G1439" t="str">
            <v/>
          </cell>
          <cell r="H1439" t="b">
            <v>0</v>
          </cell>
          <cell r="I1439" t="b">
            <v>0</v>
          </cell>
          <cell r="J1439" t="str">
            <v>Fluoride ion</v>
          </cell>
        </row>
        <row r="1440">
          <cell r="A1440">
            <v>1872</v>
          </cell>
          <cell r="B1440" t="str">
            <v>HPO4</v>
          </cell>
          <cell r="C1440" t="str">
            <v/>
          </cell>
          <cell r="D1440" t="str">
            <v>N/A</v>
          </cell>
          <cell r="E1440" t="str">
            <v>N/A</v>
          </cell>
          <cell r="F1440" t="str">
            <v/>
          </cell>
          <cell r="G1440" t="str">
            <v/>
          </cell>
          <cell r="H1440" t="b">
            <v>0</v>
          </cell>
          <cell r="I1440" t="b">
            <v>0</v>
          </cell>
          <cell r="J1440" t="str">
            <v>hydrogen phosphate</v>
          </cell>
        </row>
        <row r="1441">
          <cell r="A1441">
            <v>1873</v>
          </cell>
          <cell r="B1441" t="str">
            <v>ACRI</v>
          </cell>
          <cell r="C1441" t="str">
            <v>C13H9N</v>
          </cell>
          <cell r="D1441" t="str">
            <v>260-94-6</v>
          </cell>
          <cell r="E1441" t="str">
            <v>260946</v>
          </cell>
          <cell r="F1441" t="str">
            <v/>
          </cell>
          <cell r="G1441" t="str">
            <v/>
          </cell>
          <cell r="H1441" t="b">
            <v>0</v>
          </cell>
          <cell r="I1441" t="b">
            <v>0</v>
          </cell>
          <cell r="J1441" t="str">
            <v>Acridine</v>
          </cell>
        </row>
        <row r="1442">
          <cell r="A1442">
            <v>1874</v>
          </cell>
          <cell r="B1442" t="str">
            <v>BENB</v>
          </cell>
          <cell r="C1442" t="str">
            <v/>
          </cell>
          <cell r="D1442" t="str">
            <v>N/A</v>
          </cell>
          <cell r="E1442" t="str">
            <v>N/A</v>
          </cell>
          <cell r="F1442" t="str">
            <v/>
          </cell>
          <cell r="G1442" t="str">
            <v/>
          </cell>
          <cell r="H1442" t="b">
            <v>0</v>
          </cell>
          <cell r="I1442" t="b">
            <v>0</v>
          </cell>
          <cell r="J1442" t="str">
            <v>Benzo(B)napthol(1,2)</v>
          </cell>
        </row>
        <row r="1443">
          <cell r="A1443">
            <v>1875</v>
          </cell>
          <cell r="B1443" t="str">
            <v>BEBF</v>
          </cell>
          <cell r="C1443" t="str">
            <v/>
          </cell>
          <cell r="D1443" t="str">
            <v>205-99-2; 207-08-9</v>
          </cell>
          <cell r="E1443" t="str">
            <v>205992; 207089</v>
          </cell>
          <cell r="F1443" t="str">
            <v/>
          </cell>
          <cell r="G1443" t="str">
            <v/>
          </cell>
          <cell r="H1443" t="b">
            <v>0</v>
          </cell>
          <cell r="I1443" t="b">
            <v>0</v>
          </cell>
          <cell r="J1443" t="str">
            <v>Benzo(b+k)fluoranthenes</v>
          </cell>
        </row>
        <row r="1444">
          <cell r="A1444">
            <v>1879</v>
          </cell>
          <cell r="B1444" t="str">
            <v/>
          </cell>
          <cell r="C1444" t="str">
            <v>C6H10</v>
          </cell>
          <cell r="D1444" t="str">
            <v>1759-81-5</v>
          </cell>
          <cell r="E1444" t="str">
            <v>1759815</v>
          </cell>
          <cell r="F1444" t="str">
            <v/>
          </cell>
          <cell r="G1444" t="str">
            <v/>
          </cell>
          <cell r="H1444" t="b">
            <v>0</v>
          </cell>
          <cell r="I1444" t="b">
            <v>0</v>
          </cell>
          <cell r="J1444" t="str">
            <v>4-Methylcyclopentene</v>
          </cell>
        </row>
        <row r="1445">
          <cell r="A1445">
            <v>1880</v>
          </cell>
          <cell r="B1445" t="str">
            <v/>
          </cell>
          <cell r="C1445" t="str">
            <v/>
          </cell>
          <cell r="D1445" t="str">
            <v>N/A</v>
          </cell>
          <cell r="E1445" t="str">
            <v>N/A</v>
          </cell>
          <cell r="F1445" t="str">
            <v/>
          </cell>
          <cell r="G1445" t="str">
            <v/>
          </cell>
          <cell r="H1445" t="b">
            <v>0</v>
          </cell>
          <cell r="I1445" t="b">
            <v>0</v>
          </cell>
          <cell r="J1445" t="str">
            <v>Methylsyringol</v>
          </cell>
        </row>
        <row r="1446">
          <cell r="A1446">
            <v>1881</v>
          </cell>
          <cell r="B1446" t="str">
            <v/>
          </cell>
          <cell r="C1446" t="str">
            <v>C12H12</v>
          </cell>
          <cell r="D1446" t="str">
            <v>581-42-0</v>
          </cell>
          <cell r="E1446" t="str">
            <v>581420</v>
          </cell>
          <cell r="F1446" t="str">
            <v/>
          </cell>
          <cell r="G1446" t="str">
            <v/>
          </cell>
          <cell r="H1446" t="b">
            <v>0</v>
          </cell>
          <cell r="I1446" t="b">
            <v>0</v>
          </cell>
          <cell r="J1446" t="str">
            <v>2,6-Dimethylnaphthalene</v>
          </cell>
        </row>
        <row r="1447">
          <cell r="A1447">
            <v>1882</v>
          </cell>
          <cell r="B1447" t="str">
            <v/>
          </cell>
          <cell r="C1447" t="str">
            <v/>
          </cell>
          <cell r="D1447" t="str">
            <v>N/A</v>
          </cell>
          <cell r="E1447" t="str">
            <v>N/A</v>
          </cell>
          <cell r="F1447" t="str">
            <v/>
          </cell>
          <cell r="G1447" t="str">
            <v/>
          </cell>
          <cell r="H1447" t="b">
            <v>0</v>
          </cell>
          <cell r="I1447" t="b">
            <v>0</v>
          </cell>
          <cell r="J1447" t="str">
            <v>propylguaicol</v>
          </cell>
        </row>
        <row r="1448">
          <cell r="A1448">
            <v>1883</v>
          </cell>
          <cell r="B1448" t="str">
            <v/>
          </cell>
          <cell r="C1448" t="str">
            <v>C14H12</v>
          </cell>
          <cell r="D1448" t="str">
            <v>26914-17-0</v>
          </cell>
          <cell r="E1448" t="str">
            <v>26914170</v>
          </cell>
          <cell r="F1448" t="str">
            <v/>
          </cell>
          <cell r="G1448" t="str">
            <v/>
          </cell>
          <cell r="H1448" t="b">
            <v>0</v>
          </cell>
          <cell r="I1448" t="b">
            <v>0</v>
          </cell>
          <cell r="J1448" t="str">
            <v>Methyl fluorene</v>
          </cell>
        </row>
        <row r="1449">
          <cell r="A1449">
            <v>1884</v>
          </cell>
          <cell r="B1449" t="str">
            <v/>
          </cell>
          <cell r="C1449" t="str">
            <v/>
          </cell>
          <cell r="D1449" t="str">
            <v/>
          </cell>
          <cell r="E1449" t="str">
            <v/>
          </cell>
          <cell r="F1449" t="str">
            <v/>
          </cell>
          <cell r="G1449" t="str">
            <v/>
          </cell>
          <cell r="H1449" t="b">
            <v>0</v>
          </cell>
          <cell r="I1449" t="b">
            <v>0</v>
          </cell>
          <cell r="J1449" t="str">
            <v>PM other</v>
          </cell>
        </row>
        <row r="1450">
          <cell r="A1450">
            <v>1885</v>
          </cell>
          <cell r="B1450" t="str">
            <v>S147</v>
          </cell>
          <cell r="C1450" t="str">
            <v>C5H12O2</v>
          </cell>
          <cell r="D1450" t="str">
            <v>1569-02-4</v>
          </cell>
          <cell r="E1450" t="str">
            <v>1569024</v>
          </cell>
          <cell r="F1450" t="str">
            <v/>
          </cell>
          <cell r="G1450" t="str">
            <v>43313</v>
          </cell>
          <cell r="H1450" t="b">
            <v>0</v>
          </cell>
          <cell r="I1450" t="b">
            <v>0</v>
          </cell>
          <cell r="J1450" t="str">
            <v>1-Ethoxy-2-propanol</v>
          </cell>
        </row>
        <row r="1451">
          <cell r="A1451">
            <v>1886</v>
          </cell>
          <cell r="B1451" t="str">
            <v>S135</v>
          </cell>
          <cell r="C1451" t="str">
            <v>C7H12</v>
          </cell>
          <cell r="D1451" t="str">
            <v>591-49-1</v>
          </cell>
          <cell r="E1451" t="str">
            <v>591491</v>
          </cell>
          <cell r="F1451" t="str">
            <v/>
          </cell>
          <cell r="G1451" t="str">
            <v>43299</v>
          </cell>
          <cell r="H1451" t="b">
            <v>0</v>
          </cell>
          <cell r="I1451" t="b">
            <v>0</v>
          </cell>
          <cell r="J1451" t="str">
            <v>1-Methylcyclohexene</v>
          </cell>
        </row>
        <row r="1452">
          <cell r="A1452">
            <v>1887</v>
          </cell>
          <cell r="B1452" t="str">
            <v/>
          </cell>
          <cell r="C1452" t="str">
            <v>C3H7NO2</v>
          </cell>
          <cell r="D1452" t="str">
            <v>108-03-2</v>
          </cell>
          <cell r="E1452" t="str">
            <v>108032</v>
          </cell>
          <cell r="F1452" t="str">
            <v/>
          </cell>
          <cell r="G1452" t="str">
            <v/>
          </cell>
          <cell r="H1452" t="b">
            <v>0</v>
          </cell>
          <cell r="I1452" t="b">
            <v>0</v>
          </cell>
          <cell r="J1452" t="str">
            <v>1-Nitropropane</v>
          </cell>
        </row>
        <row r="1453">
          <cell r="A1453">
            <v>1888</v>
          </cell>
          <cell r="B1453" t="str">
            <v>S391</v>
          </cell>
          <cell r="C1453" t="str">
            <v/>
          </cell>
          <cell r="D1453" t="str">
            <v>N/A</v>
          </cell>
          <cell r="E1453" t="str">
            <v>N/A</v>
          </cell>
          <cell r="F1453" t="str">
            <v/>
          </cell>
          <cell r="G1453" t="str">
            <v>45703</v>
          </cell>
          <cell r="H1453" t="b">
            <v>0</v>
          </cell>
          <cell r="I1453" t="b">
            <v>0</v>
          </cell>
          <cell r="J1453" t="str">
            <v>Dichloronitroaniline</v>
          </cell>
        </row>
        <row r="1454">
          <cell r="A1454">
            <v>1889</v>
          </cell>
          <cell r="B1454" t="str">
            <v>S120</v>
          </cell>
          <cell r="C1454" t="str">
            <v>C7H14</v>
          </cell>
          <cell r="D1454" t="str">
            <v>594-56-9</v>
          </cell>
          <cell r="E1454" t="str">
            <v>594569</v>
          </cell>
          <cell r="F1454" t="str">
            <v/>
          </cell>
          <cell r="G1454" t="str">
            <v/>
          </cell>
          <cell r="H1454" t="b">
            <v>0</v>
          </cell>
          <cell r="I1454" t="b">
            <v>0</v>
          </cell>
          <cell r="J1454" t="str">
            <v>2,3,3-Trimethyl-1-butene</v>
          </cell>
        </row>
        <row r="1455">
          <cell r="A1455">
            <v>1890</v>
          </cell>
          <cell r="B1455" t="str">
            <v>S179</v>
          </cell>
          <cell r="C1455" t="str">
            <v/>
          </cell>
          <cell r="D1455" t="str">
            <v>N/A</v>
          </cell>
          <cell r="E1455" t="str">
            <v>N/A</v>
          </cell>
          <cell r="F1455" t="str">
            <v/>
          </cell>
          <cell r="G1455" t="str">
            <v>43391</v>
          </cell>
          <cell r="H1455" t="b">
            <v>0</v>
          </cell>
          <cell r="I1455" t="b">
            <v>0</v>
          </cell>
          <cell r="J1455" t="str">
            <v>2-Butyltetrahydrofuran</v>
          </cell>
        </row>
        <row r="1456">
          <cell r="A1456">
            <v>1891</v>
          </cell>
          <cell r="B1456" t="str">
            <v>S150</v>
          </cell>
          <cell r="C1456" t="str">
            <v>C8H18O</v>
          </cell>
          <cell r="D1456" t="str">
            <v>104-76-7</v>
          </cell>
          <cell r="E1456" t="str">
            <v>104767</v>
          </cell>
          <cell r="F1456" t="str">
            <v/>
          </cell>
          <cell r="G1456" t="str">
            <v>43318</v>
          </cell>
          <cell r="H1456" t="b">
            <v>0</v>
          </cell>
          <cell r="I1456" t="b">
            <v>0</v>
          </cell>
          <cell r="J1456" t="str">
            <v>2-Ethyl hexanol</v>
          </cell>
        </row>
        <row r="1457">
          <cell r="A1457">
            <v>1892</v>
          </cell>
          <cell r="B1457" t="str">
            <v>S248</v>
          </cell>
          <cell r="C1457" t="str">
            <v>C7H14O</v>
          </cell>
          <cell r="D1457" t="str">
            <v>7379-12-6</v>
          </cell>
          <cell r="E1457" t="str">
            <v>7379126</v>
          </cell>
          <cell r="F1457" t="str">
            <v/>
          </cell>
          <cell r="G1457" t="str">
            <v>43563</v>
          </cell>
          <cell r="H1457" t="b">
            <v>0</v>
          </cell>
          <cell r="I1457" t="b">
            <v>0</v>
          </cell>
          <cell r="J1457" t="str">
            <v>2-methyl-3-hexanone</v>
          </cell>
        </row>
        <row r="1458">
          <cell r="A1458">
            <v>1893</v>
          </cell>
          <cell r="B1458" t="str">
            <v>S284</v>
          </cell>
          <cell r="C1458" t="str">
            <v>C8H17Cl</v>
          </cell>
          <cell r="D1458" t="str">
            <v>123-04-6</v>
          </cell>
          <cell r="E1458" t="str">
            <v>123046</v>
          </cell>
          <cell r="F1458" t="str">
            <v/>
          </cell>
          <cell r="G1458" t="str">
            <v>43836</v>
          </cell>
          <cell r="H1458" t="b">
            <v>0</v>
          </cell>
          <cell r="I1458" t="b">
            <v>0</v>
          </cell>
          <cell r="J1458" t="str">
            <v>3-(Chloromethyl)-heptane</v>
          </cell>
        </row>
        <row r="1459">
          <cell r="A1459">
            <v>1894</v>
          </cell>
          <cell r="B1459" t="str">
            <v>S683</v>
          </cell>
          <cell r="C1459" t="str">
            <v/>
          </cell>
          <cell r="D1459" t="str">
            <v>N/A</v>
          </cell>
          <cell r="E1459" t="str">
            <v>N/A</v>
          </cell>
          <cell r="F1459" t="str">
            <v/>
          </cell>
          <cell r="G1459" t="str">
            <v>99911</v>
          </cell>
          <cell r="H1459" t="b">
            <v>0</v>
          </cell>
          <cell r="I1459" t="b">
            <v>0</v>
          </cell>
          <cell r="J1459" t="str">
            <v>3,4-dimethyloctane</v>
          </cell>
        </row>
        <row r="1460">
          <cell r="A1460">
            <v>1895</v>
          </cell>
          <cell r="B1460" t="str">
            <v>S622</v>
          </cell>
          <cell r="C1460" t="str">
            <v>C7H14</v>
          </cell>
          <cell r="D1460" t="str">
            <v>592-78-9</v>
          </cell>
          <cell r="E1460" t="str">
            <v>592789</v>
          </cell>
          <cell r="F1460" t="str">
            <v/>
          </cell>
          <cell r="G1460" t="str">
            <v>98041</v>
          </cell>
          <cell r="H1460" t="b">
            <v>0</v>
          </cell>
          <cell r="I1460" t="b">
            <v>0</v>
          </cell>
          <cell r="J1460" t="str">
            <v>3-Heptene</v>
          </cell>
        </row>
        <row r="1461">
          <cell r="A1461">
            <v>1896</v>
          </cell>
          <cell r="B1461" t="str">
            <v>S410</v>
          </cell>
          <cell r="C1461" t="str">
            <v>C13H14N2</v>
          </cell>
          <cell r="D1461" t="str">
            <v>101-77-9</v>
          </cell>
          <cell r="E1461" t="str">
            <v>101779</v>
          </cell>
          <cell r="F1461" t="str">
            <v/>
          </cell>
          <cell r="G1461" t="str">
            <v>46111</v>
          </cell>
          <cell r="H1461" t="b">
            <v>0</v>
          </cell>
          <cell r="I1461" t="b">
            <v>1</v>
          </cell>
          <cell r="J1461" t="str">
            <v>4,4-Methylene dianiline</v>
          </cell>
        </row>
        <row r="1462">
          <cell r="A1462">
            <v>1897</v>
          </cell>
          <cell r="B1462" t="str">
            <v/>
          </cell>
          <cell r="C1462" t="str">
            <v>C8H9ClO</v>
          </cell>
          <cell r="D1462" t="str">
            <v>88-04-0</v>
          </cell>
          <cell r="E1462" t="str">
            <v>88040</v>
          </cell>
          <cell r="F1462" t="str">
            <v/>
          </cell>
          <cell r="G1462" t="str">
            <v/>
          </cell>
          <cell r="H1462" t="b">
            <v>0</v>
          </cell>
          <cell r="I1462" t="b">
            <v>0</v>
          </cell>
          <cell r="J1462" t="str">
            <v>4-Chloro-3,5-xylenol</v>
          </cell>
        </row>
        <row r="1463">
          <cell r="A1463">
            <v>1898</v>
          </cell>
          <cell r="B1463" t="str">
            <v>S412</v>
          </cell>
          <cell r="C1463" t="str">
            <v>C7H9N</v>
          </cell>
          <cell r="D1463" t="str">
            <v>100-61-8</v>
          </cell>
          <cell r="E1463" t="str">
            <v>100618</v>
          </cell>
          <cell r="F1463" t="str">
            <v/>
          </cell>
          <cell r="G1463" t="str">
            <v>46114</v>
          </cell>
          <cell r="H1463" t="b">
            <v>0</v>
          </cell>
          <cell r="I1463" t="b">
            <v>0</v>
          </cell>
          <cell r="J1463" t="str">
            <v>4-Methylaniline</v>
          </cell>
        </row>
        <row r="1464">
          <cell r="A1464">
            <v>1899</v>
          </cell>
          <cell r="B1464" t="str">
            <v>S350</v>
          </cell>
          <cell r="C1464" t="str">
            <v>C10H12</v>
          </cell>
          <cell r="D1464" t="str">
            <v>768-56-9</v>
          </cell>
          <cell r="E1464" t="str">
            <v>768569</v>
          </cell>
          <cell r="F1464" t="str">
            <v/>
          </cell>
          <cell r="G1464" t="str">
            <v>45241</v>
          </cell>
          <cell r="H1464" t="b">
            <v>0</v>
          </cell>
          <cell r="I1464" t="b">
            <v>0</v>
          </cell>
          <cell r="J1464" t="str">
            <v>4-Phenyl-1-butene</v>
          </cell>
        </row>
        <row r="1465">
          <cell r="A1465">
            <v>1900</v>
          </cell>
          <cell r="B1465" t="str">
            <v/>
          </cell>
          <cell r="C1465" t="str">
            <v>C4H4ClNOS</v>
          </cell>
          <cell r="D1465" t="str">
            <v>26172-55-4</v>
          </cell>
          <cell r="E1465" t="str">
            <v>26172554</v>
          </cell>
          <cell r="F1465" t="str">
            <v/>
          </cell>
          <cell r="G1465" t="str">
            <v/>
          </cell>
          <cell r="H1465" t="b">
            <v>0</v>
          </cell>
          <cell r="I1465" t="b">
            <v>0</v>
          </cell>
          <cell r="J1465" t="str">
            <v>5-Chloro-2-methyl-4-isothiazolin-3-one</v>
          </cell>
        </row>
        <row r="1466">
          <cell r="A1466">
            <v>1901</v>
          </cell>
          <cell r="B1466" t="str">
            <v>S258</v>
          </cell>
          <cell r="C1466" t="str">
            <v>C4H6O3</v>
          </cell>
          <cell r="D1466" t="str">
            <v>108-24-7</v>
          </cell>
          <cell r="E1466" t="str">
            <v>108247</v>
          </cell>
          <cell r="F1466" t="str">
            <v/>
          </cell>
          <cell r="G1466" t="str">
            <v>43604</v>
          </cell>
          <cell r="H1466" t="b">
            <v>0</v>
          </cell>
          <cell r="I1466" t="b">
            <v>0</v>
          </cell>
          <cell r="J1466" t="str">
            <v>Acetic anhydride</v>
          </cell>
        </row>
        <row r="1467">
          <cell r="A1467">
            <v>1902</v>
          </cell>
          <cell r="B1467" t="str">
            <v>S753</v>
          </cell>
          <cell r="C1467" t="str">
            <v>C2H3N</v>
          </cell>
          <cell r="D1467" t="str">
            <v>75-05-8</v>
          </cell>
          <cell r="E1467" t="str">
            <v>75058</v>
          </cell>
          <cell r="F1467" t="str">
            <v/>
          </cell>
          <cell r="G1467" t="str">
            <v/>
          </cell>
          <cell r="H1467" t="b">
            <v>0</v>
          </cell>
          <cell r="I1467" t="b">
            <v>1</v>
          </cell>
          <cell r="J1467" t="str">
            <v>Acetonitrile</v>
          </cell>
        </row>
        <row r="1468">
          <cell r="A1468">
            <v>1903</v>
          </cell>
          <cell r="B1468" t="str">
            <v>S188</v>
          </cell>
          <cell r="C1468" t="str">
            <v>C3H4O2</v>
          </cell>
          <cell r="D1468" t="str">
            <v>79-10-7</v>
          </cell>
          <cell r="E1468" t="str">
            <v>79107</v>
          </cell>
          <cell r="F1468" t="str">
            <v/>
          </cell>
          <cell r="G1468" t="str">
            <v>43407</v>
          </cell>
          <cell r="H1468" t="b">
            <v>0</v>
          </cell>
          <cell r="I1468" t="b">
            <v>1</v>
          </cell>
          <cell r="J1468" t="str">
            <v>Acrylic acid</v>
          </cell>
        </row>
        <row r="1469">
          <cell r="A1469">
            <v>1904</v>
          </cell>
          <cell r="B1469" t="str">
            <v/>
          </cell>
          <cell r="C1469" t="str">
            <v>C10H18O</v>
          </cell>
          <cell r="D1469" t="str">
            <v>98-55-5</v>
          </cell>
          <cell r="E1469" t="str">
            <v>98555</v>
          </cell>
          <cell r="F1469" t="str">
            <v/>
          </cell>
          <cell r="G1469" t="str">
            <v/>
          </cell>
          <cell r="H1469" t="b">
            <v>0</v>
          </cell>
          <cell r="I1469" t="b">
            <v>0</v>
          </cell>
          <cell r="J1469" t="str">
            <v>Alpha-terpineol</v>
          </cell>
        </row>
        <row r="1470">
          <cell r="A1470">
            <v>1905</v>
          </cell>
          <cell r="B1470" t="str">
            <v>S409</v>
          </cell>
          <cell r="C1470" t="str">
            <v>C14H9NO2</v>
          </cell>
          <cell r="D1470" t="str">
            <v>82-45-1</v>
          </cell>
          <cell r="E1470" t="str">
            <v>82451</v>
          </cell>
          <cell r="F1470" t="str">
            <v/>
          </cell>
          <cell r="G1470" t="str">
            <v>46103</v>
          </cell>
          <cell r="H1470" t="b">
            <v>0</v>
          </cell>
          <cell r="I1470" t="b">
            <v>0</v>
          </cell>
          <cell r="J1470" t="str">
            <v>Aminoanthraquinone</v>
          </cell>
        </row>
        <row r="1471">
          <cell r="A1471">
            <v>1906</v>
          </cell>
          <cell r="B1471" t="str">
            <v>S389</v>
          </cell>
          <cell r="C1471" t="str">
            <v>C6H7N</v>
          </cell>
          <cell r="D1471" t="str">
            <v>62-53-3</v>
          </cell>
          <cell r="E1471" t="str">
            <v>62533</v>
          </cell>
          <cell r="F1471" t="str">
            <v/>
          </cell>
          <cell r="G1471" t="str">
            <v>45701</v>
          </cell>
          <cell r="H1471" t="b">
            <v>0</v>
          </cell>
          <cell r="I1471" t="b">
            <v>1</v>
          </cell>
          <cell r="J1471" t="str">
            <v>Aniline</v>
          </cell>
        </row>
        <row r="1472">
          <cell r="A1472">
            <v>1907</v>
          </cell>
          <cell r="B1472" t="str">
            <v>S461</v>
          </cell>
          <cell r="C1472" t="str">
            <v/>
          </cell>
          <cell r="D1472" t="str">
            <v>N/A</v>
          </cell>
          <cell r="E1472" t="str">
            <v>N/A</v>
          </cell>
          <cell r="F1472" t="str">
            <v/>
          </cell>
          <cell r="G1472" t="str">
            <v>46742</v>
          </cell>
          <cell r="H1472" t="b">
            <v>0</v>
          </cell>
          <cell r="I1472" t="b">
            <v>0</v>
          </cell>
          <cell r="J1472" t="str">
            <v>Benzopyrenes</v>
          </cell>
        </row>
        <row r="1473">
          <cell r="A1473">
            <v>1908</v>
          </cell>
          <cell r="B1473" t="str">
            <v/>
          </cell>
          <cell r="C1473" t="str">
            <v>C9H10O2</v>
          </cell>
          <cell r="D1473" t="str">
            <v>140-11-4</v>
          </cell>
          <cell r="E1473" t="str">
            <v>140114</v>
          </cell>
          <cell r="F1473" t="str">
            <v/>
          </cell>
          <cell r="G1473" t="str">
            <v/>
          </cell>
          <cell r="H1473" t="b">
            <v>0</v>
          </cell>
          <cell r="I1473" t="b">
            <v>0</v>
          </cell>
          <cell r="J1473" t="str">
            <v>Benzyl acetate</v>
          </cell>
        </row>
        <row r="1474">
          <cell r="A1474">
            <v>1909</v>
          </cell>
          <cell r="B1474" t="str">
            <v>S405</v>
          </cell>
          <cell r="C1474" t="str">
            <v>C7H7Cl</v>
          </cell>
          <cell r="D1474" t="str">
            <v>100-44-7</v>
          </cell>
          <cell r="E1474" t="str">
            <v>100447</v>
          </cell>
          <cell r="F1474" t="str">
            <v/>
          </cell>
          <cell r="G1474" t="str">
            <v>45810</v>
          </cell>
          <cell r="H1474" t="b">
            <v>0</v>
          </cell>
          <cell r="I1474" t="b">
            <v>1</v>
          </cell>
          <cell r="J1474" t="str">
            <v>Benzyl chloride</v>
          </cell>
        </row>
        <row r="1475">
          <cell r="A1475">
            <v>1910</v>
          </cell>
          <cell r="B1475" t="str">
            <v/>
          </cell>
          <cell r="C1475" t="str">
            <v>C7H9N.ClH</v>
          </cell>
          <cell r="D1475" t="str">
            <v>3287-99-8</v>
          </cell>
          <cell r="E1475" t="str">
            <v>3287998</v>
          </cell>
          <cell r="F1475" t="str">
            <v/>
          </cell>
          <cell r="G1475" t="str">
            <v/>
          </cell>
          <cell r="H1475" t="b">
            <v>0</v>
          </cell>
          <cell r="I1475" t="b">
            <v>0</v>
          </cell>
          <cell r="J1475" t="str">
            <v>Benzylamine hydrochloride</v>
          </cell>
        </row>
        <row r="1476">
          <cell r="A1476">
            <v>1911</v>
          </cell>
          <cell r="B1476" t="str">
            <v>S102</v>
          </cell>
          <cell r="C1476" t="str">
            <v>C11H14O2</v>
          </cell>
          <cell r="D1476" t="str">
            <v>122-70-3</v>
          </cell>
          <cell r="E1476" t="str">
            <v>122703</v>
          </cell>
          <cell r="F1476" t="str">
            <v/>
          </cell>
          <cell r="G1476" t="str">
            <v/>
          </cell>
          <cell r="H1476" t="b">
            <v>0</v>
          </cell>
          <cell r="I1476" t="b">
            <v>0</v>
          </cell>
          <cell r="J1476" t="str">
            <v>Benzylcarbinyl propionate</v>
          </cell>
        </row>
        <row r="1477">
          <cell r="A1477">
            <v>1912</v>
          </cell>
          <cell r="B1477" t="str">
            <v>S368</v>
          </cell>
          <cell r="C1477" t="str">
            <v>C12H10O</v>
          </cell>
          <cell r="D1477" t="str">
            <v>90-43-7</v>
          </cell>
          <cell r="E1477" t="str">
            <v>90437</v>
          </cell>
          <cell r="F1477" t="str">
            <v/>
          </cell>
          <cell r="G1477" t="str">
            <v>45330</v>
          </cell>
          <cell r="H1477" t="b">
            <v>0</v>
          </cell>
          <cell r="I1477" t="b">
            <v>0</v>
          </cell>
          <cell r="J1477" t="str">
            <v>Biphenylol</v>
          </cell>
        </row>
        <row r="1478">
          <cell r="A1478">
            <v>1913</v>
          </cell>
          <cell r="B1478" t="str">
            <v/>
          </cell>
          <cell r="C1478" t="str">
            <v>C24H54OSn2</v>
          </cell>
          <cell r="D1478" t="str">
            <v>56-35-9</v>
          </cell>
          <cell r="E1478" t="str">
            <v>56359</v>
          </cell>
          <cell r="F1478" t="str">
            <v/>
          </cell>
          <cell r="G1478" t="str">
            <v/>
          </cell>
          <cell r="H1478" t="b">
            <v>0</v>
          </cell>
          <cell r="I1478" t="b">
            <v>0</v>
          </cell>
          <cell r="J1478" t="str">
            <v>Bis(tri-n-butytin)oxide</v>
          </cell>
        </row>
        <row r="1479">
          <cell r="A1479">
            <v>1914</v>
          </cell>
          <cell r="B1479" t="str">
            <v>S524</v>
          </cell>
          <cell r="C1479" t="str">
            <v>C10H16</v>
          </cell>
          <cell r="D1479" t="str">
            <v>555-10-2</v>
          </cell>
          <cell r="E1479" t="str">
            <v>555102</v>
          </cell>
          <cell r="F1479" t="str">
            <v/>
          </cell>
          <cell r="G1479" t="str">
            <v>90052</v>
          </cell>
          <cell r="H1479" t="b">
            <v>0</v>
          </cell>
          <cell r="I1479" t="b">
            <v>0</v>
          </cell>
          <cell r="J1479" t="str">
            <v>B-phellandrene</v>
          </cell>
        </row>
        <row r="1480">
          <cell r="A1480">
            <v>1915</v>
          </cell>
          <cell r="B1480" t="str">
            <v>S392</v>
          </cell>
          <cell r="C1480" t="str">
            <v>C6H4BrN3O4</v>
          </cell>
          <cell r="D1480" t="str">
            <v>1817-73-8</v>
          </cell>
          <cell r="E1480" t="str">
            <v>1817738</v>
          </cell>
          <cell r="F1480" t="str">
            <v/>
          </cell>
          <cell r="G1480" t="str">
            <v>45704</v>
          </cell>
          <cell r="H1480" t="b">
            <v>0</v>
          </cell>
          <cell r="I1480" t="b">
            <v>0</v>
          </cell>
          <cell r="J1480" t="str">
            <v>Bromodinitroaniline</v>
          </cell>
        </row>
        <row r="1481">
          <cell r="A1481">
            <v>1916</v>
          </cell>
          <cell r="B1481" t="str">
            <v>S393</v>
          </cell>
          <cell r="C1481" t="str">
            <v/>
          </cell>
          <cell r="D1481" t="str">
            <v>N/A</v>
          </cell>
          <cell r="E1481" t="str">
            <v>N/A</v>
          </cell>
          <cell r="F1481" t="str">
            <v/>
          </cell>
          <cell r="G1481" t="str">
            <v>45705</v>
          </cell>
          <cell r="H1481" t="b">
            <v>0</v>
          </cell>
          <cell r="I1481" t="b">
            <v>0</v>
          </cell>
          <cell r="J1481" t="str">
            <v>Bromodinitrobenzene</v>
          </cell>
        </row>
        <row r="1482">
          <cell r="A1482">
            <v>1917</v>
          </cell>
          <cell r="B1482" t="str">
            <v/>
          </cell>
          <cell r="C1482" t="str">
            <v>C7H16O2</v>
          </cell>
          <cell r="D1482" t="str">
            <v>29387-86-8</v>
          </cell>
          <cell r="E1482" t="str">
            <v>29387868</v>
          </cell>
          <cell r="F1482" t="str">
            <v/>
          </cell>
          <cell r="G1482" t="str">
            <v/>
          </cell>
          <cell r="H1482" t="b">
            <v>0</v>
          </cell>
          <cell r="I1482" t="b">
            <v>0</v>
          </cell>
          <cell r="J1482" t="str">
            <v>Butoxy propanol</v>
          </cell>
        </row>
        <row r="1483">
          <cell r="A1483">
            <v>1918</v>
          </cell>
          <cell r="B1483" t="str">
            <v>S225</v>
          </cell>
          <cell r="C1483" t="str">
            <v/>
          </cell>
          <cell r="D1483" t="str">
            <v>N/A</v>
          </cell>
          <cell r="E1483" t="str">
            <v>N/A</v>
          </cell>
          <cell r="F1483" t="str">
            <v/>
          </cell>
          <cell r="G1483" t="str">
            <v>43472</v>
          </cell>
          <cell r="H1483" t="b">
            <v>0</v>
          </cell>
          <cell r="I1483" t="b">
            <v>0</v>
          </cell>
          <cell r="J1483" t="str">
            <v>Butoxybutene</v>
          </cell>
        </row>
        <row r="1484">
          <cell r="A1484">
            <v>1919</v>
          </cell>
          <cell r="B1484" t="str">
            <v/>
          </cell>
          <cell r="C1484" t="str">
            <v>C4H9</v>
          </cell>
          <cell r="D1484" t="str">
            <v>2492-36-6</v>
          </cell>
          <cell r="E1484" t="str">
            <v>2492366</v>
          </cell>
          <cell r="F1484" t="str">
            <v/>
          </cell>
          <cell r="G1484" t="str">
            <v/>
          </cell>
          <cell r="H1484" t="b">
            <v>0</v>
          </cell>
          <cell r="I1484" t="b">
            <v>0</v>
          </cell>
          <cell r="J1484" t="str">
            <v>Butyl</v>
          </cell>
        </row>
        <row r="1485">
          <cell r="A1485">
            <v>1920</v>
          </cell>
          <cell r="B1485" t="str">
            <v>S377</v>
          </cell>
          <cell r="C1485" t="str">
            <v>C11H14O2</v>
          </cell>
          <cell r="D1485" t="str">
            <v>136-60-7</v>
          </cell>
          <cell r="E1485" t="str">
            <v>136607</v>
          </cell>
          <cell r="F1485" t="str">
            <v/>
          </cell>
          <cell r="G1485" t="str">
            <v>45455</v>
          </cell>
          <cell r="H1485" t="b">
            <v>0</v>
          </cell>
          <cell r="I1485" t="b">
            <v>0</v>
          </cell>
          <cell r="J1485" t="str">
            <v>Butyl benzoate</v>
          </cell>
        </row>
        <row r="1486">
          <cell r="A1486">
            <v>1921</v>
          </cell>
          <cell r="B1486" t="str">
            <v>S378</v>
          </cell>
          <cell r="C1486" t="str">
            <v/>
          </cell>
          <cell r="D1486" t="str">
            <v>N/A</v>
          </cell>
          <cell r="E1486" t="str">
            <v>N/A</v>
          </cell>
          <cell r="F1486" t="str">
            <v/>
          </cell>
          <cell r="G1486" t="str">
            <v>45456</v>
          </cell>
          <cell r="H1486" t="b">
            <v>0</v>
          </cell>
          <cell r="I1486" t="b">
            <v>0</v>
          </cell>
          <cell r="J1486" t="str">
            <v>Butylisopropylphthalate</v>
          </cell>
        </row>
        <row r="1487">
          <cell r="A1487">
            <v>1922</v>
          </cell>
          <cell r="B1487" t="str">
            <v>S637</v>
          </cell>
          <cell r="C1487" t="str">
            <v/>
          </cell>
          <cell r="D1487" t="str">
            <v>N/A</v>
          </cell>
          <cell r="E1487" t="str">
            <v>N/A</v>
          </cell>
          <cell r="F1487" t="str">
            <v/>
          </cell>
          <cell r="G1487" t="str">
            <v>99101</v>
          </cell>
          <cell r="H1487" t="b">
            <v>0</v>
          </cell>
          <cell r="I1487" t="b">
            <v>0</v>
          </cell>
          <cell r="J1487" t="str">
            <v>C-1 Compounds</v>
          </cell>
        </row>
        <row r="1488">
          <cell r="A1488">
            <v>1923</v>
          </cell>
          <cell r="B1488" t="str">
            <v>S314</v>
          </cell>
          <cell r="C1488" t="str">
            <v/>
          </cell>
          <cell r="D1488" t="str">
            <v>N/A</v>
          </cell>
          <cell r="E1488" t="str">
            <v>N/A</v>
          </cell>
          <cell r="F1488" t="str">
            <v/>
          </cell>
          <cell r="G1488" t="str">
            <v>45110</v>
          </cell>
          <cell r="H1488" t="b">
            <v>0</v>
          </cell>
          <cell r="I1488" t="b">
            <v>0</v>
          </cell>
          <cell r="J1488" t="str">
            <v>C10 Aromatic</v>
          </cell>
        </row>
        <row r="1489">
          <cell r="A1489">
            <v>1924</v>
          </cell>
          <cell r="B1489" t="str">
            <v>S646</v>
          </cell>
          <cell r="C1489" t="str">
            <v/>
          </cell>
          <cell r="D1489" t="str">
            <v>N/A</v>
          </cell>
          <cell r="E1489" t="str">
            <v>N/A</v>
          </cell>
          <cell r="F1489" t="str">
            <v/>
          </cell>
          <cell r="G1489" t="str">
            <v>99110</v>
          </cell>
          <cell r="H1489" t="b">
            <v>0</v>
          </cell>
          <cell r="I1489" t="b">
            <v>0</v>
          </cell>
          <cell r="J1489" t="str">
            <v>C-10 Compounds</v>
          </cell>
        </row>
        <row r="1490">
          <cell r="A1490">
            <v>1925</v>
          </cell>
          <cell r="B1490" t="str">
            <v>S21</v>
          </cell>
          <cell r="C1490" t="str">
            <v/>
          </cell>
          <cell r="D1490" t="str">
            <v>N/A</v>
          </cell>
          <cell r="E1490" t="str">
            <v>N/A</v>
          </cell>
          <cell r="F1490" t="str">
            <v/>
          </cell>
          <cell r="G1490" t="str">
            <v>43125</v>
          </cell>
          <cell r="H1490" t="b">
            <v>0</v>
          </cell>
          <cell r="I1490" t="b">
            <v>0</v>
          </cell>
          <cell r="J1490" t="str">
            <v>C10 Olefins</v>
          </cell>
        </row>
        <row r="1491">
          <cell r="A1491">
            <v>1926</v>
          </cell>
          <cell r="B1491" t="str">
            <v>S31</v>
          </cell>
          <cell r="C1491" t="str">
            <v/>
          </cell>
          <cell r="D1491" t="str">
            <v>N/A</v>
          </cell>
          <cell r="E1491" t="str">
            <v>N/A</v>
          </cell>
          <cell r="F1491" t="str">
            <v/>
          </cell>
          <cell r="G1491" t="str">
            <v>43135</v>
          </cell>
          <cell r="H1491" t="b">
            <v>0</v>
          </cell>
          <cell r="I1491" t="b">
            <v>0</v>
          </cell>
          <cell r="J1491" t="str">
            <v>C10 Paraffinss</v>
          </cell>
        </row>
        <row r="1492">
          <cell r="A1492">
            <v>1927</v>
          </cell>
          <cell r="B1492" t="str">
            <v>S315</v>
          </cell>
          <cell r="C1492" t="str">
            <v>C10H12</v>
          </cell>
          <cell r="D1492" t="str">
            <v>N/A</v>
          </cell>
          <cell r="E1492" t="str">
            <v>N/A</v>
          </cell>
          <cell r="F1492" t="str">
            <v/>
          </cell>
          <cell r="G1492" t="str">
            <v>45111</v>
          </cell>
          <cell r="H1492" t="b">
            <v>0</v>
          </cell>
          <cell r="I1492" t="b">
            <v>0</v>
          </cell>
          <cell r="J1492" t="str">
            <v>C10H12</v>
          </cell>
        </row>
        <row r="1493">
          <cell r="A1493">
            <v>1928</v>
          </cell>
          <cell r="B1493" t="str">
            <v>S49</v>
          </cell>
          <cell r="C1493" t="str">
            <v>C10H16</v>
          </cell>
          <cell r="D1493" t="str">
            <v>N/A</v>
          </cell>
          <cell r="E1493" t="str">
            <v>N/A</v>
          </cell>
          <cell r="F1493" t="str">
            <v/>
          </cell>
          <cell r="G1493" t="str">
            <v>43153</v>
          </cell>
          <cell r="H1493" t="b">
            <v>0</v>
          </cell>
          <cell r="I1493" t="b">
            <v>0</v>
          </cell>
          <cell r="J1493" t="str">
            <v>C10H16</v>
          </cell>
        </row>
        <row r="1494">
          <cell r="A1494">
            <v>1929</v>
          </cell>
          <cell r="B1494" t="str">
            <v>S647</v>
          </cell>
          <cell r="C1494" t="str">
            <v/>
          </cell>
          <cell r="D1494" t="str">
            <v>N/A</v>
          </cell>
          <cell r="E1494" t="str">
            <v>N/A</v>
          </cell>
          <cell r="F1494" t="str">
            <v/>
          </cell>
          <cell r="G1494" t="str">
            <v>99111</v>
          </cell>
          <cell r="H1494" t="b">
            <v>0</v>
          </cell>
          <cell r="I1494" t="b">
            <v>0</v>
          </cell>
          <cell r="J1494" t="str">
            <v>C-11 Compounds</v>
          </cell>
        </row>
        <row r="1495">
          <cell r="A1495">
            <v>1930</v>
          </cell>
          <cell r="B1495" t="str">
            <v>S42</v>
          </cell>
          <cell r="C1495" t="str">
            <v/>
          </cell>
          <cell r="D1495" t="str">
            <v>N/A</v>
          </cell>
          <cell r="E1495" t="str">
            <v>N/A</v>
          </cell>
          <cell r="F1495" t="str">
            <v/>
          </cell>
          <cell r="G1495" t="str">
            <v>43146</v>
          </cell>
          <cell r="H1495" t="b">
            <v>0</v>
          </cell>
          <cell r="I1495" t="b">
            <v>0</v>
          </cell>
          <cell r="J1495" t="str">
            <v>C11 Olefins</v>
          </cell>
        </row>
        <row r="1496">
          <cell r="A1496">
            <v>1931</v>
          </cell>
          <cell r="B1496" t="str">
            <v>S648</v>
          </cell>
          <cell r="C1496" t="str">
            <v/>
          </cell>
          <cell r="D1496" t="str">
            <v>N/A</v>
          </cell>
          <cell r="E1496" t="str">
            <v>N/A</v>
          </cell>
          <cell r="F1496" t="str">
            <v/>
          </cell>
          <cell r="G1496" t="str">
            <v>99112</v>
          </cell>
          <cell r="H1496" t="b">
            <v>0</v>
          </cell>
          <cell r="I1496" t="b">
            <v>0</v>
          </cell>
          <cell r="J1496" t="str">
            <v>C-12 Compounds</v>
          </cell>
        </row>
        <row r="1497">
          <cell r="A1497">
            <v>1932</v>
          </cell>
          <cell r="B1497" t="str">
            <v>S43</v>
          </cell>
          <cell r="C1497" t="str">
            <v/>
          </cell>
          <cell r="D1497" t="str">
            <v>N/A</v>
          </cell>
          <cell r="E1497" t="str">
            <v>N/A</v>
          </cell>
          <cell r="F1497" t="str">
            <v/>
          </cell>
          <cell r="G1497" t="str">
            <v>43147</v>
          </cell>
          <cell r="H1497" t="b">
            <v>0</v>
          </cell>
          <cell r="I1497" t="b">
            <v>0</v>
          </cell>
          <cell r="J1497" t="str">
            <v>C12 Olefins</v>
          </cell>
        </row>
        <row r="1498">
          <cell r="A1498">
            <v>1933</v>
          </cell>
          <cell r="B1498" t="str">
            <v>S649</v>
          </cell>
          <cell r="C1498" t="str">
            <v/>
          </cell>
          <cell r="D1498" t="str">
            <v>N/A</v>
          </cell>
          <cell r="E1498" t="str">
            <v>N/A</v>
          </cell>
          <cell r="F1498" t="str">
            <v/>
          </cell>
          <cell r="G1498" t="str">
            <v>99113</v>
          </cell>
          <cell r="H1498" t="b">
            <v>0</v>
          </cell>
          <cell r="I1498" t="b">
            <v>0</v>
          </cell>
          <cell r="J1498" t="str">
            <v>C-13 Compounds</v>
          </cell>
        </row>
        <row r="1499">
          <cell r="A1499">
            <v>1934</v>
          </cell>
          <cell r="B1499" t="str">
            <v>S614</v>
          </cell>
          <cell r="C1499" t="str">
            <v/>
          </cell>
          <cell r="D1499" t="str">
            <v>N/A</v>
          </cell>
          <cell r="E1499" t="str">
            <v>N/A</v>
          </cell>
          <cell r="F1499" t="str">
            <v/>
          </cell>
          <cell r="G1499" t="str">
            <v>91013</v>
          </cell>
          <cell r="H1499" t="b">
            <v>0</v>
          </cell>
          <cell r="I1499" t="b">
            <v>0</v>
          </cell>
          <cell r="J1499" t="str">
            <v>C13-Branched alkane</v>
          </cell>
        </row>
        <row r="1500">
          <cell r="A1500">
            <v>1935</v>
          </cell>
          <cell r="B1500" t="str">
            <v>S650</v>
          </cell>
          <cell r="C1500" t="str">
            <v/>
          </cell>
          <cell r="D1500" t="str">
            <v>N/A</v>
          </cell>
          <cell r="E1500" t="str">
            <v>N/A</v>
          </cell>
          <cell r="F1500" t="str">
            <v/>
          </cell>
          <cell r="G1500" t="str">
            <v>99114</v>
          </cell>
          <cell r="H1500" t="b">
            <v>0</v>
          </cell>
          <cell r="I1500" t="b">
            <v>0</v>
          </cell>
          <cell r="J1500" t="str">
            <v>C-14 Compounds</v>
          </cell>
        </row>
        <row r="1501">
          <cell r="A1501">
            <v>1936</v>
          </cell>
          <cell r="B1501" t="str">
            <v>S615</v>
          </cell>
          <cell r="C1501" t="str">
            <v/>
          </cell>
          <cell r="D1501" t="str">
            <v>N/A</v>
          </cell>
          <cell r="E1501" t="str">
            <v>N/A</v>
          </cell>
          <cell r="F1501" t="str">
            <v/>
          </cell>
          <cell r="G1501" t="str">
            <v>91014</v>
          </cell>
          <cell r="H1501" t="b">
            <v>0</v>
          </cell>
          <cell r="I1501" t="b">
            <v>0</v>
          </cell>
          <cell r="J1501" t="str">
            <v>C14-Branched alkane</v>
          </cell>
        </row>
        <row r="1502">
          <cell r="A1502">
            <v>1937</v>
          </cell>
          <cell r="B1502" t="str">
            <v>S651</v>
          </cell>
          <cell r="C1502" t="str">
            <v/>
          </cell>
          <cell r="D1502" t="str">
            <v>N/A</v>
          </cell>
          <cell r="E1502" t="str">
            <v>N/A</v>
          </cell>
          <cell r="F1502" t="str">
            <v/>
          </cell>
          <cell r="G1502" t="str">
            <v>99115</v>
          </cell>
          <cell r="H1502" t="b">
            <v>0</v>
          </cell>
          <cell r="I1502" t="b">
            <v>0</v>
          </cell>
          <cell r="J1502" t="str">
            <v>C-15 Compounds</v>
          </cell>
        </row>
        <row r="1503">
          <cell r="A1503">
            <v>1938</v>
          </cell>
          <cell r="B1503" t="str">
            <v>S616</v>
          </cell>
          <cell r="C1503" t="str">
            <v/>
          </cell>
          <cell r="D1503" t="str">
            <v>N/A</v>
          </cell>
          <cell r="E1503" t="str">
            <v>N/A</v>
          </cell>
          <cell r="F1503" t="str">
            <v/>
          </cell>
          <cell r="G1503" t="str">
            <v>91015</v>
          </cell>
          <cell r="H1503" t="b">
            <v>0</v>
          </cell>
          <cell r="I1503" t="b">
            <v>0</v>
          </cell>
          <cell r="J1503" t="str">
            <v>C15-Branched alkane</v>
          </cell>
        </row>
        <row r="1504">
          <cell r="A1504">
            <v>1939</v>
          </cell>
          <cell r="B1504" t="str">
            <v>S33</v>
          </cell>
          <cell r="C1504" t="str">
            <v/>
          </cell>
          <cell r="D1504" t="str">
            <v>N/A</v>
          </cell>
          <cell r="E1504" t="str">
            <v>N/A</v>
          </cell>
          <cell r="F1504" t="str">
            <v/>
          </cell>
          <cell r="G1504" t="str">
            <v>43137</v>
          </cell>
          <cell r="H1504" t="b">
            <v>0</v>
          </cell>
          <cell r="I1504" t="b">
            <v>0</v>
          </cell>
          <cell r="J1504" t="str">
            <v>C16 Branched alkane</v>
          </cell>
        </row>
        <row r="1505">
          <cell r="A1505">
            <v>1940</v>
          </cell>
          <cell r="B1505" t="str">
            <v>S652</v>
          </cell>
          <cell r="C1505" t="str">
            <v/>
          </cell>
          <cell r="D1505" t="str">
            <v>N/A</v>
          </cell>
          <cell r="E1505" t="str">
            <v>N/A</v>
          </cell>
          <cell r="F1505" t="str">
            <v/>
          </cell>
          <cell r="G1505" t="str">
            <v>99116</v>
          </cell>
          <cell r="H1505" t="b">
            <v>0</v>
          </cell>
          <cell r="I1505" t="b">
            <v>0</v>
          </cell>
          <cell r="J1505" t="str">
            <v>C-16 Compounds</v>
          </cell>
        </row>
        <row r="1506">
          <cell r="A1506">
            <v>1941</v>
          </cell>
          <cell r="B1506" t="str">
            <v>S608</v>
          </cell>
          <cell r="C1506" t="str">
            <v/>
          </cell>
          <cell r="D1506" t="str">
            <v>N/A</v>
          </cell>
          <cell r="E1506" t="str">
            <v>N/A</v>
          </cell>
          <cell r="F1506" t="str">
            <v/>
          </cell>
          <cell r="G1506" t="str">
            <v>91007</v>
          </cell>
          <cell r="H1506" t="b">
            <v>0</v>
          </cell>
          <cell r="I1506" t="b">
            <v>0</v>
          </cell>
          <cell r="J1506" t="str">
            <v>C16-Branched alkane</v>
          </cell>
        </row>
        <row r="1507">
          <cell r="A1507">
            <v>1942</v>
          </cell>
          <cell r="B1507" t="str">
            <v>S653</v>
          </cell>
          <cell r="C1507" t="str">
            <v/>
          </cell>
          <cell r="D1507" t="str">
            <v>N/A</v>
          </cell>
          <cell r="E1507" t="str">
            <v>N/A</v>
          </cell>
          <cell r="F1507" t="str">
            <v/>
          </cell>
          <cell r="G1507" t="str">
            <v>99117</v>
          </cell>
          <cell r="H1507" t="b">
            <v>0</v>
          </cell>
          <cell r="I1507" t="b">
            <v>0</v>
          </cell>
          <cell r="J1507" t="str">
            <v>C-17 Compounds</v>
          </cell>
        </row>
        <row r="1508">
          <cell r="A1508">
            <v>1943</v>
          </cell>
          <cell r="B1508" t="str">
            <v>S654</v>
          </cell>
          <cell r="C1508" t="str">
            <v/>
          </cell>
          <cell r="D1508" t="str">
            <v>N/A</v>
          </cell>
          <cell r="E1508" t="str">
            <v>N/A</v>
          </cell>
          <cell r="F1508" t="str">
            <v/>
          </cell>
          <cell r="G1508" t="str">
            <v>99118</v>
          </cell>
          <cell r="H1508" t="b">
            <v>0</v>
          </cell>
          <cell r="I1508" t="b">
            <v>0</v>
          </cell>
          <cell r="J1508" t="str">
            <v>C-18 Compounds</v>
          </cell>
        </row>
        <row r="1509">
          <cell r="A1509">
            <v>1944</v>
          </cell>
          <cell r="B1509" t="str">
            <v>S655</v>
          </cell>
          <cell r="C1509" t="str">
            <v/>
          </cell>
          <cell r="D1509" t="str">
            <v>N/A</v>
          </cell>
          <cell r="E1509" t="str">
            <v>N/A</v>
          </cell>
          <cell r="F1509" t="str">
            <v/>
          </cell>
          <cell r="G1509" t="str">
            <v>99119</v>
          </cell>
          <cell r="H1509" t="b">
            <v>0</v>
          </cell>
          <cell r="I1509" t="b">
            <v>0</v>
          </cell>
          <cell r="J1509" t="str">
            <v>C-19 Compounds</v>
          </cell>
        </row>
        <row r="1510">
          <cell r="A1510">
            <v>1945</v>
          </cell>
          <cell r="B1510" t="str">
            <v>S430</v>
          </cell>
          <cell r="C1510" t="str">
            <v/>
          </cell>
          <cell r="D1510" t="str">
            <v>N/A</v>
          </cell>
          <cell r="E1510" t="str">
            <v>N/A</v>
          </cell>
          <cell r="F1510" t="str">
            <v/>
          </cell>
          <cell r="G1510" t="str">
            <v>46711</v>
          </cell>
          <cell r="H1510" t="b">
            <v>0</v>
          </cell>
          <cell r="I1510" t="b">
            <v>0</v>
          </cell>
          <cell r="J1510" t="str">
            <v>C2 Alkyl indan</v>
          </cell>
        </row>
        <row r="1511">
          <cell r="A1511">
            <v>1946</v>
          </cell>
          <cell r="B1511" t="str">
            <v>S638</v>
          </cell>
          <cell r="C1511" t="str">
            <v/>
          </cell>
          <cell r="D1511" t="str">
            <v>N/A</v>
          </cell>
          <cell r="E1511" t="str">
            <v>N/A</v>
          </cell>
          <cell r="F1511" t="str">
            <v/>
          </cell>
          <cell r="G1511" t="str">
            <v>99102</v>
          </cell>
          <cell r="H1511" t="b">
            <v>0</v>
          </cell>
          <cell r="I1511" t="b">
            <v>0</v>
          </cell>
          <cell r="J1511" t="str">
            <v>C-2 Compounds</v>
          </cell>
        </row>
        <row r="1512">
          <cell r="A1512">
            <v>1947</v>
          </cell>
          <cell r="B1512" t="str">
            <v>S22</v>
          </cell>
          <cell r="C1512" t="str">
            <v/>
          </cell>
          <cell r="D1512" t="str">
            <v>N/A</v>
          </cell>
          <cell r="E1512" t="str">
            <v>N/A</v>
          </cell>
          <cell r="F1512" t="str">
            <v/>
          </cell>
          <cell r="G1512" t="str">
            <v>43126</v>
          </cell>
          <cell r="H1512" t="b">
            <v>0</v>
          </cell>
          <cell r="I1512" t="b">
            <v>0</v>
          </cell>
          <cell r="J1512" t="str">
            <v>C2 Cyclohexane</v>
          </cell>
        </row>
        <row r="1513">
          <cell r="A1513">
            <v>1948</v>
          </cell>
          <cell r="B1513" t="str">
            <v>S656</v>
          </cell>
          <cell r="C1513" t="str">
            <v/>
          </cell>
          <cell r="D1513" t="str">
            <v>N/A</v>
          </cell>
          <cell r="E1513" t="str">
            <v>N/A</v>
          </cell>
          <cell r="F1513" t="str">
            <v/>
          </cell>
          <cell r="G1513" t="str">
            <v>99120</v>
          </cell>
          <cell r="H1513" t="b">
            <v>0</v>
          </cell>
          <cell r="I1513" t="b">
            <v>0</v>
          </cell>
          <cell r="J1513" t="str">
            <v>C-20 Compounds</v>
          </cell>
        </row>
        <row r="1514">
          <cell r="A1514">
            <v>1949</v>
          </cell>
          <cell r="B1514" t="str">
            <v>S657</v>
          </cell>
          <cell r="C1514" t="str">
            <v/>
          </cell>
          <cell r="D1514" t="str">
            <v>N/A</v>
          </cell>
          <cell r="E1514" t="str">
            <v>N/A</v>
          </cell>
          <cell r="F1514" t="str">
            <v/>
          </cell>
          <cell r="G1514" t="str">
            <v>99121</v>
          </cell>
          <cell r="H1514" t="b">
            <v>0</v>
          </cell>
          <cell r="I1514" t="b">
            <v>0</v>
          </cell>
          <cell r="J1514" t="str">
            <v>C-21 Compounds</v>
          </cell>
        </row>
        <row r="1515">
          <cell r="A1515">
            <v>1950</v>
          </cell>
          <cell r="B1515" t="str">
            <v>S658</v>
          </cell>
          <cell r="C1515" t="str">
            <v/>
          </cell>
          <cell r="D1515" t="str">
            <v>N/A</v>
          </cell>
          <cell r="E1515" t="str">
            <v>N/A</v>
          </cell>
          <cell r="F1515" t="str">
            <v/>
          </cell>
          <cell r="G1515" t="str">
            <v>99122</v>
          </cell>
          <cell r="H1515" t="b">
            <v>0</v>
          </cell>
          <cell r="I1515" t="b">
            <v>0</v>
          </cell>
          <cell r="J1515" t="str">
            <v>C-22 Compounds</v>
          </cell>
        </row>
        <row r="1516">
          <cell r="A1516">
            <v>1951</v>
          </cell>
          <cell r="B1516" t="str">
            <v>S659</v>
          </cell>
          <cell r="C1516" t="str">
            <v/>
          </cell>
          <cell r="D1516" t="str">
            <v>N/A</v>
          </cell>
          <cell r="E1516" t="str">
            <v>N/A</v>
          </cell>
          <cell r="F1516" t="str">
            <v/>
          </cell>
          <cell r="G1516" t="str">
            <v>99123</v>
          </cell>
          <cell r="H1516" t="b">
            <v>0</v>
          </cell>
          <cell r="I1516" t="b">
            <v>0</v>
          </cell>
          <cell r="J1516" t="str">
            <v>C-23 Compounds</v>
          </cell>
        </row>
        <row r="1517">
          <cell r="A1517">
            <v>1952</v>
          </cell>
          <cell r="B1517" t="str">
            <v>S660</v>
          </cell>
          <cell r="C1517" t="str">
            <v/>
          </cell>
          <cell r="D1517" t="str">
            <v>N/A</v>
          </cell>
          <cell r="E1517" t="str">
            <v>N/A</v>
          </cell>
          <cell r="F1517" t="str">
            <v/>
          </cell>
          <cell r="G1517" t="str">
            <v>99124</v>
          </cell>
          <cell r="H1517" t="b">
            <v>0</v>
          </cell>
          <cell r="I1517" t="b">
            <v>0</v>
          </cell>
          <cell r="J1517" t="str">
            <v>C-24 Compounds</v>
          </cell>
        </row>
        <row r="1518">
          <cell r="A1518">
            <v>1953</v>
          </cell>
          <cell r="B1518" t="str">
            <v>S661</v>
          </cell>
          <cell r="C1518" t="str">
            <v/>
          </cell>
          <cell r="D1518" t="str">
            <v>N/A</v>
          </cell>
          <cell r="E1518" t="str">
            <v>N/A</v>
          </cell>
          <cell r="F1518" t="str">
            <v/>
          </cell>
          <cell r="G1518" t="str">
            <v>99125</v>
          </cell>
          <cell r="H1518" t="b">
            <v>0</v>
          </cell>
          <cell r="I1518" t="b">
            <v>0</v>
          </cell>
          <cell r="J1518" t="str">
            <v>C-25 Compounds</v>
          </cell>
        </row>
        <row r="1519">
          <cell r="A1519">
            <v>1954</v>
          </cell>
          <cell r="B1519" t="str">
            <v>S662</v>
          </cell>
          <cell r="C1519" t="str">
            <v/>
          </cell>
          <cell r="D1519" t="str">
            <v>N/A</v>
          </cell>
          <cell r="E1519" t="str">
            <v>N/A</v>
          </cell>
          <cell r="F1519" t="str">
            <v/>
          </cell>
          <cell r="G1519" t="str">
            <v>99126</v>
          </cell>
          <cell r="H1519" t="b">
            <v>0</v>
          </cell>
          <cell r="I1519" t="b">
            <v>0</v>
          </cell>
          <cell r="J1519" t="str">
            <v>C-26 Compounds</v>
          </cell>
        </row>
        <row r="1520">
          <cell r="A1520">
            <v>1955</v>
          </cell>
          <cell r="B1520" t="str">
            <v>S663</v>
          </cell>
          <cell r="C1520" t="str">
            <v/>
          </cell>
          <cell r="D1520" t="str">
            <v>N/A</v>
          </cell>
          <cell r="E1520" t="str">
            <v>N/A</v>
          </cell>
          <cell r="F1520" t="str">
            <v/>
          </cell>
          <cell r="G1520" t="str">
            <v>99127</v>
          </cell>
          <cell r="H1520" t="b">
            <v>0</v>
          </cell>
          <cell r="I1520" t="b">
            <v>0</v>
          </cell>
          <cell r="J1520" t="str">
            <v>C-27 Compounds</v>
          </cell>
        </row>
        <row r="1521">
          <cell r="A1521">
            <v>1956</v>
          </cell>
          <cell r="B1521" t="str">
            <v>S664</v>
          </cell>
          <cell r="C1521" t="str">
            <v/>
          </cell>
          <cell r="D1521" t="str">
            <v>N/A</v>
          </cell>
          <cell r="E1521" t="str">
            <v>N/A</v>
          </cell>
          <cell r="F1521" t="str">
            <v/>
          </cell>
          <cell r="G1521" t="str">
            <v>99128</v>
          </cell>
          <cell r="H1521" t="b">
            <v>0</v>
          </cell>
          <cell r="I1521" t="b">
            <v>0</v>
          </cell>
          <cell r="J1521" t="str">
            <v>C-28 Compounds</v>
          </cell>
        </row>
        <row r="1522">
          <cell r="A1522">
            <v>1957</v>
          </cell>
          <cell r="B1522" t="str">
            <v>S665</v>
          </cell>
          <cell r="C1522" t="str">
            <v/>
          </cell>
          <cell r="D1522" t="str">
            <v>N/A</v>
          </cell>
          <cell r="E1522" t="str">
            <v>N/A</v>
          </cell>
          <cell r="F1522" t="str">
            <v/>
          </cell>
          <cell r="G1522" t="str">
            <v>99129</v>
          </cell>
          <cell r="H1522" t="b">
            <v>0</v>
          </cell>
          <cell r="I1522" t="b">
            <v>0</v>
          </cell>
          <cell r="J1522" t="str">
            <v>C-29 Compounds</v>
          </cell>
        </row>
        <row r="1523">
          <cell r="A1523">
            <v>1958</v>
          </cell>
          <cell r="B1523" t="str">
            <v>S448</v>
          </cell>
          <cell r="C1523" t="str">
            <v/>
          </cell>
          <cell r="D1523" t="str">
            <v>N/A</v>
          </cell>
          <cell r="E1523" t="str">
            <v>N/A</v>
          </cell>
          <cell r="F1523" t="str">
            <v/>
          </cell>
          <cell r="G1523" t="str">
            <v>46729</v>
          </cell>
          <cell r="H1523" t="b">
            <v>0</v>
          </cell>
          <cell r="I1523" t="b">
            <v>0</v>
          </cell>
          <cell r="J1523" t="str">
            <v>C2-Alkyl-anthracenes</v>
          </cell>
        </row>
        <row r="1524">
          <cell r="A1524">
            <v>1959</v>
          </cell>
          <cell r="B1524" t="str">
            <v>S458</v>
          </cell>
          <cell r="C1524" t="str">
            <v/>
          </cell>
          <cell r="D1524" t="str">
            <v>N/A</v>
          </cell>
          <cell r="E1524" t="str">
            <v>N/A</v>
          </cell>
          <cell r="F1524" t="str">
            <v/>
          </cell>
          <cell r="G1524" t="str">
            <v>46739</v>
          </cell>
          <cell r="H1524" t="b">
            <v>0</v>
          </cell>
          <cell r="I1524" t="b">
            <v>0</v>
          </cell>
          <cell r="J1524" t="str">
            <v>C2-Alkyl-benzanthracenes</v>
          </cell>
        </row>
        <row r="1525">
          <cell r="A1525">
            <v>1960</v>
          </cell>
          <cell r="B1525" t="str">
            <v>S465</v>
          </cell>
          <cell r="C1525" t="str">
            <v/>
          </cell>
          <cell r="D1525" t="str">
            <v>N/A</v>
          </cell>
          <cell r="E1525" t="str">
            <v>N/A</v>
          </cell>
          <cell r="F1525" t="str">
            <v/>
          </cell>
          <cell r="G1525" t="str">
            <v>46746</v>
          </cell>
          <cell r="H1525" t="b">
            <v>0</v>
          </cell>
          <cell r="I1525" t="b">
            <v>0</v>
          </cell>
          <cell r="J1525" t="str">
            <v>C2-Alkylnaphthalene</v>
          </cell>
        </row>
        <row r="1526">
          <cell r="A1526">
            <v>1961</v>
          </cell>
          <cell r="B1526" t="str">
            <v>S486</v>
          </cell>
          <cell r="C1526" t="str">
            <v/>
          </cell>
          <cell r="D1526" t="str">
            <v>N/A</v>
          </cell>
          <cell r="E1526" t="str">
            <v>N/A</v>
          </cell>
          <cell r="F1526" t="str">
            <v/>
          </cell>
          <cell r="G1526" t="str">
            <v>90013</v>
          </cell>
          <cell r="H1526" t="b">
            <v>0</v>
          </cell>
          <cell r="I1526" t="b">
            <v>0</v>
          </cell>
          <cell r="J1526" t="str">
            <v>C-2-Octene</v>
          </cell>
        </row>
        <row r="1527">
          <cell r="A1527">
            <v>1962</v>
          </cell>
          <cell r="B1527" t="str">
            <v>S639</v>
          </cell>
          <cell r="C1527" t="str">
            <v/>
          </cell>
          <cell r="D1527" t="str">
            <v>N/A</v>
          </cell>
          <cell r="E1527" t="str">
            <v>N/A</v>
          </cell>
          <cell r="F1527" t="str">
            <v/>
          </cell>
          <cell r="G1527" t="str">
            <v>99103</v>
          </cell>
          <cell r="H1527" t="b">
            <v>0</v>
          </cell>
          <cell r="I1527" t="b">
            <v>0</v>
          </cell>
          <cell r="J1527" t="str">
            <v>C-3 Compounds</v>
          </cell>
        </row>
        <row r="1528">
          <cell r="A1528">
            <v>1963</v>
          </cell>
          <cell r="B1528" t="str">
            <v>S23</v>
          </cell>
          <cell r="C1528" t="str">
            <v/>
          </cell>
          <cell r="D1528" t="str">
            <v>N/A</v>
          </cell>
          <cell r="E1528" t="str">
            <v>N/A</v>
          </cell>
          <cell r="F1528" t="str">
            <v/>
          </cell>
          <cell r="G1528" t="str">
            <v>43127</v>
          </cell>
          <cell r="H1528" t="b">
            <v>0</v>
          </cell>
          <cell r="I1528" t="b">
            <v>0</v>
          </cell>
          <cell r="J1528" t="str">
            <v>C3 Cyclohexane</v>
          </cell>
        </row>
        <row r="1529">
          <cell r="A1529">
            <v>1964</v>
          </cell>
          <cell r="B1529" t="str">
            <v>S313</v>
          </cell>
          <cell r="C1529" t="str">
            <v/>
          </cell>
          <cell r="D1529" t="str">
            <v>N/A</v>
          </cell>
          <cell r="E1529" t="str">
            <v>N/A</v>
          </cell>
          <cell r="F1529" t="str">
            <v/>
          </cell>
          <cell r="G1529" t="str">
            <v>45109</v>
          </cell>
          <cell r="H1529" t="b">
            <v>0</v>
          </cell>
          <cell r="I1529" t="b">
            <v>0</v>
          </cell>
          <cell r="J1529" t="str">
            <v>C3/C4/C5 Alkylbenzenes</v>
          </cell>
        </row>
        <row r="1530">
          <cell r="A1530">
            <v>1965</v>
          </cell>
          <cell r="B1530" t="str">
            <v>S666</v>
          </cell>
          <cell r="C1530" t="str">
            <v/>
          </cell>
          <cell r="D1530" t="str">
            <v>N/A</v>
          </cell>
          <cell r="E1530" t="str">
            <v>N/A</v>
          </cell>
          <cell r="F1530" t="str">
            <v/>
          </cell>
          <cell r="G1530" t="str">
            <v>99130</v>
          </cell>
          <cell r="H1530" t="b">
            <v>0</v>
          </cell>
          <cell r="I1530" t="b">
            <v>0</v>
          </cell>
          <cell r="J1530" t="str">
            <v>C-30 Compounds</v>
          </cell>
        </row>
        <row r="1531">
          <cell r="A1531">
            <v>1966</v>
          </cell>
          <cell r="B1531" t="str">
            <v>S667</v>
          </cell>
          <cell r="C1531" t="str">
            <v/>
          </cell>
          <cell r="D1531" t="str">
            <v>N/A</v>
          </cell>
          <cell r="E1531" t="str">
            <v>N/A</v>
          </cell>
          <cell r="F1531" t="str">
            <v/>
          </cell>
          <cell r="G1531" t="str">
            <v>99131</v>
          </cell>
          <cell r="H1531" t="b">
            <v>0</v>
          </cell>
          <cell r="I1531" t="b">
            <v>0</v>
          </cell>
          <cell r="J1531" t="str">
            <v>C-31 Compounds</v>
          </cell>
        </row>
        <row r="1532">
          <cell r="A1532">
            <v>1967</v>
          </cell>
          <cell r="B1532" t="str">
            <v>S668</v>
          </cell>
          <cell r="C1532" t="str">
            <v/>
          </cell>
          <cell r="D1532" t="str">
            <v>N/A</v>
          </cell>
          <cell r="E1532" t="str">
            <v>N/A</v>
          </cell>
          <cell r="F1532" t="str">
            <v/>
          </cell>
          <cell r="G1532" t="str">
            <v>99132</v>
          </cell>
          <cell r="H1532" t="b">
            <v>0</v>
          </cell>
          <cell r="I1532" t="b">
            <v>0</v>
          </cell>
          <cell r="J1532" t="str">
            <v>C-32 Compounds</v>
          </cell>
        </row>
        <row r="1533">
          <cell r="A1533">
            <v>1968</v>
          </cell>
          <cell r="B1533" t="str">
            <v>S669</v>
          </cell>
          <cell r="C1533" t="str">
            <v/>
          </cell>
          <cell r="D1533" t="str">
            <v>N/A</v>
          </cell>
          <cell r="E1533" t="str">
            <v>N/A</v>
          </cell>
          <cell r="F1533" t="str">
            <v/>
          </cell>
          <cell r="G1533" t="str">
            <v>99133</v>
          </cell>
          <cell r="H1533" t="b">
            <v>0</v>
          </cell>
          <cell r="I1533" t="b">
            <v>0</v>
          </cell>
          <cell r="J1533" t="str">
            <v>C-33 Compounds</v>
          </cell>
        </row>
        <row r="1534">
          <cell r="A1534">
            <v>1969</v>
          </cell>
          <cell r="B1534" t="str">
            <v>S670</v>
          </cell>
          <cell r="C1534" t="str">
            <v/>
          </cell>
          <cell r="D1534" t="str">
            <v>N/A</v>
          </cell>
          <cell r="E1534" t="str">
            <v>N/A</v>
          </cell>
          <cell r="F1534" t="str">
            <v/>
          </cell>
          <cell r="G1534" t="str">
            <v>99134</v>
          </cell>
          <cell r="H1534" t="b">
            <v>0</v>
          </cell>
          <cell r="I1534" t="b">
            <v>0</v>
          </cell>
          <cell r="J1534" t="str">
            <v>C-34 Compounds</v>
          </cell>
        </row>
        <row r="1535">
          <cell r="A1535">
            <v>1970</v>
          </cell>
          <cell r="B1535" t="str">
            <v>S671</v>
          </cell>
          <cell r="C1535" t="str">
            <v/>
          </cell>
          <cell r="D1535" t="str">
            <v>N/A</v>
          </cell>
          <cell r="E1535" t="str">
            <v>N/A</v>
          </cell>
          <cell r="F1535" t="str">
            <v/>
          </cell>
          <cell r="G1535" t="str">
            <v>99135</v>
          </cell>
          <cell r="H1535" t="b">
            <v>0</v>
          </cell>
          <cell r="I1535" t="b">
            <v>0</v>
          </cell>
          <cell r="J1535" t="str">
            <v>C-35 Compounds</v>
          </cell>
        </row>
        <row r="1536">
          <cell r="A1536">
            <v>1971</v>
          </cell>
          <cell r="B1536" t="str">
            <v>S672</v>
          </cell>
          <cell r="C1536" t="str">
            <v/>
          </cell>
          <cell r="D1536" t="str">
            <v>N/A</v>
          </cell>
          <cell r="E1536" t="str">
            <v>N/A</v>
          </cell>
          <cell r="F1536" t="str">
            <v/>
          </cell>
          <cell r="G1536" t="str">
            <v>99136</v>
          </cell>
          <cell r="H1536" t="b">
            <v>0</v>
          </cell>
          <cell r="I1536" t="b">
            <v>0</v>
          </cell>
          <cell r="J1536" t="str">
            <v>C-36 Compounds</v>
          </cell>
        </row>
        <row r="1537">
          <cell r="A1537">
            <v>1972</v>
          </cell>
          <cell r="B1537" t="str">
            <v>S673</v>
          </cell>
          <cell r="C1537" t="str">
            <v/>
          </cell>
          <cell r="D1537" t="str">
            <v>N/A</v>
          </cell>
          <cell r="E1537" t="str">
            <v>N/A</v>
          </cell>
          <cell r="F1537" t="str">
            <v/>
          </cell>
          <cell r="G1537" t="str">
            <v>99137</v>
          </cell>
          <cell r="H1537" t="b">
            <v>0</v>
          </cell>
          <cell r="I1537" t="b">
            <v>0</v>
          </cell>
          <cell r="J1537" t="str">
            <v>C-37 Compounds</v>
          </cell>
        </row>
        <row r="1538">
          <cell r="A1538">
            <v>1973</v>
          </cell>
          <cell r="B1538" t="str">
            <v>S674</v>
          </cell>
          <cell r="C1538" t="str">
            <v/>
          </cell>
          <cell r="D1538" t="str">
            <v>N/A</v>
          </cell>
          <cell r="E1538" t="str">
            <v>N/A</v>
          </cell>
          <cell r="F1538" t="str">
            <v/>
          </cell>
          <cell r="G1538" t="str">
            <v>99138</v>
          </cell>
          <cell r="H1538" t="b">
            <v>0</v>
          </cell>
          <cell r="I1538" t="b">
            <v>0</v>
          </cell>
          <cell r="J1538" t="str">
            <v>C-38 Compounds</v>
          </cell>
        </row>
        <row r="1539">
          <cell r="A1539">
            <v>1974</v>
          </cell>
          <cell r="B1539" t="str">
            <v>S675</v>
          </cell>
          <cell r="C1539" t="str">
            <v/>
          </cell>
          <cell r="D1539" t="str">
            <v>N/A</v>
          </cell>
          <cell r="E1539" t="str">
            <v>N/A</v>
          </cell>
          <cell r="F1539" t="str">
            <v/>
          </cell>
          <cell r="G1539" t="str">
            <v>99139</v>
          </cell>
          <cell r="H1539" t="b">
            <v>0</v>
          </cell>
          <cell r="I1539" t="b">
            <v>0</v>
          </cell>
          <cell r="J1539" t="str">
            <v>C-39 Compounds</v>
          </cell>
        </row>
        <row r="1540">
          <cell r="A1540">
            <v>1975</v>
          </cell>
          <cell r="B1540" t="str">
            <v/>
          </cell>
          <cell r="C1540" t="str">
            <v/>
          </cell>
          <cell r="D1540" t="str">
            <v>N/A</v>
          </cell>
          <cell r="E1540" t="str">
            <v>N/A</v>
          </cell>
          <cell r="F1540" t="str">
            <v/>
          </cell>
          <cell r="G1540" t="str">
            <v>43283</v>
          </cell>
          <cell r="H1540" t="b">
            <v>0</v>
          </cell>
          <cell r="I1540" t="b">
            <v>0</v>
          </cell>
          <cell r="J1540" t="str">
            <v>C-3-Hexene</v>
          </cell>
        </row>
        <row r="1541">
          <cell r="A1541">
            <v>1976</v>
          </cell>
          <cell r="B1541" t="str">
            <v>S640</v>
          </cell>
          <cell r="C1541" t="str">
            <v/>
          </cell>
          <cell r="D1541" t="str">
            <v>N/A</v>
          </cell>
          <cell r="E1541" t="str">
            <v>N/A</v>
          </cell>
          <cell r="F1541" t="str">
            <v/>
          </cell>
          <cell r="G1541" t="str">
            <v>99104</v>
          </cell>
          <cell r="H1541" t="b">
            <v>0</v>
          </cell>
          <cell r="I1541" t="b">
            <v>0</v>
          </cell>
          <cell r="J1541" t="str">
            <v>C-4 Compounds</v>
          </cell>
        </row>
        <row r="1542">
          <cell r="A1542">
            <v>1977</v>
          </cell>
          <cell r="B1542" t="str">
            <v>S25</v>
          </cell>
          <cell r="C1542" t="str">
            <v/>
          </cell>
          <cell r="D1542" t="str">
            <v>N/A</v>
          </cell>
          <cell r="E1542" t="str">
            <v>N/A</v>
          </cell>
          <cell r="F1542" t="str">
            <v/>
          </cell>
          <cell r="G1542" t="str">
            <v>43129</v>
          </cell>
          <cell r="H1542" t="b">
            <v>0</v>
          </cell>
          <cell r="I1542" t="b">
            <v>0</v>
          </cell>
          <cell r="J1542" t="str">
            <v>C4 Substituted cyclohexane</v>
          </cell>
        </row>
        <row r="1543">
          <cell r="A1543">
            <v>1978</v>
          </cell>
          <cell r="B1543" t="str">
            <v>S220</v>
          </cell>
          <cell r="C1543" t="str">
            <v/>
          </cell>
          <cell r="D1543" t="str">
            <v>N/A</v>
          </cell>
          <cell r="E1543" t="str">
            <v>N/A</v>
          </cell>
          <cell r="F1543" t="str">
            <v/>
          </cell>
          <cell r="G1543" t="str">
            <v>43467</v>
          </cell>
          <cell r="H1543" t="b">
            <v>0</v>
          </cell>
          <cell r="I1543" t="b">
            <v>0</v>
          </cell>
          <cell r="J1543" t="str">
            <v>C4 Substituted cyclohexanone</v>
          </cell>
        </row>
        <row r="1544">
          <cell r="A1544">
            <v>1979</v>
          </cell>
          <cell r="B1544" t="str">
            <v>S676</v>
          </cell>
          <cell r="C1544" t="str">
            <v/>
          </cell>
          <cell r="D1544" t="str">
            <v>N/A</v>
          </cell>
          <cell r="E1544" t="str">
            <v>N/A</v>
          </cell>
          <cell r="F1544" t="str">
            <v/>
          </cell>
          <cell r="G1544" t="str">
            <v>99140</v>
          </cell>
          <cell r="H1544" t="b">
            <v>0</v>
          </cell>
          <cell r="I1544" t="b">
            <v>0</v>
          </cell>
          <cell r="J1544" t="str">
            <v>C-40 Compounds</v>
          </cell>
        </row>
        <row r="1545">
          <cell r="A1545">
            <v>1980</v>
          </cell>
          <cell r="B1545" t="str">
            <v>S677</v>
          </cell>
          <cell r="C1545" t="str">
            <v/>
          </cell>
          <cell r="D1545" t="str">
            <v>N/A</v>
          </cell>
          <cell r="E1545" t="str">
            <v>N/A</v>
          </cell>
          <cell r="F1545" t="str">
            <v/>
          </cell>
          <cell r="G1545" t="str">
            <v>99141</v>
          </cell>
          <cell r="H1545" t="b">
            <v>0</v>
          </cell>
          <cell r="I1545" t="b">
            <v>0</v>
          </cell>
          <cell r="J1545" t="str">
            <v>C-41 Compounds</v>
          </cell>
        </row>
        <row r="1546">
          <cell r="A1546">
            <v>1981</v>
          </cell>
          <cell r="B1546" t="str">
            <v>S678</v>
          </cell>
          <cell r="C1546" t="str">
            <v/>
          </cell>
          <cell r="D1546" t="str">
            <v>N/A</v>
          </cell>
          <cell r="E1546" t="str">
            <v>N/A</v>
          </cell>
          <cell r="F1546" t="str">
            <v/>
          </cell>
          <cell r="G1546" t="str">
            <v>99142</v>
          </cell>
          <cell r="H1546" t="b">
            <v>0</v>
          </cell>
          <cell r="I1546" t="b">
            <v>0</v>
          </cell>
          <cell r="J1546" t="str">
            <v>C-42 Compounds</v>
          </cell>
        </row>
        <row r="1547">
          <cell r="A1547">
            <v>1982</v>
          </cell>
          <cell r="B1547" t="str">
            <v>S679</v>
          </cell>
          <cell r="C1547" t="str">
            <v/>
          </cell>
          <cell r="D1547" t="str">
            <v>N/A</v>
          </cell>
          <cell r="E1547" t="str">
            <v>N/A</v>
          </cell>
          <cell r="F1547" t="str">
            <v/>
          </cell>
          <cell r="G1547" t="str">
            <v>99143</v>
          </cell>
          <cell r="H1547" t="b">
            <v>0</v>
          </cell>
          <cell r="I1547" t="b">
            <v>0</v>
          </cell>
          <cell r="J1547" t="str">
            <v>C-43 Compounds</v>
          </cell>
        </row>
        <row r="1548">
          <cell r="A1548">
            <v>1983</v>
          </cell>
          <cell r="B1548" t="str">
            <v>S363</v>
          </cell>
          <cell r="C1548" t="str">
            <v/>
          </cell>
          <cell r="D1548" t="str">
            <v>N/A</v>
          </cell>
          <cell r="E1548" t="str">
            <v>N/A</v>
          </cell>
          <cell r="F1548" t="str">
            <v/>
          </cell>
          <cell r="G1548" t="str">
            <v>45303</v>
          </cell>
          <cell r="H1548" t="b">
            <v>0</v>
          </cell>
          <cell r="I1548" t="b">
            <v>0</v>
          </cell>
          <cell r="J1548" t="str">
            <v>C4-Alkylphenols</v>
          </cell>
        </row>
        <row r="1549">
          <cell r="A1549">
            <v>1984</v>
          </cell>
          <cell r="B1549" t="str">
            <v>S357</v>
          </cell>
          <cell r="C1549" t="str">
            <v/>
          </cell>
          <cell r="D1549" t="str">
            <v>N/A</v>
          </cell>
          <cell r="E1549" t="str">
            <v>N/A</v>
          </cell>
          <cell r="F1549" t="str">
            <v/>
          </cell>
          <cell r="G1549" t="str">
            <v>45248</v>
          </cell>
          <cell r="H1549" t="b">
            <v>0</v>
          </cell>
          <cell r="I1549" t="b">
            <v>0</v>
          </cell>
          <cell r="J1549" t="str">
            <v>C4-Alkylstyrenes</v>
          </cell>
        </row>
        <row r="1550">
          <cell r="A1550">
            <v>1985</v>
          </cell>
          <cell r="B1550" t="str">
            <v>S617</v>
          </cell>
          <cell r="C1550" t="str">
            <v/>
          </cell>
          <cell r="D1550" t="str">
            <v>N/A</v>
          </cell>
          <cell r="E1550" t="str">
            <v>N/A</v>
          </cell>
          <cell r="F1550" t="str">
            <v/>
          </cell>
          <cell r="G1550" t="str">
            <v>91016</v>
          </cell>
          <cell r="H1550" t="b">
            <v>0</v>
          </cell>
          <cell r="I1550" t="b">
            <v>0</v>
          </cell>
          <cell r="J1550" t="str">
            <v>C4-Benzene</v>
          </cell>
        </row>
        <row r="1551">
          <cell r="A1551">
            <v>1986</v>
          </cell>
          <cell r="B1551" t="str">
            <v>S641</v>
          </cell>
          <cell r="C1551" t="str">
            <v/>
          </cell>
          <cell r="D1551" t="str">
            <v>N/A</v>
          </cell>
          <cell r="E1551" t="str">
            <v>N/A</v>
          </cell>
          <cell r="F1551" t="str">
            <v/>
          </cell>
          <cell r="G1551" t="str">
            <v>99105</v>
          </cell>
          <cell r="H1551" t="b">
            <v>0</v>
          </cell>
          <cell r="I1551" t="b">
            <v>0</v>
          </cell>
          <cell r="J1551" t="str">
            <v>C-5 Compounds</v>
          </cell>
        </row>
        <row r="1552">
          <cell r="A1552">
            <v>1987</v>
          </cell>
          <cell r="B1552" t="str">
            <v>S24</v>
          </cell>
          <cell r="C1552" t="str">
            <v/>
          </cell>
          <cell r="D1552" t="str">
            <v>N/A</v>
          </cell>
          <cell r="E1552" t="str">
            <v>N/A</v>
          </cell>
          <cell r="F1552" t="str">
            <v/>
          </cell>
          <cell r="G1552" t="str">
            <v>43128</v>
          </cell>
          <cell r="H1552" t="b">
            <v>0</v>
          </cell>
          <cell r="I1552" t="b">
            <v>0</v>
          </cell>
          <cell r="J1552" t="str">
            <v>C5 Cyclohexane</v>
          </cell>
        </row>
        <row r="1553">
          <cell r="A1553">
            <v>1988</v>
          </cell>
          <cell r="B1553" t="str">
            <v>S212</v>
          </cell>
          <cell r="C1553" t="str">
            <v/>
          </cell>
          <cell r="D1553" t="str">
            <v>N/A</v>
          </cell>
          <cell r="E1553" t="str">
            <v>N/A</v>
          </cell>
          <cell r="F1553" t="str">
            <v/>
          </cell>
          <cell r="G1553" t="str">
            <v>43459</v>
          </cell>
          <cell r="H1553" t="b">
            <v>0</v>
          </cell>
          <cell r="I1553" t="b">
            <v>0</v>
          </cell>
          <cell r="J1553" t="str">
            <v>C5 Ester</v>
          </cell>
        </row>
        <row r="1554">
          <cell r="A1554">
            <v>1989</v>
          </cell>
          <cell r="B1554" t="str">
            <v>S39</v>
          </cell>
          <cell r="C1554" t="str">
            <v/>
          </cell>
          <cell r="D1554" t="str">
            <v>N/A</v>
          </cell>
          <cell r="E1554" t="str">
            <v>N/A</v>
          </cell>
          <cell r="F1554" t="str">
            <v/>
          </cell>
          <cell r="G1554" t="str">
            <v>43143</v>
          </cell>
          <cell r="H1554" t="b">
            <v>0</v>
          </cell>
          <cell r="I1554" t="b">
            <v>0</v>
          </cell>
          <cell r="J1554" t="str">
            <v>C5 Olefin</v>
          </cell>
        </row>
        <row r="1555">
          <cell r="A1555">
            <v>1990</v>
          </cell>
          <cell r="B1555" t="str">
            <v>S40</v>
          </cell>
          <cell r="C1555" t="str">
            <v/>
          </cell>
          <cell r="D1555" t="str">
            <v>N/A</v>
          </cell>
          <cell r="E1555" t="str">
            <v>N/A</v>
          </cell>
          <cell r="F1555" t="str">
            <v/>
          </cell>
          <cell r="G1555" t="str">
            <v>43144</v>
          </cell>
          <cell r="H1555" t="b">
            <v>0</v>
          </cell>
          <cell r="I1555" t="b">
            <v>0</v>
          </cell>
          <cell r="J1555" t="str">
            <v>C5 Paraffin</v>
          </cell>
        </row>
        <row r="1556">
          <cell r="A1556">
            <v>1991</v>
          </cell>
          <cell r="B1556" t="str">
            <v>S41</v>
          </cell>
          <cell r="C1556" t="str">
            <v/>
          </cell>
          <cell r="D1556" t="str">
            <v>N/A</v>
          </cell>
          <cell r="E1556" t="str">
            <v>N/A</v>
          </cell>
          <cell r="F1556" t="str">
            <v/>
          </cell>
          <cell r="G1556" t="str">
            <v>43145</v>
          </cell>
          <cell r="H1556" t="b">
            <v>0</v>
          </cell>
          <cell r="I1556" t="b">
            <v>0</v>
          </cell>
          <cell r="J1556" t="str">
            <v>C5 Paraffin/olefin</v>
          </cell>
        </row>
        <row r="1557">
          <cell r="A1557">
            <v>1992</v>
          </cell>
          <cell r="B1557" t="str">
            <v>S26</v>
          </cell>
          <cell r="C1557" t="str">
            <v/>
          </cell>
          <cell r="D1557" t="str">
            <v>N/A</v>
          </cell>
          <cell r="E1557" t="str">
            <v>N/A</v>
          </cell>
          <cell r="F1557" t="str">
            <v/>
          </cell>
          <cell r="G1557" t="str">
            <v>43130</v>
          </cell>
          <cell r="H1557" t="b">
            <v>0</v>
          </cell>
          <cell r="I1557" t="b">
            <v>0</v>
          </cell>
          <cell r="J1557" t="str">
            <v>C5 Substituted cyclohexane</v>
          </cell>
        </row>
        <row r="1558">
          <cell r="A1558">
            <v>1993</v>
          </cell>
          <cell r="B1558" t="str">
            <v>S354</v>
          </cell>
          <cell r="C1558" t="str">
            <v/>
          </cell>
          <cell r="D1558" t="str">
            <v>N/A</v>
          </cell>
          <cell r="E1558" t="str">
            <v>N/A</v>
          </cell>
          <cell r="F1558" t="str">
            <v/>
          </cell>
          <cell r="G1558" t="str">
            <v>45245</v>
          </cell>
          <cell r="H1558" t="b">
            <v>0</v>
          </cell>
          <cell r="I1558" t="b">
            <v>0</v>
          </cell>
          <cell r="J1558" t="str">
            <v>C5-Alkylbenzenes</v>
          </cell>
        </row>
        <row r="1559">
          <cell r="A1559">
            <v>1994</v>
          </cell>
          <cell r="B1559" t="str">
            <v>S355</v>
          </cell>
          <cell r="C1559" t="str">
            <v/>
          </cell>
          <cell r="D1559" t="str">
            <v>N/A</v>
          </cell>
          <cell r="E1559" t="str">
            <v>N/A</v>
          </cell>
          <cell r="F1559" t="str">
            <v/>
          </cell>
          <cell r="G1559" t="str">
            <v>45246</v>
          </cell>
          <cell r="H1559" t="b">
            <v>0</v>
          </cell>
          <cell r="I1559" t="b">
            <v>0</v>
          </cell>
          <cell r="J1559" t="str">
            <v>C5-Alkylbenzenes (Unsat.)</v>
          </cell>
        </row>
        <row r="1560">
          <cell r="A1560">
            <v>1995</v>
          </cell>
          <cell r="B1560" t="str">
            <v>S364</v>
          </cell>
          <cell r="C1560" t="str">
            <v/>
          </cell>
          <cell r="D1560" t="str">
            <v>N/A</v>
          </cell>
          <cell r="E1560" t="str">
            <v>N/A</v>
          </cell>
          <cell r="F1560" t="str">
            <v/>
          </cell>
          <cell r="G1560" t="str">
            <v>45304</v>
          </cell>
          <cell r="H1560" t="b">
            <v>0</v>
          </cell>
          <cell r="I1560" t="b">
            <v>0</v>
          </cell>
          <cell r="J1560" t="str">
            <v>C5-Alkylphenols</v>
          </cell>
        </row>
        <row r="1561">
          <cell r="A1561">
            <v>1996</v>
          </cell>
          <cell r="B1561" t="str">
            <v>S610</v>
          </cell>
          <cell r="C1561" t="str">
            <v/>
          </cell>
          <cell r="D1561" t="str">
            <v>N/A</v>
          </cell>
          <cell r="E1561" t="str">
            <v>N/A</v>
          </cell>
          <cell r="F1561" t="str">
            <v/>
          </cell>
          <cell r="G1561" t="str">
            <v>91009</v>
          </cell>
          <cell r="H1561" t="b">
            <v>0</v>
          </cell>
          <cell r="I1561" t="b">
            <v>0</v>
          </cell>
          <cell r="J1561" t="str">
            <v>C5-Benzene</v>
          </cell>
        </row>
        <row r="1562">
          <cell r="A1562">
            <v>1997</v>
          </cell>
          <cell r="B1562" t="str">
            <v>S613</v>
          </cell>
          <cell r="C1562" t="str">
            <v/>
          </cell>
          <cell r="D1562" t="str">
            <v>N/A</v>
          </cell>
          <cell r="E1562" t="str">
            <v>N/A</v>
          </cell>
          <cell r="F1562" t="str">
            <v/>
          </cell>
          <cell r="G1562" t="str">
            <v>91012</v>
          </cell>
          <cell r="H1562" t="b">
            <v>0</v>
          </cell>
          <cell r="I1562" t="b">
            <v>0</v>
          </cell>
          <cell r="J1562" t="str">
            <v>C5-Cyclohexane</v>
          </cell>
        </row>
        <row r="1563">
          <cell r="A1563">
            <v>1998</v>
          </cell>
          <cell r="B1563" t="str">
            <v>S612</v>
          </cell>
          <cell r="C1563" t="str">
            <v/>
          </cell>
          <cell r="D1563" t="str">
            <v>N/A</v>
          </cell>
          <cell r="E1563" t="str">
            <v>N/A</v>
          </cell>
          <cell r="F1563" t="str">
            <v/>
          </cell>
          <cell r="G1563" t="str">
            <v>91011</v>
          </cell>
          <cell r="H1563" t="b">
            <v>0</v>
          </cell>
          <cell r="I1563" t="b">
            <v>0</v>
          </cell>
          <cell r="J1563" t="str">
            <v>C5-Ene</v>
          </cell>
        </row>
        <row r="1564">
          <cell r="A1564">
            <v>1999</v>
          </cell>
          <cell r="B1564" t="str">
            <v>S642</v>
          </cell>
          <cell r="C1564" t="str">
            <v/>
          </cell>
          <cell r="D1564" t="str">
            <v>N/A</v>
          </cell>
          <cell r="E1564" t="str">
            <v>N/A</v>
          </cell>
          <cell r="F1564" t="str">
            <v/>
          </cell>
          <cell r="G1564" t="str">
            <v>99106</v>
          </cell>
          <cell r="H1564" t="b">
            <v>0</v>
          </cell>
          <cell r="I1564" t="b">
            <v>0</v>
          </cell>
          <cell r="J1564" t="str">
            <v>C-6 Compounds</v>
          </cell>
        </row>
        <row r="1565">
          <cell r="A1565">
            <v>2000</v>
          </cell>
          <cell r="B1565" t="str">
            <v>S125</v>
          </cell>
          <cell r="C1565" t="str">
            <v/>
          </cell>
          <cell r="D1565" t="str">
            <v>N/A</v>
          </cell>
          <cell r="E1565" t="str">
            <v>N/A</v>
          </cell>
          <cell r="F1565" t="str">
            <v/>
          </cell>
          <cell r="G1565" t="str">
            <v>43289</v>
          </cell>
          <cell r="H1565" t="b">
            <v>0</v>
          </cell>
          <cell r="I1565" t="b">
            <v>0</v>
          </cell>
          <cell r="J1565" t="str">
            <v>C6 Olefins</v>
          </cell>
        </row>
        <row r="1566">
          <cell r="A1566">
            <v>2001</v>
          </cell>
          <cell r="B1566" t="str">
            <v>S27</v>
          </cell>
          <cell r="C1566" t="str">
            <v/>
          </cell>
          <cell r="D1566" t="str">
            <v>N/A</v>
          </cell>
          <cell r="E1566" t="str">
            <v>N/A</v>
          </cell>
          <cell r="F1566" t="str">
            <v/>
          </cell>
          <cell r="G1566" t="str">
            <v>43131</v>
          </cell>
          <cell r="H1566" t="b">
            <v>0</v>
          </cell>
          <cell r="I1566" t="b">
            <v>0</v>
          </cell>
          <cell r="J1566" t="str">
            <v>C6 Substituted cyclohexane</v>
          </cell>
        </row>
        <row r="1567">
          <cell r="A1567">
            <v>2002</v>
          </cell>
          <cell r="B1567" t="str">
            <v>S356</v>
          </cell>
          <cell r="C1567" t="str">
            <v/>
          </cell>
          <cell r="D1567" t="str">
            <v>N/A</v>
          </cell>
          <cell r="E1567" t="str">
            <v>N/A</v>
          </cell>
          <cell r="F1567" t="str">
            <v/>
          </cell>
          <cell r="G1567" t="str">
            <v>45247</v>
          </cell>
          <cell r="H1567" t="b">
            <v>0</v>
          </cell>
          <cell r="I1567" t="b">
            <v>0</v>
          </cell>
          <cell r="J1567" t="str">
            <v>C6-Alkylbenzene</v>
          </cell>
        </row>
        <row r="1568">
          <cell r="A1568">
            <v>2003</v>
          </cell>
          <cell r="B1568" t="str">
            <v>S491</v>
          </cell>
          <cell r="C1568" t="str">
            <v>C6H18O3SI3</v>
          </cell>
          <cell r="D1568" t="str">
            <v>N/A</v>
          </cell>
          <cell r="E1568" t="str">
            <v>N/A</v>
          </cell>
          <cell r="F1568" t="str">
            <v/>
          </cell>
          <cell r="G1568" t="str">
            <v>90019</v>
          </cell>
          <cell r="H1568" t="b">
            <v>0</v>
          </cell>
          <cell r="I1568" t="b">
            <v>0</v>
          </cell>
          <cell r="J1568" t="str">
            <v>C6H18O3SI3</v>
          </cell>
        </row>
        <row r="1569">
          <cell r="A1569">
            <v>2004</v>
          </cell>
          <cell r="B1569" t="str">
            <v>S698</v>
          </cell>
          <cell r="C1569" t="str">
            <v>C6H8</v>
          </cell>
          <cell r="D1569" t="str">
            <v>N/A</v>
          </cell>
          <cell r="E1569" t="str">
            <v>N/A</v>
          </cell>
          <cell r="F1569" t="str">
            <v/>
          </cell>
          <cell r="G1569" t="str">
            <v/>
          </cell>
          <cell r="H1569" t="b">
            <v>0</v>
          </cell>
          <cell r="I1569" t="b">
            <v>0</v>
          </cell>
          <cell r="J1569" t="str">
            <v>C6H8 Isomer</v>
          </cell>
        </row>
        <row r="1570">
          <cell r="A1570">
            <v>2005</v>
          </cell>
          <cell r="B1570" t="str">
            <v>S643</v>
          </cell>
          <cell r="C1570" t="str">
            <v/>
          </cell>
          <cell r="D1570" t="str">
            <v>N/A</v>
          </cell>
          <cell r="E1570" t="str">
            <v>N/A</v>
          </cell>
          <cell r="F1570" t="str">
            <v/>
          </cell>
          <cell r="G1570" t="str">
            <v>99107</v>
          </cell>
          <cell r="H1570" t="b">
            <v>0</v>
          </cell>
          <cell r="I1570" t="b">
            <v>0</v>
          </cell>
          <cell r="J1570" t="str">
            <v>C-7 Compounds</v>
          </cell>
        </row>
        <row r="1571">
          <cell r="A1571">
            <v>2006</v>
          </cell>
          <cell r="B1571" t="str">
            <v>S11</v>
          </cell>
          <cell r="C1571" t="str">
            <v/>
          </cell>
          <cell r="D1571" t="str">
            <v>N/A</v>
          </cell>
          <cell r="E1571" t="str">
            <v>N/A</v>
          </cell>
          <cell r="F1571" t="str">
            <v/>
          </cell>
          <cell r="G1571" t="str">
            <v>43115</v>
          </cell>
          <cell r="H1571" t="b">
            <v>0</v>
          </cell>
          <cell r="I1571" t="b">
            <v>0</v>
          </cell>
          <cell r="J1571" t="str">
            <v>C-7 Cycloparaffinss</v>
          </cell>
        </row>
        <row r="1572">
          <cell r="A1572">
            <v>2007</v>
          </cell>
          <cell r="B1572" t="str">
            <v>S130</v>
          </cell>
          <cell r="C1572" t="str">
            <v/>
          </cell>
          <cell r="D1572" t="str">
            <v>N/A</v>
          </cell>
          <cell r="E1572" t="str">
            <v>N/A</v>
          </cell>
          <cell r="F1572" t="str">
            <v/>
          </cell>
          <cell r="G1572" t="str">
            <v>43294</v>
          </cell>
          <cell r="H1572" t="b">
            <v>0</v>
          </cell>
          <cell r="I1572" t="b">
            <v>0</v>
          </cell>
          <cell r="J1572" t="str">
            <v>C7 Olefins</v>
          </cell>
        </row>
        <row r="1573">
          <cell r="A1573">
            <v>2008</v>
          </cell>
          <cell r="B1573" t="str">
            <v>S38</v>
          </cell>
          <cell r="C1573" t="str">
            <v/>
          </cell>
          <cell r="D1573" t="str">
            <v>N/A</v>
          </cell>
          <cell r="E1573" t="str">
            <v>N/A</v>
          </cell>
          <cell r="F1573" t="str">
            <v/>
          </cell>
          <cell r="G1573" t="str">
            <v>43142</v>
          </cell>
          <cell r="H1573" t="b">
            <v>0</v>
          </cell>
          <cell r="I1573" t="b">
            <v>0</v>
          </cell>
          <cell r="J1573" t="str">
            <v>C7 Paraffins</v>
          </cell>
        </row>
        <row r="1574">
          <cell r="A1574">
            <v>2009</v>
          </cell>
          <cell r="B1574" t="str">
            <v>S36</v>
          </cell>
          <cell r="C1574" t="str">
            <v/>
          </cell>
          <cell r="D1574" t="str">
            <v>N/A</v>
          </cell>
          <cell r="E1574" t="str">
            <v>N/A</v>
          </cell>
          <cell r="F1574" t="str">
            <v/>
          </cell>
          <cell r="G1574" t="str">
            <v>43140</v>
          </cell>
          <cell r="H1574" t="b">
            <v>0</v>
          </cell>
          <cell r="I1574" t="b">
            <v>0</v>
          </cell>
          <cell r="J1574" t="str">
            <v>C7-C16 Paraffins</v>
          </cell>
        </row>
        <row r="1575">
          <cell r="A1575">
            <v>2010</v>
          </cell>
          <cell r="B1575" t="str">
            <v>S181</v>
          </cell>
          <cell r="C1575" t="str">
            <v>C7H12O</v>
          </cell>
          <cell r="D1575" t="str">
            <v>N/A</v>
          </cell>
          <cell r="E1575" t="str">
            <v>N/A</v>
          </cell>
          <cell r="F1575" t="str">
            <v/>
          </cell>
          <cell r="G1575" t="str">
            <v>43395</v>
          </cell>
          <cell r="H1575" t="b">
            <v>0</v>
          </cell>
          <cell r="I1575" t="b">
            <v>0</v>
          </cell>
          <cell r="J1575" t="str">
            <v>C7H12O</v>
          </cell>
        </row>
        <row r="1576">
          <cell r="A1576">
            <v>2011</v>
          </cell>
          <cell r="B1576" t="str">
            <v>S644</v>
          </cell>
          <cell r="C1576" t="str">
            <v/>
          </cell>
          <cell r="D1576" t="str">
            <v>N/A</v>
          </cell>
          <cell r="E1576" t="str">
            <v>N/A</v>
          </cell>
          <cell r="F1576" t="str">
            <v/>
          </cell>
          <cell r="G1576" t="str">
            <v>99108</v>
          </cell>
          <cell r="H1576" t="b">
            <v>0</v>
          </cell>
          <cell r="I1576" t="b">
            <v>0</v>
          </cell>
          <cell r="J1576" t="str">
            <v>C-8 Compounds</v>
          </cell>
        </row>
        <row r="1577">
          <cell r="A1577">
            <v>2012</v>
          </cell>
          <cell r="B1577" t="str">
            <v>S12</v>
          </cell>
          <cell r="C1577" t="str">
            <v/>
          </cell>
          <cell r="D1577" t="str">
            <v>N/A</v>
          </cell>
          <cell r="E1577" t="str">
            <v>N/A</v>
          </cell>
          <cell r="F1577" t="str">
            <v/>
          </cell>
          <cell r="G1577" t="str">
            <v>43116</v>
          </cell>
          <cell r="H1577" t="b">
            <v>0</v>
          </cell>
          <cell r="I1577" t="b">
            <v>0</v>
          </cell>
          <cell r="J1577" t="str">
            <v>C-8 Cycloparaffins</v>
          </cell>
        </row>
        <row r="1578">
          <cell r="A1578">
            <v>2013</v>
          </cell>
          <cell r="B1578" t="str">
            <v>S34</v>
          </cell>
          <cell r="C1578" t="str">
            <v/>
          </cell>
          <cell r="D1578" t="str">
            <v>N/A</v>
          </cell>
          <cell r="E1578" t="str">
            <v>N/A</v>
          </cell>
          <cell r="F1578" t="str">
            <v/>
          </cell>
          <cell r="G1578" t="str">
            <v>43138</v>
          </cell>
          <cell r="H1578" t="b">
            <v>0</v>
          </cell>
          <cell r="I1578" t="b">
            <v>0</v>
          </cell>
          <cell r="J1578" t="str">
            <v>C-8 Olefins</v>
          </cell>
        </row>
        <row r="1579">
          <cell r="A1579">
            <v>2014</v>
          </cell>
          <cell r="B1579" t="str">
            <v>S37</v>
          </cell>
          <cell r="C1579" t="str">
            <v/>
          </cell>
          <cell r="D1579" t="str">
            <v>N/A</v>
          </cell>
          <cell r="E1579" t="str">
            <v>N/A</v>
          </cell>
          <cell r="F1579" t="str">
            <v/>
          </cell>
          <cell r="G1579" t="str">
            <v>43141</v>
          </cell>
          <cell r="H1579" t="b">
            <v>0</v>
          </cell>
          <cell r="I1579" t="b">
            <v>0</v>
          </cell>
          <cell r="J1579" t="str">
            <v>C8 Paraffin</v>
          </cell>
        </row>
        <row r="1580">
          <cell r="A1580">
            <v>2015</v>
          </cell>
          <cell r="B1580" t="str">
            <v>S365</v>
          </cell>
          <cell r="C1580" t="str">
            <v/>
          </cell>
          <cell r="D1580" t="str">
            <v>N/A</v>
          </cell>
          <cell r="E1580" t="str">
            <v>N/A</v>
          </cell>
          <cell r="F1580" t="str">
            <v/>
          </cell>
          <cell r="G1580" t="str">
            <v>45310</v>
          </cell>
          <cell r="H1580" t="b">
            <v>0</v>
          </cell>
          <cell r="I1580" t="b">
            <v>0</v>
          </cell>
          <cell r="J1580" t="str">
            <v>C8 Phenols</v>
          </cell>
        </row>
        <row r="1581">
          <cell r="A1581">
            <v>2016</v>
          </cell>
          <cell r="B1581" t="str">
            <v>S45</v>
          </cell>
          <cell r="C1581" t="str">
            <v>C8H14</v>
          </cell>
          <cell r="D1581" t="str">
            <v>N/A</v>
          </cell>
          <cell r="E1581" t="str">
            <v>N/A</v>
          </cell>
          <cell r="F1581" t="str">
            <v/>
          </cell>
          <cell r="G1581" t="str">
            <v>43149</v>
          </cell>
          <cell r="H1581" t="b">
            <v>0</v>
          </cell>
          <cell r="I1581" t="b">
            <v>0</v>
          </cell>
          <cell r="J1581" t="str">
            <v>C8H14</v>
          </cell>
        </row>
        <row r="1582">
          <cell r="A1582">
            <v>2017</v>
          </cell>
          <cell r="B1582" t="str">
            <v>S492</v>
          </cell>
          <cell r="C1582" t="str">
            <v>C8H24O4SI4</v>
          </cell>
          <cell r="D1582" t="str">
            <v>N/A</v>
          </cell>
          <cell r="E1582" t="str">
            <v>N/A</v>
          </cell>
          <cell r="F1582" t="str">
            <v/>
          </cell>
          <cell r="G1582" t="str">
            <v>90020</v>
          </cell>
          <cell r="H1582" t="b">
            <v>0</v>
          </cell>
          <cell r="I1582" t="b">
            <v>0</v>
          </cell>
          <cell r="J1582" t="str">
            <v>C8H24O4SI4</v>
          </cell>
        </row>
        <row r="1583">
          <cell r="A1583">
            <v>2018</v>
          </cell>
          <cell r="B1583" t="str">
            <v>S645</v>
          </cell>
          <cell r="C1583" t="str">
            <v/>
          </cell>
          <cell r="D1583" t="str">
            <v>N/A</v>
          </cell>
          <cell r="E1583" t="str">
            <v>N/A</v>
          </cell>
          <cell r="F1583" t="str">
            <v/>
          </cell>
          <cell r="G1583" t="str">
            <v>99109</v>
          </cell>
          <cell r="H1583" t="b">
            <v>0</v>
          </cell>
          <cell r="I1583" t="b">
            <v>0</v>
          </cell>
          <cell r="J1583" t="str">
            <v>C-9 Compounds</v>
          </cell>
        </row>
        <row r="1584">
          <cell r="A1584">
            <v>2019</v>
          </cell>
          <cell r="B1584" t="str">
            <v>S13</v>
          </cell>
          <cell r="C1584" t="str">
            <v/>
          </cell>
          <cell r="D1584" t="str">
            <v>N/A</v>
          </cell>
          <cell r="E1584" t="str">
            <v>N/A</v>
          </cell>
          <cell r="F1584" t="str">
            <v/>
          </cell>
          <cell r="G1584" t="str">
            <v>43117</v>
          </cell>
          <cell r="H1584" t="b">
            <v>0</v>
          </cell>
          <cell r="I1584" t="b">
            <v>0</v>
          </cell>
          <cell r="J1584" t="str">
            <v>C-9 Cycloparaffins</v>
          </cell>
        </row>
        <row r="1585">
          <cell r="A1585">
            <v>2020</v>
          </cell>
          <cell r="B1585" t="str">
            <v>S20</v>
          </cell>
          <cell r="C1585" t="str">
            <v/>
          </cell>
          <cell r="D1585" t="str">
            <v>N/A</v>
          </cell>
          <cell r="E1585" t="str">
            <v>N/A</v>
          </cell>
          <cell r="F1585" t="str">
            <v/>
          </cell>
          <cell r="G1585" t="str">
            <v>43124</v>
          </cell>
          <cell r="H1585" t="b">
            <v>0</v>
          </cell>
          <cell r="I1585" t="b">
            <v>0</v>
          </cell>
          <cell r="J1585" t="str">
            <v>C9 Olefins</v>
          </cell>
        </row>
        <row r="1586">
          <cell r="A1586">
            <v>2021</v>
          </cell>
          <cell r="B1586" t="str">
            <v>S32</v>
          </cell>
          <cell r="C1586" t="str">
            <v/>
          </cell>
          <cell r="D1586" t="str">
            <v>N/A</v>
          </cell>
          <cell r="E1586" t="str">
            <v>N/A</v>
          </cell>
          <cell r="F1586" t="str">
            <v/>
          </cell>
          <cell r="G1586" t="str">
            <v>43136</v>
          </cell>
          <cell r="H1586" t="b">
            <v>0</v>
          </cell>
          <cell r="I1586" t="b">
            <v>0</v>
          </cell>
          <cell r="J1586" t="str">
            <v>C9 Paraffin</v>
          </cell>
        </row>
        <row r="1587">
          <cell r="A1587">
            <v>2022</v>
          </cell>
          <cell r="B1587" t="str">
            <v>S366</v>
          </cell>
          <cell r="C1587" t="str">
            <v/>
          </cell>
          <cell r="D1587" t="str">
            <v>N/A</v>
          </cell>
          <cell r="E1587" t="str">
            <v>N/A</v>
          </cell>
          <cell r="F1587" t="str">
            <v/>
          </cell>
          <cell r="G1587" t="str">
            <v>45311</v>
          </cell>
          <cell r="H1587" t="b">
            <v>0</v>
          </cell>
          <cell r="I1587" t="b">
            <v>0</v>
          </cell>
          <cell r="J1587" t="str">
            <v>C9 Phenols</v>
          </cell>
        </row>
        <row r="1588">
          <cell r="A1588">
            <v>2023</v>
          </cell>
          <cell r="B1588" t="str">
            <v>S522</v>
          </cell>
          <cell r="C1588" t="str">
            <v>C10H16</v>
          </cell>
          <cell r="D1588" t="str">
            <v>5794-03-6</v>
          </cell>
          <cell r="E1588" t="str">
            <v>5794036</v>
          </cell>
          <cell r="F1588" t="str">
            <v/>
          </cell>
          <cell r="G1588" t="str">
            <v>90050</v>
          </cell>
          <cell r="H1588" t="b">
            <v>0</v>
          </cell>
          <cell r="I1588" t="b">
            <v>0</v>
          </cell>
          <cell r="J1588" t="str">
            <v>Camphene</v>
          </cell>
        </row>
        <row r="1589">
          <cell r="A1589">
            <v>2024</v>
          </cell>
          <cell r="B1589" t="str">
            <v/>
          </cell>
          <cell r="C1589" t="str">
            <v>C12H11NO2</v>
          </cell>
          <cell r="D1589" t="str">
            <v>63-25-2</v>
          </cell>
          <cell r="E1589" t="str">
            <v>63252</v>
          </cell>
          <cell r="F1589" t="str">
            <v/>
          </cell>
          <cell r="G1589" t="str">
            <v/>
          </cell>
          <cell r="H1589" t="b">
            <v>0</v>
          </cell>
          <cell r="I1589" t="b">
            <v>1</v>
          </cell>
          <cell r="J1589" t="str">
            <v>Carbaryl</v>
          </cell>
        </row>
        <row r="1590">
          <cell r="A1590">
            <v>2025</v>
          </cell>
          <cell r="B1590" t="str">
            <v>S601</v>
          </cell>
          <cell r="C1590" t="str">
            <v>C15H24</v>
          </cell>
          <cell r="D1590" t="str">
            <v>87-44-5</v>
          </cell>
          <cell r="E1590" t="str">
            <v>87445</v>
          </cell>
          <cell r="F1590" t="str">
            <v/>
          </cell>
          <cell r="G1590" t="str">
            <v>90130</v>
          </cell>
          <cell r="H1590" t="b">
            <v>0</v>
          </cell>
          <cell r="I1590" t="b">
            <v>0</v>
          </cell>
          <cell r="J1590" t="str">
            <v>Caryophyllene</v>
          </cell>
        </row>
        <row r="1591">
          <cell r="A1591">
            <v>2026</v>
          </cell>
          <cell r="B1591" t="str">
            <v>CFC-115</v>
          </cell>
          <cell r="C1591" t="str">
            <v>C2ClF5</v>
          </cell>
          <cell r="D1591" t="str">
            <v>76-15-3</v>
          </cell>
          <cell r="E1591" t="str">
            <v>76153</v>
          </cell>
          <cell r="F1591" t="str">
            <v/>
          </cell>
          <cell r="G1591" t="str">
            <v>43842</v>
          </cell>
          <cell r="H1591" t="b">
            <v>0</v>
          </cell>
          <cell r="I1591" t="b">
            <v>0</v>
          </cell>
          <cell r="J1591" t="str">
            <v>Chloropentafluoroethane</v>
          </cell>
        </row>
        <row r="1592">
          <cell r="A1592">
            <v>2027</v>
          </cell>
          <cell r="B1592" t="str">
            <v>S295</v>
          </cell>
          <cell r="C1592" t="str">
            <v>C4H5Cl</v>
          </cell>
          <cell r="D1592" t="str">
            <v>126-99-8</v>
          </cell>
          <cell r="E1592" t="str">
            <v>126998</v>
          </cell>
          <cell r="F1592" t="str">
            <v/>
          </cell>
          <cell r="G1592" t="str">
            <v>43862</v>
          </cell>
          <cell r="H1592" t="b">
            <v>0</v>
          </cell>
          <cell r="I1592" t="b">
            <v>1</v>
          </cell>
          <cell r="J1592" t="str">
            <v>Chloroprene</v>
          </cell>
        </row>
        <row r="1593">
          <cell r="A1593">
            <v>2028</v>
          </cell>
          <cell r="B1593" t="str">
            <v/>
          </cell>
          <cell r="C1593" t="str">
            <v>C7H7Cl</v>
          </cell>
          <cell r="D1593" t="str">
            <v>25168-05-2</v>
          </cell>
          <cell r="E1593" t="str">
            <v>25168052</v>
          </cell>
          <cell r="F1593" t="str">
            <v/>
          </cell>
          <cell r="G1593" t="str">
            <v/>
          </cell>
          <cell r="H1593" t="b">
            <v>0</v>
          </cell>
          <cell r="I1593" t="b">
            <v>0</v>
          </cell>
          <cell r="J1593" t="str">
            <v>Chlorotoluene</v>
          </cell>
        </row>
        <row r="1594">
          <cell r="A1594">
            <v>2029</v>
          </cell>
          <cell r="B1594" t="str">
            <v>S293</v>
          </cell>
          <cell r="C1594" t="str">
            <v>CClF3</v>
          </cell>
          <cell r="D1594" t="str">
            <v>75-72-9</v>
          </cell>
          <cell r="E1594" t="str">
            <v>75729</v>
          </cell>
          <cell r="F1594" t="str">
            <v/>
          </cell>
          <cell r="G1594" t="str">
            <v>43845</v>
          </cell>
          <cell r="H1594" t="b">
            <v>0</v>
          </cell>
          <cell r="I1594" t="b">
            <v>0</v>
          </cell>
          <cell r="J1594" t="str">
            <v>Chlorotrifluoromethane</v>
          </cell>
        </row>
        <row r="1595">
          <cell r="A1595">
            <v>2030</v>
          </cell>
          <cell r="B1595" t="str">
            <v>S105</v>
          </cell>
          <cell r="C1595" t="str">
            <v>C3H4Cl2</v>
          </cell>
          <cell r="D1595" t="str">
            <v>10061-01-5</v>
          </cell>
          <cell r="E1595" t="str">
            <v>10061015</v>
          </cell>
          <cell r="F1595" t="str">
            <v/>
          </cell>
          <cell r="G1595" t="str">
            <v/>
          </cell>
          <cell r="H1595" t="b">
            <v>0</v>
          </cell>
          <cell r="I1595" t="b">
            <v>0</v>
          </cell>
          <cell r="J1595" t="str">
            <v>CIS-1,3-Dichloropropylene</v>
          </cell>
        </row>
        <row r="1596">
          <cell r="A1596">
            <v>2031</v>
          </cell>
          <cell r="B1596" t="str">
            <v/>
          </cell>
          <cell r="C1596" t="str">
            <v/>
          </cell>
          <cell r="D1596" t="str">
            <v>8007-45-2</v>
          </cell>
          <cell r="E1596" t="str">
            <v>8007452</v>
          </cell>
          <cell r="F1596" t="str">
            <v/>
          </cell>
          <cell r="G1596" t="str">
            <v/>
          </cell>
          <cell r="H1596" t="b">
            <v>0</v>
          </cell>
          <cell r="I1596" t="b">
            <v>0</v>
          </cell>
          <cell r="J1596" t="str">
            <v>Coal tar</v>
          </cell>
        </row>
        <row r="1597">
          <cell r="A1597">
            <v>2032</v>
          </cell>
          <cell r="B1597" t="str">
            <v/>
          </cell>
          <cell r="C1597" t="str">
            <v>C20H34CuO4</v>
          </cell>
          <cell r="D1597" t="str">
            <v>1338-02-9</v>
          </cell>
          <cell r="E1597" t="str">
            <v>1338029</v>
          </cell>
          <cell r="F1597" t="str">
            <v/>
          </cell>
          <cell r="G1597" t="str">
            <v/>
          </cell>
          <cell r="H1597" t="b">
            <v>0</v>
          </cell>
          <cell r="I1597" t="b">
            <v>0</v>
          </cell>
          <cell r="J1597" t="str">
            <v>Copper naphthenate</v>
          </cell>
        </row>
        <row r="1598">
          <cell r="A1598">
            <v>2033</v>
          </cell>
          <cell r="B1598" t="str">
            <v/>
          </cell>
          <cell r="C1598" t="str">
            <v/>
          </cell>
          <cell r="D1598" t="str">
            <v>8001-30-7</v>
          </cell>
          <cell r="E1598" t="str">
            <v>8001307</v>
          </cell>
          <cell r="F1598" t="str">
            <v/>
          </cell>
          <cell r="G1598" t="str">
            <v/>
          </cell>
          <cell r="H1598" t="b">
            <v>0</v>
          </cell>
          <cell r="I1598" t="b">
            <v>0</v>
          </cell>
          <cell r="J1598" t="str">
            <v>Corn oil</v>
          </cell>
        </row>
        <row r="1599">
          <cell r="A1599">
            <v>2034</v>
          </cell>
          <cell r="B1599" t="str">
            <v>S417</v>
          </cell>
          <cell r="C1599" t="str">
            <v/>
          </cell>
          <cell r="D1599" t="str">
            <v>8001-58-9</v>
          </cell>
          <cell r="E1599" t="str">
            <v>8001589</v>
          </cell>
          <cell r="F1599" t="str">
            <v/>
          </cell>
          <cell r="G1599" t="str">
            <v>46210</v>
          </cell>
          <cell r="H1599" t="b">
            <v>0</v>
          </cell>
          <cell r="I1599" t="b">
            <v>0</v>
          </cell>
          <cell r="J1599" t="str">
            <v>Creosote</v>
          </cell>
        </row>
        <row r="1600">
          <cell r="A1600">
            <v>2035</v>
          </cell>
          <cell r="B1600" t="str">
            <v>S450</v>
          </cell>
          <cell r="C1600" t="str">
            <v/>
          </cell>
          <cell r="D1600" t="str">
            <v>N/A</v>
          </cell>
          <cell r="E1600" t="str">
            <v>N/A</v>
          </cell>
          <cell r="F1600" t="str">
            <v/>
          </cell>
          <cell r="G1600" t="str">
            <v>46731</v>
          </cell>
          <cell r="H1600" t="b">
            <v>0</v>
          </cell>
          <cell r="I1600" t="b">
            <v>0</v>
          </cell>
          <cell r="J1600" t="str">
            <v>Cyclopenta-anthracenes</v>
          </cell>
        </row>
        <row r="1601">
          <cell r="A1601">
            <v>2036</v>
          </cell>
          <cell r="B1601" t="str">
            <v>S505</v>
          </cell>
          <cell r="C1601" t="str">
            <v/>
          </cell>
          <cell r="D1601" t="str">
            <v>N/A</v>
          </cell>
          <cell r="E1601" t="str">
            <v>N/A</v>
          </cell>
          <cell r="F1601" t="str">
            <v/>
          </cell>
          <cell r="G1601" t="str">
            <v>90033</v>
          </cell>
          <cell r="H1601" t="b">
            <v>0</v>
          </cell>
          <cell r="I1601" t="b">
            <v>0</v>
          </cell>
          <cell r="J1601" t="str">
            <v>Cyclopentylcyclopentane</v>
          </cell>
        </row>
        <row r="1602">
          <cell r="A1602">
            <v>2037</v>
          </cell>
          <cell r="B1602" t="str">
            <v>S472</v>
          </cell>
          <cell r="C1602" t="str">
            <v>C10H18</v>
          </cell>
          <cell r="D1602" t="str">
            <v>91-17-8</v>
          </cell>
          <cell r="E1602" t="str">
            <v>91178</v>
          </cell>
          <cell r="F1602" t="str">
            <v/>
          </cell>
          <cell r="G1602" t="str">
            <v>46753</v>
          </cell>
          <cell r="H1602" t="b">
            <v>0</v>
          </cell>
          <cell r="I1602" t="b">
            <v>0</v>
          </cell>
          <cell r="J1602" t="str">
            <v>Decalins</v>
          </cell>
        </row>
        <row r="1603">
          <cell r="A1603">
            <v>2038</v>
          </cell>
          <cell r="B1603" t="str">
            <v>S744</v>
          </cell>
          <cell r="C1603" t="str">
            <v>C10H22O</v>
          </cell>
          <cell r="D1603" t="str">
            <v>112-30-1</v>
          </cell>
          <cell r="E1603" t="str">
            <v>112301</v>
          </cell>
          <cell r="F1603" t="str">
            <v/>
          </cell>
          <cell r="G1603" t="str">
            <v/>
          </cell>
          <cell r="H1603" t="b">
            <v>0</v>
          </cell>
          <cell r="I1603" t="b">
            <v>0</v>
          </cell>
          <cell r="J1603" t="str">
            <v>Decyl alcohol</v>
          </cell>
        </row>
        <row r="1604">
          <cell r="A1604">
            <v>2039</v>
          </cell>
          <cell r="B1604" t="str">
            <v>S690</v>
          </cell>
          <cell r="C1604" t="str">
            <v/>
          </cell>
          <cell r="D1604" t="str">
            <v>N/A</v>
          </cell>
          <cell r="E1604" t="str">
            <v>N/A</v>
          </cell>
          <cell r="F1604" t="str">
            <v/>
          </cell>
          <cell r="G1604" t="str">
            <v>99933</v>
          </cell>
          <cell r="H1604" t="b">
            <v>0</v>
          </cell>
          <cell r="I1604" t="b">
            <v>0</v>
          </cell>
          <cell r="J1604" t="str">
            <v>Denaturant</v>
          </cell>
        </row>
        <row r="1605">
          <cell r="A1605">
            <v>2040</v>
          </cell>
          <cell r="B1605" t="str">
            <v>S342</v>
          </cell>
          <cell r="C1605" t="str">
            <v/>
          </cell>
          <cell r="D1605" t="str">
            <v>N/A</v>
          </cell>
          <cell r="E1605" t="str">
            <v>N/A</v>
          </cell>
          <cell r="F1605" t="str">
            <v/>
          </cell>
          <cell r="G1605" t="str">
            <v>45230</v>
          </cell>
          <cell r="H1605" t="b">
            <v>0</v>
          </cell>
          <cell r="I1605" t="b">
            <v>0</v>
          </cell>
          <cell r="J1605" t="str">
            <v>Di(ethylphenyl) ethane</v>
          </cell>
        </row>
        <row r="1606">
          <cell r="A1606">
            <v>2041</v>
          </cell>
          <cell r="B1606" t="str">
            <v/>
          </cell>
          <cell r="C1606" t="str">
            <v>C12H21N2O3PS</v>
          </cell>
          <cell r="D1606" t="str">
            <v>333-41-5</v>
          </cell>
          <cell r="E1606" t="str">
            <v>333415</v>
          </cell>
          <cell r="F1606" t="str">
            <v/>
          </cell>
          <cell r="G1606" t="str">
            <v/>
          </cell>
          <cell r="H1606" t="b">
            <v>0</v>
          </cell>
          <cell r="I1606" t="b">
            <v>0</v>
          </cell>
          <cell r="J1606" t="str">
            <v>Diazinon</v>
          </cell>
        </row>
        <row r="1607">
          <cell r="A1607">
            <v>2042</v>
          </cell>
          <cell r="B1607" t="str">
            <v>S462</v>
          </cell>
          <cell r="C1607" t="str">
            <v/>
          </cell>
          <cell r="D1607" t="str">
            <v>N/A</v>
          </cell>
          <cell r="E1607" t="str">
            <v>N/A</v>
          </cell>
          <cell r="F1607" t="str">
            <v/>
          </cell>
          <cell r="G1607" t="str">
            <v>46743</v>
          </cell>
          <cell r="H1607" t="b">
            <v>0</v>
          </cell>
          <cell r="I1607" t="b">
            <v>0</v>
          </cell>
          <cell r="J1607" t="str">
            <v>Dibenzanthracenes</v>
          </cell>
        </row>
        <row r="1608">
          <cell r="A1608">
            <v>2043</v>
          </cell>
          <cell r="B1608" t="str">
            <v>S464</v>
          </cell>
          <cell r="C1608" t="str">
            <v/>
          </cell>
          <cell r="D1608" t="str">
            <v>N/A</v>
          </cell>
          <cell r="E1608" t="str">
            <v>N/A</v>
          </cell>
          <cell r="F1608" t="str">
            <v/>
          </cell>
          <cell r="G1608" t="str">
            <v>46745</v>
          </cell>
          <cell r="H1608" t="b">
            <v>0</v>
          </cell>
          <cell r="I1608" t="b">
            <v>0</v>
          </cell>
          <cell r="J1608" t="str">
            <v>Dibenzopyrenes</v>
          </cell>
        </row>
        <row r="1609">
          <cell r="A1609">
            <v>2044</v>
          </cell>
          <cell r="B1609" t="str">
            <v>S169</v>
          </cell>
          <cell r="C1609" t="str">
            <v>C8H18O</v>
          </cell>
          <cell r="D1609" t="str">
            <v>142-96-1</v>
          </cell>
          <cell r="E1609" t="str">
            <v>142961</v>
          </cell>
          <cell r="F1609" t="str">
            <v/>
          </cell>
          <cell r="G1609" t="str">
            <v>43372</v>
          </cell>
          <cell r="H1609" t="b">
            <v>0</v>
          </cell>
          <cell r="I1609" t="b">
            <v>0</v>
          </cell>
          <cell r="J1609" t="str">
            <v>Dibutyl ether</v>
          </cell>
        </row>
        <row r="1610">
          <cell r="A1610">
            <v>2045</v>
          </cell>
          <cell r="B1610" t="str">
            <v>S379</v>
          </cell>
          <cell r="C1610" t="str">
            <v/>
          </cell>
          <cell r="D1610" t="str">
            <v>N/A</v>
          </cell>
          <cell r="E1610" t="str">
            <v>N/A</v>
          </cell>
          <cell r="F1610" t="str">
            <v/>
          </cell>
          <cell r="G1610" t="str">
            <v>45470</v>
          </cell>
          <cell r="H1610" t="b">
            <v>0</v>
          </cell>
          <cell r="I1610" t="b">
            <v>0</v>
          </cell>
          <cell r="J1610" t="str">
            <v>DI-C8 Alkyl phthalate</v>
          </cell>
        </row>
        <row r="1611">
          <cell r="A1611">
            <v>2046</v>
          </cell>
          <cell r="B1611" t="str">
            <v>CFC-114</v>
          </cell>
          <cell r="C1611" t="str">
            <v>C2Cl2F4</v>
          </cell>
          <cell r="D1611" t="str">
            <v>76-14-2</v>
          </cell>
          <cell r="E1611" t="str">
            <v>76142</v>
          </cell>
          <cell r="F1611" t="str">
            <v/>
          </cell>
          <cell r="G1611" t="str">
            <v>43841</v>
          </cell>
          <cell r="H1611" t="b">
            <v>0</v>
          </cell>
          <cell r="I1611" t="b">
            <v>0</v>
          </cell>
          <cell r="J1611" t="str">
            <v>1,2-dichloro 1,1,2,2-tetrafluoroethane</v>
          </cell>
        </row>
        <row r="1612">
          <cell r="A1612">
            <v>2047</v>
          </cell>
          <cell r="B1612" t="str">
            <v>S736</v>
          </cell>
          <cell r="C1612" t="str">
            <v>C6H14O2</v>
          </cell>
          <cell r="D1612" t="str">
            <v>105-57-7</v>
          </cell>
          <cell r="E1612" t="str">
            <v>105577</v>
          </cell>
          <cell r="F1612" t="str">
            <v/>
          </cell>
          <cell r="G1612" t="str">
            <v/>
          </cell>
          <cell r="H1612" t="b">
            <v>0</v>
          </cell>
          <cell r="I1612" t="b">
            <v>0</v>
          </cell>
          <cell r="J1612" t="str">
            <v>Diethyl acetal acetaldehyde</v>
          </cell>
        </row>
        <row r="1613">
          <cell r="A1613">
            <v>2048</v>
          </cell>
          <cell r="B1613" t="str">
            <v/>
          </cell>
          <cell r="C1613" t="str">
            <v>C4H11NO2</v>
          </cell>
          <cell r="D1613" t="str">
            <v>929-06-6</v>
          </cell>
          <cell r="E1613" t="str">
            <v>929066</v>
          </cell>
          <cell r="F1613" t="str">
            <v/>
          </cell>
          <cell r="G1613" t="str">
            <v/>
          </cell>
          <cell r="H1613" t="b">
            <v>0</v>
          </cell>
          <cell r="I1613" t="b">
            <v>0</v>
          </cell>
          <cell r="J1613" t="str">
            <v>Diglycolamine</v>
          </cell>
        </row>
        <row r="1614">
          <cell r="A1614">
            <v>2049</v>
          </cell>
          <cell r="B1614" t="str">
            <v>S470</v>
          </cell>
          <cell r="C1614" t="str">
            <v/>
          </cell>
          <cell r="D1614" t="str">
            <v>N/A</v>
          </cell>
          <cell r="E1614" t="str">
            <v>N/A</v>
          </cell>
          <cell r="F1614" t="str">
            <v/>
          </cell>
          <cell r="G1614" t="str">
            <v>46751</v>
          </cell>
          <cell r="H1614" t="b">
            <v>0</v>
          </cell>
          <cell r="I1614" t="b">
            <v>0</v>
          </cell>
          <cell r="J1614" t="str">
            <v>Dihydronapthalene</v>
          </cell>
        </row>
        <row r="1615">
          <cell r="A1615">
            <v>2050</v>
          </cell>
          <cell r="B1615" t="str">
            <v/>
          </cell>
          <cell r="C1615" t="str">
            <v>C3H6O3</v>
          </cell>
          <cell r="D1615" t="str">
            <v>96-26-4</v>
          </cell>
          <cell r="E1615" t="str">
            <v>96264</v>
          </cell>
          <cell r="F1615" t="str">
            <v/>
          </cell>
          <cell r="G1615" t="str">
            <v/>
          </cell>
          <cell r="H1615" t="b">
            <v>0</v>
          </cell>
          <cell r="I1615" t="b">
            <v>0</v>
          </cell>
          <cell r="J1615" t="str">
            <v>Dihydroxyacetone</v>
          </cell>
        </row>
        <row r="1616">
          <cell r="A1616">
            <v>2051</v>
          </cell>
          <cell r="B1616" t="str">
            <v>S416</v>
          </cell>
          <cell r="C1616" t="str">
            <v/>
          </cell>
          <cell r="D1616" t="str">
            <v>N/A</v>
          </cell>
          <cell r="E1616" t="str">
            <v>N/A</v>
          </cell>
          <cell r="F1616" t="str">
            <v/>
          </cell>
          <cell r="G1616" t="str">
            <v>46204</v>
          </cell>
          <cell r="H1616" t="b">
            <v>0</v>
          </cell>
          <cell r="I1616" t="b">
            <v>0</v>
          </cell>
          <cell r="J1616" t="str">
            <v>Dihydroxynapthalenedione</v>
          </cell>
        </row>
        <row r="1617">
          <cell r="A1617">
            <v>2052</v>
          </cell>
          <cell r="B1617" t="str">
            <v>S347</v>
          </cell>
          <cell r="C1617" t="str">
            <v>C12H18</v>
          </cell>
          <cell r="D1617" t="str">
            <v>25321-09-9</v>
          </cell>
          <cell r="E1617" t="str">
            <v>25321099</v>
          </cell>
          <cell r="F1617" t="str">
            <v/>
          </cell>
          <cell r="G1617" t="str">
            <v>45236</v>
          </cell>
          <cell r="H1617" t="b">
            <v>0</v>
          </cell>
          <cell r="I1617" t="b">
            <v>0</v>
          </cell>
          <cell r="J1617" t="str">
            <v>Diisopropyl benzene</v>
          </cell>
        </row>
        <row r="1618">
          <cell r="A1618">
            <v>2053</v>
          </cell>
          <cell r="B1618" t="str">
            <v>S267</v>
          </cell>
          <cell r="C1618" t="str">
            <v/>
          </cell>
          <cell r="D1618" t="str">
            <v>N/A</v>
          </cell>
          <cell r="E1618" t="str">
            <v>N/A</v>
          </cell>
          <cell r="F1618" t="str">
            <v/>
          </cell>
          <cell r="G1618" t="str">
            <v>43780</v>
          </cell>
          <cell r="H1618" t="b">
            <v>0</v>
          </cell>
          <cell r="I1618" t="b">
            <v>0</v>
          </cell>
          <cell r="J1618" t="str">
            <v>Dimethyl alkyl amines</v>
          </cell>
        </row>
        <row r="1619">
          <cell r="A1619">
            <v>2054</v>
          </cell>
          <cell r="B1619" t="str">
            <v>S422</v>
          </cell>
          <cell r="C1619" t="str">
            <v>C12H12</v>
          </cell>
          <cell r="D1619" t="str">
            <v>28804-88-8</v>
          </cell>
          <cell r="E1619" t="str">
            <v>28804888</v>
          </cell>
          <cell r="F1619" t="str">
            <v/>
          </cell>
          <cell r="G1619" t="str">
            <v>46703</v>
          </cell>
          <cell r="H1619" t="b">
            <v>0</v>
          </cell>
          <cell r="I1619" t="b">
            <v>0</v>
          </cell>
          <cell r="J1619" t="str">
            <v>Dimethyl napthalene</v>
          </cell>
        </row>
        <row r="1620">
          <cell r="A1620">
            <v>2055</v>
          </cell>
          <cell r="B1620" t="str">
            <v>S373</v>
          </cell>
          <cell r="C1620" t="str">
            <v>C10H10O4</v>
          </cell>
          <cell r="D1620" t="str">
            <v>120-61-6</v>
          </cell>
          <cell r="E1620" t="str">
            <v>120616</v>
          </cell>
          <cell r="F1620" t="str">
            <v/>
          </cell>
          <cell r="G1620" t="str">
            <v>45450</v>
          </cell>
          <cell r="H1620" t="b">
            <v>0</v>
          </cell>
          <cell r="I1620" t="b">
            <v>0</v>
          </cell>
          <cell r="J1620" t="str">
            <v>Dimethyl terephthalate</v>
          </cell>
        </row>
        <row r="1621">
          <cell r="A1621">
            <v>2056</v>
          </cell>
          <cell r="B1621" t="str">
            <v>S748</v>
          </cell>
          <cell r="C1621" t="str">
            <v>C4H9NO</v>
          </cell>
          <cell r="D1621" t="str">
            <v>127-19-5</v>
          </cell>
          <cell r="E1621" t="str">
            <v>127195</v>
          </cell>
          <cell r="F1621" t="str">
            <v/>
          </cell>
          <cell r="G1621" t="str">
            <v/>
          </cell>
          <cell r="H1621" t="b">
            <v>0</v>
          </cell>
          <cell r="I1621" t="b">
            <v>0</v>
          </cell>
          <cell r="J1621" t="str">
            <v>Dimethylacetamide, n,n-</v>
          </cell>
        </row>
        <row r="1622">
          <cell r="A1622">
            <v>2057</v>
          </cell>
          <cell r="B1622" t="str">
            <v>S747</v>
          </cell>
          <cell r="C1622" t="str">
            <v>C2H7N</v>
          </cell>
          <cell r="D1622" t="str">
            <v>124-40-3</v>
          </cell>
          <cell r="E1622" t="str">
            <v>124403</v>
          </cell>
          <cell r="F1622" t="str">
            <v/>
          </cell>
          <cell r="G1622" t="str">
            <v/>
          </cell>
          <cell r="H1622" t="b">
            <v>0</v>
          </cell>
          <cell r="I1622" t="b">
            <v>0</v>
          </cell>
          <cell r="J1622" t="str">
            <v>Dimethylamine</v>
          </cell>
        </row>
        <row r="1623">
          <cell r="A1623">
            <v>2058</v>
          </cell>
          <cell r="B1623" t="str">
            <v>S533</v>
          </cell>
          <cell r="C1623" t="str">
            <v/>
          </cell>
          <cell r="D1623" t="str">
            <v>N/A</v>
          </cell>
          <cell r="E1623" t="str">
            <v>N/A</v>
          </cell>
          <cell r="F1623" t="str">
            <v/>
          </cell>
          <cell r="G1623" t="str">
            <v>90061</v>
          </cell>
          <cell r="H1623" t="b">
            <v>0</v>
          </cell>
          <cell r="I1623" t="b">
            <v>0</v>
          </cell>
          <cell r="J1623" t="str">
            <v>Dimethylbutene</v>
          </cell>
        </row>
        <row r="1624">
          <cell r="A1624">
            <v>2059</v>
          </cell>
          <cell r="B1624" t="str">
            <v/>
          </cell>
          <cell r="C1624" t="str">
            <v>C3H7NS2.K</v>
          </cell>
          <cell r="D1624" t="str">
            <v>128-03-0</v>
          </cell>
          <cell r="E1624" t="str">
            <v>128030</v>
          </cell>
          <cell r="F1624" t="str">
            <v/>
          </cell>
          <cell r="G1624" t="str">
            <v/>
          </cell>
          <cell r="H1624" t="b">
            <v>0</v>
          </cell>
          <cell r="I1624" t="b">
            <v>0</v>
          </cell>
          <cell r="J1624" t="str">
            <v>Dimethylcarbamodithioic acid, potassium salt</v>
          </cell>
        </row>
        <row r="1625">
          <cell r="A1625">
            <v>2060</v>
          </cell>
          <cell r="B1625" t="str">
            <v>S249</v>
          </cell>
          <cell r="C1625" t="str">
            <v/>
          </cell>
          <cell r="D1625" t="str">
            <v>N/A</v>
          </cell>
          <cell r="E1625" t="str">
            <v>N/A</v>
          </cell>
          <cell r="F1625" t="str">
            <v/>
          </cell>
          <cell r="G1625" t="str">
            <v>43565</v>
          </cell>
          <cell r="H1625" t="b">
            <v>0</v>
          </cell>
          <cell r="I1625" t="b">
            <v>0</v>
          </cell>
          <cell r="J1625" t="str">
            <v>Dimethylcyclobutanone</v>
          </cell>
        </row>
        <row r="1626">
          <cell r="A1626">
            <v>2061</v>
          </cell>
          <cell r="B1626" t="str">
            <v>S628</v>
          </cell>
          <cell r="C1626" t="str">
            <v/>
          </cell>
          <cell r="D1626" t="str">
            <v>N/A</v>
          </cell>
          <cell r="E1626" t="str">
            <v>N/A</v>
          </cell>
          <cell r="F1626" t="str">
            <v/>
          </cell>
          <cell r="G1626" t="str">
            <v>98059</v>
          </cell>
          <cell r="H1626" t="b">
            <v>0</v>
          </cell>
          <cell r="I1626" t="b">
            <v>0</v>
          </cell>
          <cell r="J1626" t="str">
            <v>Dimethylcyclohexane</v>
          </cell>
        </row>
        <row r="1627">
          <cell r="A1627">
            <v>2062</v>
          </cell>
          <cell r="B1627" t="str">
            <v>S537</v>
          </cell>
          <cell r="C1627" t="str">
            <v/>
          </cell>
          <cell r="D1627" t="str">
            <v>N/A</v>
          </cell>
          <cell r="E1627" t="str">
            <v>N/A</v>
          </cell>
          <cell r="F1627" t="str">
            <v/>
          </cell>
          <cell r="G1627" t="str">
            <v>90065</v>
          </cell>
          <cell r="H1627" t="b">
            <v>0</v>
          </cell>
          <cell r="I1627" t="b">
            <v>0</v>
          </cell>
          <cell r="J1627" t="str">
            <v>Dimethylcyclopentenes</v>
          </cell>
        </row>
        <row r="1628">
          <cell r="A1628">
            <v>2063</v>
          </cell>
          <cell r="B1628" t="str">
            <v>S372</v>
          </cell>
          <cell r="C1628" t="str">
            <v/>
          </cell>
          <cell r="D1628" t="str">
            <v>N/A</v>
          </cell>
          <cell r="E1628" t="str">
            <v>N/A</v>
          </cell>
          <cell r="F1628" t="str">
            <v/>
          </cell>
          <cell r="G1628" t="str">
            <v>45404</v>
          </cell>
          <cell r="H1628" t="b">
            <v>0</v>
          </cell>
          <cell r="I1628" t="b">
            <v>0</v>
          </cell>
          <cell r="J1628" t="str">
            <v>Dimethylethylbenzoic acid</v>
          </cell>
        </row>
        <row r="1629">
          <cell r="A1629">
            <v>2064</v>
          </cell>
          <cell r="B1629" t="str">
            <v>S157</v>
          </cell>
          <cell r="C1629" t="str">
            <v/>
          </cell>
          <cell r="D1629" t="str">
            <v>N/A</v>
          </cell>
          <cell r="E1629" t="str">
            <v>N/A</v>
          </cell>
          <cell r="F1629" t="str">
            <v/>
          </cell>
          <cell r="G1629" t="str">
            <v>43333</v>
          </cell>
          <cell r="H1629" t="b">
            <v>0</v>
          </cell>
          <cell r="I1629" t="b">
            <v>0</v>
          </cell>
          <cell r="J1629" t="str">
            <v>Dimethylheptanol</v>
          </cell>
        </row>
        <row r="1630">
          <cell r="A1630">
            <v>2065</v>
          </cell>
          <cell r="B1630" t="str">
            <v>S540</v>
          </cell>
          <cell r="C1630" t="str">
            <v/>
          </cell>
          <cell r="D1630" t="str">
            <v>N/A</v>
          </cell>
          <cell r="E1630" t="str">
            <v>N/A</v>
          </cell>
          <cell r="F1630" t="str">
            <v/>
          </cell>
          <cell r="G1630" t="str">
            <v>90068</v>
          </cell>
          <cell r="H1630" t="b">
            <v>0</v>
          </cell>
          <cell r="I1630" t="b">
            <v>0</v>
          </cell>
          <cell r="J1630" t="str">
            <v>Dimethylhexadiene</v>
          </cell>
        </row>
        <row r="1631">
          <cell r="A1631">
            <v>2066</v>
          </cell>
          <cell r="B1631" t="str">
            <v>S229</v>
          </cell>
          <cell r="C1631" t="str">
            <v>C8H14O4</v>
          </cell>
          <cell r="D1631" t="str">
            <v>627-93-0</v>
          </cell>
          <cell r="E1631" t="str">
            <v>627930</v>
          </cell>
          <cell r="F1631" t="str">
            <v/>
          </cell>
          <cell r="G1631" t="str">
            <v>43476</v>
          </cell>
          <cell r="H1631" t="b">
            <v>0</v>
          </cell>
          <cell r="I1631" t="b">
            <v>0</v>
          </cell>
          <cell r="J1631" t="str">
            <v>Dimethylhexanedioate</v>
          </cell>
        </row>
        <row r="1632">
          <cell r="A1632">
            <v>2067</v>
          </cell>
          <cell r="B1632" t="str">
            <v>S539</v>
          </cell>
          <cell r="C1632" t="str">
            <v/>
          </cell>
          <cell r="D1632" t="str">
            <v>N/A</v>
          </cell>
          <cell r="E1632" t="str">
            <v>N/A</v>
          </cell>
          <cell r="F1632" t="str">
            <v/>
          </cell>
          <cell r="G1632" t="str">
            <v>90067</v>
          </cell>
          <cell r="H1632" t="b">
            <v>0</v>
          </cell>
          <cell r="I1632" t="b">
            <v>0</v>
          </cell>
          <cell r="J1632" t="str">
            <v>Dimethylhexanes</v>
          </cell>
        </row>
        <row r="1633">
          <cell r="A1633">
            <v>2068</v>
          </cell>
          <cell r="B1633" t="str">
            <v>S122</v>
          </cell>
          <cell r="C1633" t="str">
            <v/>
          </cell>
          <cell r="D1633" t="str">
            <v>N/A</v>
          </cell>
          <cell r="E1633" t="str">
            <v>N/A</v>
          </cell>
          <cell r="F1633" t="str">
            <v/>
          </cell>
          <cell r="G1633" t="str">
            <v>43286</v>
          </cell>
          <cell r="H1633" t="b">
            <v>0</v>
          </cell>
          <cell r="I1633" t="b">
            <v>0</v>
          </cell>
          <cell r="J1633" t="str">
            <v>Dimethylhexene</v>
          </cell>
        </row>
        <row r="1634">
          <cell r="A1634">
            <v>2069</v>
          </cell>
          <cell r="B1634" t="str">
            <v>S469</v>
          </cell>
          <cell r="C1634" t="str">
            <v/>
          </cell>
          <cell r="D1634" t="str">
            <v>N/A</v>
          </cell>
          <cell r="E1634" t="str">
            <v>N/A</v>
          </cell>
          <cell r="F1634" t="str">
            <v/>
          </cell>
          <cell r="G1634" t="str">
            <v>46750</v>
          </cell>
          <cell r="H1634" t="b">
            <v>0</v>
          </cell>
          <cell r="I1634" t="b">
            <v>0</v>
          </cell>
          <cell r="J1634" t="str">
            <v>Dimethylindans</v>
          </cell>
        </row>
        <row r="1635">
          <cell r="A1635">
            <v>2070</v>
          </cell>
          <cell r="B1635" t="str">
            <v>S471</v>
          </cell>
          <cell r="C1635" t="str">
            <v/>
          </cell>
          <cell r="D1635" t="str">
            <v>N/A</v>
          </cell>
          <cell r="E1635" t="str">
            <v>N/A</v>
          </cell>
          <cell r="F1635" t="str">
            <v/>
          </cell>
          <cell r="G1635" t="str">
            <v>46752</v>
          </cell>
          <cell r="H1635" t="b">
            <v>0</v>
          </cell>
          <cell r="I1635" t="b">
            <v>0</v>
          </cell>
          <cell r="J1635" t="str">
            <v>Dimethylindene</v>
          </cell>
        </row>
        <row r="1636">
          <cell r="A1636">
            <v>2071</v>
          </cell>
          <cell r="B1636" t="str">
            <v>S413</v>
          </cell>
          <cell r="C1636" t="str">
            <v/>
          </cell>
          <cell r="D1636" t="str">
            <v>N/A</v>
          </cell>
          <cell r="E1636" t="str">
            <v>N/A</v>
          </cell>
          <cell r="F1636" t="str">
            <v/>
          </cell>
          <cell r="G1636" t="str">
            <v>46115</v>
          </cell>
          <cell r="H1636" t="b">
            <v>0</v>
          </cell>
          <cell r="I1636" t="b">
            <v>0</v>
          </cell>
          <cell r="J1636" t="str">
            <v>Dimethylnaphthyridine</v>
          </cell>
        </row>
        <row r="1637">
          <cell r="A1637">
            <v>2072</v>
          </cell>
          <cell r="B1637" t="str">
            <v>S548</v>
          </cell>
          <cell r="C1637" t="str">
            <v/>
          </cell>
          <cell r="D1637" t="str">
            <v>N/A</v>
          </cell>
          <cell r="E1637" t="str">
            <v>N/A</v>
          </cell>
          <cell r="F1637" t="str">
            <v/>
          </cell>
          <cell r="G1637" t="str">
            <v>90076</v>
          </cell>
          <cell r="H1637" t="b">
            <v>0</v>
          </cell>
          <cell r="I1637" t="b">
            <v>0</v>
          </cell>
          <cell r="J1637" t="str">
            <v>Dimethylnonanes</v>
          </cell>
        </row>
        <row r="1638">
          <cell r="A1638">
            <v>2073</v>
          </cell>
          <cell r="B1638" t="str">
            <v>S542</v>
          </cell>
          <cell r="C1638" t="str">
            <v/>
          </cell>
          <cell r="D1638" t="str">
            <v>N/A</v>
          </cell>
          <cell r="E1638" t="str">
            <v>N/A</v>
          </cell>
          <cell r="F1638" t="str">
            <v/>
          </cell>
          <cell r="G1638" t="str">
            <v>90070</v>
          </cell>
          <cell r="H1638" t="b">
            <v>0</v>
          </cell>
          <cell r="I1638" t="b">
            <v>0</v>
          </cell>
          <cell r="J1638" t="str">
            <v>Dimethyloctanes</v>
          </cell>
        </row>
        <row r="1639">
          <cell r="A1639">
            <v>2074</v>
          </cell>
          <cell r="B1639" t="str">
            <v>S156</v>
          </cell>
          <cell r="C1639" t="str">
            <v>C10H22O</v>
          </cell>
          <cell r="D1639" t="str">
            <v>106-21-8</v>
          </cell>
          <cell r="E1639" t="str">
            <v>106218</v>
          </cell>
          <cell r="F1639" t="str">
            <v/>
          </cell>
          <cell r="G1639" t="str">
            <v>43332</v>
          </cell>
          <cell r="H1639" t="b">
            <v>0</v>
          </cell>
          <cell r="I1639" t="b">
            <v>0</v>
          </cell>
          <cell r="J1639" t="str">
            <v>Dimethyloctanol</v>
          </cell>
        </row>
        <row r="1640">
          <cell r="A1640">
            <v>2075</v>
          </cell>
          <cell r="B1640" t="str">
            <v>S583</v>
          </cell>
          <cell r="C1640" t="str">
            <v/>
          </cell>
          <cell r="D1640" t="str">
            <v>N/A</v>
          </cell>
          <cell r="E1640" t="str">
            <v>N/A</v>
          </cell>
          <cell r="F1640" t="str">
            <v/>
          </cell>
          <cell r="G1640" t="str">
            <v>90112</v>
          </cell>
          <cell r="H1640" t="b">
            <v>0</v>
          </cell>
          <cell r="I1640" t="b">
            <v>0</v>
          </cell>
          <cell r="J1640" t="str">
            <v>Dimethyloctyne</v>
          </cell>
        </row>
        <row r="1641">
          <cell r="A1641">
            <v>2076</v>
          </cell>
          <cell r="B1641" t="str">
            <v>S534</v>
          </cell>
          <cell r="C1641" t="str">
            <v/>
          </cell>
          <cell r="D1641" t="str">
            <v>N/A</v>
          </cell>
          <cell r="E1641" t="str">
            <v>N/A</v>
          </cell>
          <cell r="F1641" t="str">
            <v/>
          </cell>
          <cell r="G1641" t="str">
            <v>90062</v>
          </cell>
          <cell r="H1641" t="b">
            <v>0</v>
          </cell>
          <cell r="I1641" t="b">
            <v>0</v>
          </cell>
          <cell r="J1641" t="str">
            <v>Dimethylpentane</v>
          </cell>
        </row>
        <row r="1642">
          <cell r="A1642">
            <v>2077</v>
          </cell>
          <cell r="B1642" t="str">
            <v>S155</v>
          </cell>
          <cell r="C1642" t="str">
            <v>C7H16O</v>
          </cell>
          <cell r="D1642" t="str">
            <v>10143-23-4</v>
          </cell>
          <cell r="E1642" t="str">
            <v>10143234</v>
          </cell>
          <cell r="F1642" t="str">
            <v/>
          </cell>
          <cell r="G1642" t="str">
            <v>43331</v>
          </cell>
          <cell r="H1642" t="b">
            <v>0</v>
          </cell>
          <cell r="I1642" t="b">
            <v>0</v>
          </cell>
          <cell r="J1642" t="str">
            <v>Dimethylpentanol</v>
          </cell>
        </row>
        <row r="1643">
          <cell r="A1643">
            <v>2078</v>
          </cell>
          <cell r="B1643" t="str">
            <v>S535</v>
          </cell>
          <cell r="C1643" t="str">
            <v/>
          </cell>
          <cell r="D1643" t="str">
            <v>N/A</v>
          </cell>
          <cell r="E1643" t="str">
            <v>N/A</v>
          </cell>
          <cell r="F1643" t="str">
            <v/>
          </cell>
          <cell r="G1643" t="str">
            <v>90063</v>
          </cell>
          <cell r="H1643" t="b">
            <v>0</v>
          </cell>
          <cell r="I1643" t="b">
            <v>0</v>
          </cell>
          <cell r="J1643" t="str">
            <v>Dimethylpentene</v>
          </cell>
        </row>
        <row r="1644">
          <cell r="A1644">
            <v>2079</v>
          </cell>
          <cell r="B1644" t="str">
            <v>S376</v>
          </cell>
          <cell r="C1644" t="str">
            <v>C14H18O4</v>
          </cell>
          <cell r="D1644" t="str">
            <v>131-16-8</v>
          </cell>
          <cell r="E1644" t="str">
            <v>131168</v>
          </cell>
          <cell r="F1644" t="str">
            <v/>
          </cell>
          <cell r="G1644" t="str">
            <v>45454</v>
          </cell>
          <cell r="H1644" t="b">
            <v>0</v>
          </cell>
          <cell r="I1644" t="b">
            <v>0</v>
          </cell>
          <cell r="J1644" t="str">
            <v>Dipropyl phthalate</v>
          </cell>
        </row>
        <row r="1645">
          <cell r="A1645">
            <v>2080</v>
          </cell>
          <cell r="B1645" t="str">
            <v>S108</v>
          </cell>
          <cell r="C1645" t="str">
            <v>C8H18O3</v>
          </cell>
          <cell r="D1645" t="str">
            <v>15764-24-6</v>
          </cell>
          <cell r="E1645" t="str">
            <v>15764246</v>
          </cell>
          <cell r="F1645" t="str">
            <v/>
          </cell>
          <cell r="G1645" t="str">
            <v/>
          </cell>
          <cell r="H1645" t="b">
            <v>0</v>
          </cell>
          <cell r="I1645" t="b">
            <v>0</v>
          </cell>
          <cell r="J1645" t="str">
            <v>Dipropylene glycol ethyl ether</v>
          </cell>
        </row>
        <row r="1646">
          <cell r="A1646">
            <v>2081</v>
          </cell>
          <cell r="B1646" t="str">
            <v>S341</v>
          </cell>
          <cell r="C1646" t="str">
            <v>C10H10</v>
          </cell>
          <cell r="D1646" t="str">
            <v>1321-74-0</v>
          </cell>
          <cell r="E1646" t="str">
            <v>1321740</v>
          </cell>
          <cell r="F1646" t="str">
            <v/>
          </cell>
          <cell r="G1646" t="str">
            <v>45229</v>
          </cell>
          <cell r="H1646" t="b">
            <v>0</v>
          </cell>
          <cell r="I1646" t="b">
            <v>0</v>
          </cell>
          <cell r="J1646" t="str">
            <v>Divinyl benzene</v>
          </cell>
        </row>
        <row r="1647">
          <cell r="A1647">
            <v>2082</v>
          </cell>
          <cell r="B1647" t="str">
            <v/>
          </cell>
          <cell r="C1647" t="str">
            <v>C12H25NO</v>
          </cell>
          <cell r="D1647" t="str">
            <v>1120-16-7</v>
          </cell>
          <cell r="E1647" t="str">
            <v>1120167</v>
          </cell>
          <cell r="F1647" t="str">
            <v/>
          </cell>
          <cell r="G1647" t="str">
            <v/>
          </cell>
          <cell r="H1647" t="b">
            <v>0</v>
          </cell>
          <cell r="I1647" t="b">
            <v>0</v>
          </cell>
          <cell r="J1647" t="str">
            <v>Dodecanamide</v>
          </cell>
        </row>
        <row r="1648">
          <cell r="A1648">
            <v>2083</v>
          </cell>
          <cell r="B1648" t="str">
            <v>S296</v>
          </cell>
          <cell r="C1648" t="str">
            <v>C3H5ClO</v>
          </cell>
          <cell r="D1648" t="str">
            <v>106-89-8</v>
          </cell>
          <cell r="E1648" t="str">
            <v>106898</v>
          </cell>
          <cell r="F1648" t="str">
            <v/>
          </cell>
          <cell r="G1648" t="str">
            <v>43863</v>
          </cell>
          <cell r="H1648" t="b">
            <v>0</v>
          </cell>
          <cell r="I1648" t="b">
            <v>1</v>
          </cell>
          <cell r="J1648" t="str">
            <v>Epichlorohydrin</v>
          </cell>
        </row>
        <row r="1649">
          <cell r="A1649">
            <v>2084</v>
          </cell>
          <cell r="B1649" t="str">
            <v>S340</v>
          </cell>
          <cell r="C1649" t="str">
            <v>C10H12</v>
          </cell>
          <cell r="D1649" t="str">
            <v>28106-30-1</v>
          </cell>
          <cell r="E1649" t="str">
            <v>28106301</v>
          </cell>
          <cell r="F1649" t="str">
            <v/>
          </cell>
          <cell r="G1649" t="str">
            <v>45228</v>
          </cell>
          <cell r="H1649" t="b">
            <v>0</v>
          </cell>
          <cell r="I1649" t="b">
            <v>0</v>
          </cell>
          <cell r="J1649" t="str">
            <v>Ethyl styrene</v>
          </cell>
        </row>
        <row r="1650">
          <cell r="A1650">
            <v>2085</v>
          </cell>
          <cell r="B1650" t="str">
            <v>S261</v>
          </cell>
          <cell r="C1650" t="str">
            <v>C2H7N</v>
          </cell>
          <cell r="D1650" t="str">
            <v>75-04-7</v>
          </cell>
          <cell r="E1650" t="str">
            <v>75047</v>
          </cell>
          <cell r="F1650" t="str">
            <v/>
          </cell>
          <cell r="G1650" t="str">
            <v>43721</v>
          </cell>
          <cell r="H1650" t="b">
            <v>0</v>
          </cell>
          <cell r="I1650" t="b">
            <v>0</v>
          </cell>
          <cell r="J1650" t="str">
            <v>Ethylamine</v>
          </cell>
        </row>
        <row r="1651">
          <cell r="A1651">
            <v>2086</v>
          </cell>
          <cell r="B1651" t="str">
            <v>S558</v>
          </cell>
          <cell r="C1651" t="str">
            <v/>
          </cell>
          <cell r="D1651" t="str">
            <v>N/A</v>
          </cell>
          <cell r="E1651" t="str">
            <v>N/A</v>
          </cell>
          <cell r="F1651" t="str">
            <v/>
          </cell>
          <cell r="G1651" t="str">
            <v>90086</v>
          </cell>
          <cell r="H1651" t="b">
            <v>0</v>
          </cell>
          <cell r="I1651" t="b">
            <v>0</v>
          </cell>
          <cell r="J1651" t="str">
            <v>Ethylbicycloheptane</v>
          </cell>
        </row>
        <row r="1652">
          <cell r="A1652">
            <v>2087</v>
          </cell>
          <cell r="B1652" t="str">
            <v>S551</v>
          </cell>
          <cell r="C1652" t="str">
            <v>C7H12</v>
          </cell>
          <cell r="D1652" t="str">
            <v>N/A</v>
          </cell>
          <cell r="E1652" t="str">
            <v>N/A</v>
          </cell>
          <cell r="F1652" t="str">
            <v/>
          </cell>
          <cell r="G1652" t="str">
            <v>90079</v>
          </cell>
          <cell r="H1652" t="b">
            <v>0</v>
          </cell>
          <cell r="I1652" t="b">
            <v>0</v>
          </cell>
          <cell r="J1652" t="str">
            <v>Ethylcyclopentene</v>
          </cell>
        </row>
        <row r="1653">
          <cell r="A1653">
            <v>2088</v>
          </cell>
          <cell r="B1653" t="str">
            <v>S352</v>
          </cell>
          <cell r="C1653" t="str">
            <v/>
          </cell>
          <cell r="D1653" t="str">
            <v>N/A</v>
          </cell>
          <cell r="E1653" t="str">
            <v>N/A</v>
          </cell>
          <cell r="F1653" t="str">
            <v/>
          </cell>
          <cell r="G1653" t="str">
            <v>45243</v>
          </cell>
          <cell r="H1653" t="b">
            <v>0</v>
          </cell>
          <cell r="I1653" t="b">
            <v>0</v>
          </cell>
          <cell r="J1653" t="str">
            <v>Ethyldimethylbenzene</v>
          </cell>
        </row>
        <row r="1654">
          <cell r="A1654">
            <v>2089</v>
          </cell>
          <cell r="B1654" t="str">
            <v>S560</v>
          </cell>
          <cell r="C1654" t="str">
            <v/>
          </cell>
          <cell r="D1654" t="str">
            <v>N/A</v>
          </cell>
          <cell r="E1654" t="str">
            <v>N/A</v>
          </cell>
          <cell r="F1654" t="str">
            <v/>
          </cell>
          <cell r="G1654" t="str">
            <v>90089</v>
          </cell>
          <cell r="H1654" t="b">
            <v>0</v>
          </cell>
          <cell r="I1654" t="b">
            <v>0</v>
          </cell>
          <cell r="J1654" t="str">
            <v>Ethyldimethylcyclohexane</v>
          </cell>
        </row>
        <row r="1655">
          <cell r="A1655">
            <v>2090</v>
          </cell>
          <cell r="B1655" t="str">
            <v>S559</v>
          </cell>
          <cell r="C1655" t="str">
            <v>C9H20</v>
          </cell>
          <cell r="D1655" t="str">
            <v>86571-39-3</v>
          </cell>
          <cell r="E1655" t="str">
            <v>86571393</v>
          </cell>
          <cell r="F1655" t="str">
            <v/>
          </cell>
          <cell r="G1655" t="str">
            <v>90087</v>
          </cell>
          <cell r="H1655" t="b">
            <v>0</v>
          </cell>
          <cell r="I1655" t="b">
            <v>0</v>
          </cell>
          <cell r="J1655" t="str">
            <v>Ethyldimethylpentane</v>
          </cell>
        </row>
        <row r="1656">
          <cell r="A1656">
            <v>2091</v>
          </cell>
          <cell r="B1656" t="str">
            <v>S265</v>
          </cell>
          <cell r="C1656" t="str">
            <v/>
          </cell>
          <cell r="D1656" t="str">
            <v>N/A</v>
          </cell>
          <cell r="E1656" t="str">
            <v>N/A</v>
          </cell>
          <cell r="F1656" t="str">
            <v/>
          </cell>
          <cell r="G1656" t="str">
            <v>43778</v>
          </cell>
          <cell r="H1656" t="b">
            <v>0</v>
          </cell>
          <cell r="I1656" t="b">
            <v>0</v>
          </cell>
          <cell r="J1656" t="str">
            <v>Ethyleneamines</v>
          </cell>
        </row>
        <row r="1657">
          <cell r="A1657">
            <v>2092</v>
          </cell>
          <cell r="B1657" t="str">
            <v/>
          </cell>
          <cell r="C1657" t="str">
            <v>C10H16N2O8</v>
          </cell>
          <cell r="D1657" t="str">
            <v>60-00-4</v>
          </cell>
          <cell r="E1657" t="str">
            <v>60004</v>
          </cell>
          <cell r="F1657" t="str">
            <v/>
          </cell>
          <cell r="G1657" t="str">
            <v/>
          </cell>
          <cell r="H1657" t="b">
            <v>0</v>
          </cell>
          <cell r="I1657" t="b">
            <v>0</v>
          </cell>
          <cell r="J1657" t="str">
            <v>Ethylenediaminetetraacetic acid</v>
          </cell>
        </row>
        <row r="1658">
          <cell r="A1658">
            <v>2093</v>
          </cell>
          <cell r="B1658" t="str">
            <v>S556</v>
          </cell>
          <cell r="C1658" t="str">
            <v/>
          </cell>
          <cell r="D1658" t="str">
            <v>N/A</v>
          </cell>
          <cell r="E1658" t="str">
            <v>N/A</v>
          </cell>
          <cell r="F1658" t="str">
            <v/>
          </cell>
          <cell r="G1658" t="str">
            <v>90084</v>
          </cell>
          <cell r="H1658" t="b">
            <v>0</v>
          </cell>
          <cell r="I1658" t="b">
            <v>0</v>
          </cell>
          <cell r="J1658" t="str">
            <v>Ethylheptane</v>
          </cell>
        </row>
        <row r="1659">
          <cell r="A1659">
            <v>2094</v>
          </cell>
          <cell r="B1659" t="str">
            <v>S632</v>
          </cell>
          <cell r="C1659" t="str">
            <v/>
          </cell>
          <cell r="D1659" t="str">
            <v>N/A</v>
          </cell>
          <cell r="E1659" t="str">
            <v>N/A</v>
          </cell>
          <cell r="F1659" t="str">
            <v/>
          </cell>
          <cell r="G1659" t="str">
            <v>98082</v>
          </cell>
          <cell r="H1659" t="b">
            <v>0</v>
          </cell>
          <cell r="I1659" t="b">
            <v>0</v>
          </cell>
          <cell r="J1659" t="str">
            <v>Ethylheptene</v>
          </cell>
        </row>
        <row r="1660">
          <cell r="A1660">
            <v>2095</v>
          </cell>
          <cell r="B1660" t="str">
            <v>S226</v>
          </cell>
          <cell r="C1660" t="str">
            <v>C8H16O2</v>
          </cell>
          <cell r="D1660" t="str">
            <v>123-66-0</v>
          </cell>
          <cell r="E1660" t="str">
            <v>123660</v>
          </cell>
          <cell r="F1660" t="str">
            <v/>
          </cell>
          <cell r="G1660" t="str">
            <v>43473</v>
          </cell>
          <cell r="H1660" t="b">
            <v>0</v>
          </cell>
          <cell r="I1660" t="b">
            <v>0</v>
          </cell>
          <cell r="J1660" t="str">
            <v>Ethylhexanoate</v>
          </cell>
        </row>
        <row r="1661">
          <cell r="A1661">
            <v>2096</v>
          </cell>
          <cell r="B1661" t="str">
            <v>S473</v>
          </cell>
          <cell r="C1661" t="str">
            <v/>
          </cell>
          <cell r="D1661" t="str">
            <v>N/A</v>
          </cell>
          <cell r="E1661" t="str">
            <v>N/A</v>
          </cell>
          <cell r="F1661" t="str">
            <v/>
          </cell>
          <cell r="G1661" t="str">
            <v>46754</v>
          </cell>
          <cell r="H1661" t="b">
            <v>0</v>
          </cell>
          <cell r="I1661" t="b">
            <v>0</v>
          </cell>
          <cell r="J1661" t="str">
            <v>Ethylindan</v>
          </cell>
        </row>
        <row r="1662">
          <cell r="A1662">
            <v>2097</v>
          </cell>
          <cell r="B1662" t="str">
            <v>S636</v>
          </cell>
          <cell r="C1662" t="str">
            <v>C5H12O</v>
          </cell>
          <cell r="D1662" t="str">
            <v>625-54-7</v>
          </cell>
          <cell r="E1662" t="str">
            <v>625547</v>
          </cell>
          <cell r="F1662" t="str">
            <v/>
          </cell>
          <cell r="G1662" t="str">
            <v>98106</v>
          </cell>
          <cell r="H1662" t="b">
            <v>0</v>
          </cell>
          <cell r="I1662" t="b">
            <v>0</v>
          </cell>
          <cell r="J1662" t="str">
            <v>Ethylisopropyl ether</v>
          </cell>
        </row>
        <row r="1663">
          <cell r="A1663">
            <v>2098</v>
          </cell>
          <cell r="B1663" t="str">
            <v>S552</v>
          </cell>
          <cell r="C1663" t="str">
            <v/>
          </cell>
          <cell r="D1663" t="str">
            <v>N/A</v>
          </cell>
          <cell r="E1663" t="str">
            <v>N/A</v>
          </cell>
          <cell r="F1663" t="str">
            <v/>
          </cell>
          <cell r="G1663" t="str">
            <v>90080</v>
          </cell>
          <cell r="H1663" t="b">
            <v>0</v>
          </cell>
          <cell r="I1663" t="b">
            <v>0</v>
          </cell>
          <cell r="J1663" t="str">
            <v>Ethylmethylcyclopentane</v>
          </cell>
        </row>
        <row r="1664">
          <cell r="A1664">
            <v>2099</v>
          </cell>
          <cell r="B1664" t="str">
            <v>S557</v>
          </cell>
          <cell r="C1664" t="str">
            <v/>
          </cell>
          <cell r="D1664" t="str">
            <v>N/A</v>
          </cell>
          <cell r="E1664" t="str">
            <v>N/A</v>
          </cell>
          <cell r="F1664" t="str">
            <v/>
          </cell>
          <cell r="G1664" t="str">
            <v>90085</v>
          </cell>
          <cell r="H1664" t="b">
            <v>0</v>
          </cell>
          <cell r="I1664" t="b">
            <v>0</v>
          </cell>
          <cell r="J1664" t="str">
            <v>Ethylmethyloctane</v>
          </cell>
        </row>
        <row r="1665">
          <cell r="A1665">
            <v>2100</v>
          </cell>
          <cell r="B1665" t="str">
            <v>S547</v>
          </cell>
          <cell r="C1665" t="str">
            <v/>
          </cell>
          <cell r="D1665" t="str">
            <v>N/A</v>
          </cell>
          <cell r="E1665" t="str">
            <v>N/A</v>
          </cell>
          <cell r="F1665" t="str">
            <v/>
          </cell>
          <cell r="G1665" t="str">
            <v>90075</v>
          </cell>
          <cell r="H1665" t="b">
            <v>0</v>
          </cell>
          <cell r="I1665" t="b">
            <v>0</v>
          </cell>
          <cell r="J1665" t="str">
            <v>Ethyloctene</v>
          </cell>
        </row>
        <row r="1666">
          <cell r="A1666">
            <v>2101</v>
          </cell>
          <cell r="B1666" t="str">
            <v>S550</v>
          </cell>
          <cell r="C1666" t="str">
            <v/>
          </cell>
          <cell r="D1666" t="str">
            <v>N/A</v>
          </cell>
          <cell r="E1666" t="str">
            <v>N/A</v>
          </cell>
          <cell r="F1666" t="str">
            <v/>
          </cell>
          <cell r="G1666" t="str">
            <v>90078</v>
          </cell>
          <cell r="H1666" t="b">
            <v>0</v>
          </cell>
          <cell r="I1666" t="b">
            <v>0</v>
          </cell>
          <cell r="J1666" t="str">
            <v>Ethylpentene</v>
          </cell>
        </row>
        <row r="1667">
          <cell r="A1667">
            <v>2102</v>
          </cell>
          <cell r="B1667" t="str">
            <v>S345</v>
          </cell>
          <cell r="C1667" t="str">
            <v/>
          </cell>
          <cell r="D1667" t="str">
            <v>N/A</v>
          </cell>
          <cell r="E1667" t="str">
            <v>N/A</v>
          </cell>
          <cell r="F1667" t="str">
            <v/>
          </cell>
          <cell r="G1667" t="str">
            <v>45233</v>
          </cell>
          <cell r="H1667" t="b">
            <v>0</v>
          </cell>
          <cell r="I1667" t="b">
            <v>0</v>
          </cell>
          <cell r="J1667" t="str">
            <v>Ethyl-phenyl-phenyl-ethane</v>
          </cell>
        </row>
        <row r="1668">
          <cell r="A1668">
            <v>2103</v>
          </cell>
          <cell r="B1668" t="str">
            <v>S561</v>
          </cell>
          <cell r="C1668" t="str">
            <v/>
          </cell>
          <cell r="D1668" t="str">
            <v>N/A</v>
          </cell>
          <cell r="E1668" t="str">
            <v>N/A</v>
          </cell>
          <cell r="F1668" t="str">
            <v/>
          </cell>
          <cell r="G1668" t="str">
            <v>90090</v>
          </cell>
          <cell r="H1668" t="b">
            <v>0</v>
          </cell>
          <cell r="I1668" t="b">
            <v>0</v>
          </cell>
          <cell r="J1668" t="str">
            <v>Ethylpropylcyclohexanes</v>
          </cell>
        </row>
        <row r="1669">
          <cell r="A1669">
            <v>2104</v>
          </cell>
          <cell r="B1669" t="str">
            <v/>
          </cell>
          <cell r="C1669" t="str">
            <v/>
          </cell>
          <cell r="D1669" t="str">
            <v>11126-05-9</v>
          </cell>
          <cell r="E1669" t="str">
            <v>11126059</v>
          </cell>
          <cell r="F1669" t="str">
            <v/>
          </cell>
          <cell r="G1669" t="str">
            <v/>
          </cell>
          <cell r="H1669" t="b">
            <v>0</v>
          </cell>
          <cell r="I1669" t="b">
            <v>0</v>
          </cell>
          <cell r="J1669" t="str">
            <v>Freon</v>
          </cell>
        </row>
        <row r="1670">
          <cell r="A1670">
            <v>2105</v>
          </cell>
          <cell r="B1670" t="str">
            <v>S386</v>
          </cell>
          <cell r="C1670" t="str">
            <v>C5H6O2</v>
          </cell>
          <cell r="D1670" t="str">
            <v>98-00-0</v>
          </cell>
          <cell r="E1670" t="str">
            <v>98000</v>
          </cell>
          <cell r="F1670" t="str">
            <v/>
          </cell>
          <cell r="G1670" t="str">
            <v>45604</v>
          </cell>
          <cell r="H1670" t="b">
            <v>0</v>
          </cell>
          <cell r="I1670" t="b">
            <v>0</v>
          </cell>
          <cell r="J1670" t="str">
            <v>Furfuryl alcohol</v>
          </cell>
        </row>
        <row r="1671">
          <cell r="A1671">
            <v>2106</v>
          </cell>
          <cell r="B1671" t="str">
            <v/>
          </cell>
          <cell r="C1671" t="str">
            <v>C10H18O</v>
          </cell>
          <cell r="D1671" t="str">
            <v>106-24-1</v>
          </cell>
          <cell r="E1671" t="str">
            <v>106241</v>
          </cell>
          <cell r="F1671" t="str">
            <v/>
          </cell>
          <cell r="G1671" t="str">
            <v/>
          </cell>
          <cell r="H1671" t="b">
            <v>0</v>
          </cell>
          <cell r="I1671" t="b">
            <v>0</v>
          </cell>
          <cell r="J1671" t="str">
            <v>Geraniol</v>
          </cell>
        </row>
        <row r="1672">
          <cell r="A1672">
            <v>2107</v>
          </cell>
          <cell r="B1672" t="str">
            <v>S531</v>
          </cell>
          <cell r="C1672" t="str">
            <v>C7H10O</v>
          </cell>
          <cell r="D1672" t="str">
            <v>5910-85-9</v>
          </cell>
          <cell r="E1672" t="str">
            <v>5910859</v>
          </cell>
          <cell r="F1672" t="str">
            <v/>
          </cell>
          <cell r="G1672" t="str">
            <v>90059</v>
          </cell>
          <cell r="H1672" t="b">
            <v>0</v>
          </cell>
          <cell r="I1672" t="b">
            <v>0</v>
          </cell>
          <cell r="J1672" t="str">
            <v>Heptadienal</v>
          </cell>
        </row>
        <row r="1673">
          <cell r="A1673">
            <v>2108</v>
          </cell>
          <cell r="B1673" t="str">
            <v/>
          </cell>
          <cell r="C1673" t="str">
            <v>C7H14</v>
          </cell>
          <cell r="D1673" t="str">
            <v>25339-56-4</v>
          </cell>
          <cell r="E1673" t="str">
            <v>25339564</v>
          </cell>
          <cell r="F1673" t="str">
            <v/>
          </cell>
          <cell r="G1673" t="str">
            <v>43264</v>
          </cell>
          <cell r="H1673" t="b">
            <v>0</v>
          </cell>
          <cell r="I1673" t="b">
            <v>0</v>
          </cell>
          <cell r="J1673" t="str">
            <v>Heptene</v>
          </cell>
        </row>
        <row r="1674">
          <cell r="A1674">
            <v>2109</v>
          </cell>
          <cell r="B1674" t="str">
            <v/>
          </cell>
          <cell r="C1674" t="str">
            <v>C2Cl6</v>
          </cell>
          <cell r="D1674" t="str">
            <v>67-72-1</v>
          </cell>
          <cell r="E1674" t="str">
            <v>67721</v>
          </cell>
          <cell r="F1674" t="str">
            <v/>
          </cell>
          <cell r="G1674" t="str">
            <v/>
          </cell>
          <cell r="H1674" t="b">
            <v>0</v>
          </cell>
          <cell r="I1674" t="b">
            <v>1</v>
          </cell>
          <cell r="J1674" t="str">
            <v>Hexachloroethane</v>
          </cell>
        </row>
        <row r="1675">
          <cell r="A1675">
            <v>2110</v>
          </cell>
          <cell r="B1675" t="str">
            <v>S530</v>
          </cell>
          <cell r="C1675" t="str">
            <v>C6H8O</v>
          </cell>
          <cell r="D1675" t="str">
            <v>142-83-6</v>
          </cell>
          <cell r="E1675" t="str">
            <v>142836</v>
          </cell>
          <cell r="F1675" t="str">
            <v/>
          </cell>
          <cell r="G1675" t="str">
            <v>90058</v>
          </cell>
          <cell r="H1675" t="b">
            <v>0</v>
          </cell>
          <cell r="I1675" t="b">
            <v>0</v>
          </cell>
          <cell r="J1675" t="str">
            <v>Hexadienal</v>
          </cell>
        </row>
        <row r="1676">
          <cell r="A1676">
            <v>2111</v>
          </cell>
          <cell r="B1676" t="str">
            <v>S291</v>
          </cell>
          <cell r="C1676" t="str">
            <v>C2F6</v>
          </cell>
          <cell r="D1676" t="str">
            <v>76-16-4</v>
          </cell>
          <cell r="E1676" t="str">
            <v>76164</v>
          </cell>
          <cell r="F1676" t="str">
            <v/>
          </cell>
          <cell r="G1676" t="str">
            <v>43843</v>
          </cell>
          <cell r="H1676" t="b">
            <v>0</v>
          </cell>
          <cell r="I1676" t="b">
            <v>0</v>
          </cell>
          <cell r="J1676" t="str">
            <v>Hexafluoroethane</v>
          </cell>
        </row>
        <row r="1677">
          <cell r="A1677">
            <v>2112</v>
          </cell>
          <cell r="B1677" t="str">
            <v>S602</v>
          </cell>
          <cell r="C1677" t="str">
            <v>C6H18O3Si3</v>
          </cell>
          <cell r="D1677" t="str">
            <v>541-05-9</v>
          </cell>
          <cell r="E1677" t="str">
            <v>541059</v>
          </cell>
          <cell r="F1677" t="str">
            <v/>
          </cell>
          <cell r="G1677" t="str">
            <v>91001</v>
          </cell>
          <cell r="H1677" t="b">
            <v>0</v>
          </cell>
          <cell r="I1677" t="b">
            <v>0</v>
          </cell>
          <cell r="J1677" t="str">
            <v>Hexamethylcyclotrisiloxane</v>
          </cell>
        </row>
        <row r="1678">
          <cell r="A1678">
            <v>2113</v>
          </cell>
          <cell r="B1678" t="str">
            <v>S263</v>
          </cell>
          <cell r="C1678" t="str">
            <v>C6H16N2</v>
          </cell>
          <cell r="D1678" t="str">
            <v>124-09-4</v>
          </cell>
          <cell r="E1678" t="str">
            <v>124094</v>
          </cell>
          <cell r="F1678" t="str">
            <v/>
          </cell>
          <cell r="G1678" t="str">
            <v>43776</v>
          </cell>
          <cell r="H1678" t="b">
            <v>0</v>
          </cell>
          <cell r="I1678" t="b">
            <v>0</v>
          </cell>
          <cell r="J1678" t="str">
            <v>Hexamethylenediamine</v>
          </cell>
        </row>
        <row r="1679">
          <cell r="A1679">
            <v>2114</v>
          </cell>
          <cell r="B1679" t="str">
            <v>S611</v>
          </cell>
          <cell r="C1679" t="str">
            <v>C12H16N2O3</v>
          </cell>
          <cell r="D1679" t="str">
            <v>56-29-1</v>
          </cell>
          <cell r="E1679" t="str">
            <v>56291</v>
          </cell>
          <cell r="F1679" t="str">
            <v/>
          </cell>
          <cell r="G1679" t="str">
            <v>91010</v>
          </cell>
          <cell r="H1679" t="b">
            <v>0</v>
          </cell>
          <cell r="I1679" t="b">
            <v>0</v>
          </cell>
          <cell r="J1679" t="str">
            <v>Hexenal</v>
          </cell>
        </row>
        <row r="1680">
          <cell r="A1680">
            <v>2115</v>
          </cell>
          <cell r="B1680" t="str">
            <v>S528</v>
          </cell>
          <cell r="C1680" t="str">
            <v>C6H12</v>
          </cell>
          <cell r="D1680" t="str">
            <v>25264-93-1</v>
          </cell>
          <cell r="E1680" t="str">
            <v>25264931</v>
          </cell>
          <cell r="F1680" t="str">
            <v/>
          </cell>
          <cell r="G1680" t="str">
            <v>90056</v>
          </cell>
          <cell r="H1680" t="b">
            <v>0</v>
          </cell>
          <cell r="I1680" t="b">
            <v>0</v>
          </cell>
          <cell r="J1680" t="str">
            <v>Hexene</v>
          </cell>
        </row>
        <row r="1681">
          <cell r="A1681">
            <v>2116</v>
          </cell>
          <cell r="B1681" t="str">
            <v>S509</v>
          </cell>
          <cell r="C1681" t="str">
            <v/>
          </cell>
          <cell r="D1681" t="str">
            <v>N/A</v>
          </cell>
          <cell r="E1681" t="str">
            <v>N/A</v>
          </cell>
          <cell r="F1681" t="str">
            <v/>
          </cell>
          <cell r="G1681" t="str">
            <v>90037</v>
          </cell>
          <cell r="H1681" t="b">
            <v>0</v>
          </cell>
          <cell r="I1681" t="b">
            <v>0</v>
          </cell>
          <cell r="J1681" t="str">
            <v>Hexyne</v>
          </cell>
        </row>
        <row r="1682">
          <cell r="A1682">
            <v>2117</v>
          </cell>
          <cell r="B1682" t="str">
            <v>S154</v>
          </cell>
          <cell r="C1682" t="str">
            <v>C5H12O</v>
          </cell>
          <cell r="D1682" t="str">
            <v>123-51-3</v>
          </cell>
          <cell r="E1682" t="str">
            <v>123513</v>
          </cell>
          <cell r="F1682" t="str">
            <v/>
          </cell>
          <cell r="G1682" t="str">
            <v>43330</v>
          </cell>
          <cell r="H1682" t="b">
            <v>0</v>
          </cell>
          <cell r="I1682" t="b">
            <v>0</v>
          </cell>
          <cell r="J1682" t="str">
            <v>Isoamyl alcohol (or 3-Methyl-1-butanol)</v>
          </cell>
        </row>
        <row r="1683">
          <cell r="A1683">
            <v>2118</v>
          </cell>
          <cell r="B1683" t="str">
            <v>S221</v>
          </cell>
          <cell r="C1683" t="str">
            <v>C7H12O2</v>
          </cell>
          <cell r="D1683" t="str">
            <v>106-63-8</v>
          </cell>
          <cell r="E1683" t="str">
            <v>106638</v>
          </cell>
          <cell r="F1683" t="str">
            <v/>
          </cell>
          <cell r="G1683" t="str">
            <v>43468</v>
          </cell>
          <cell r="H1683" t="b">
            <v>0</v>
          </cell>
          <cell r="I1683" t="b">
            <v>0</v>
          </cell>
          <cell r="J1683" t="str">
            <v>Isobutyl acrylate</v>
          </cell>
        </row>
        <row r="1684">
          <cell r="A1684">
            <v>2119</v>
          </cell>
          <cell r="B1684" t="str">
            <v>S236</v>
          </cell>
          <cell r="C1684" t="str">
            <v>C4H8O</v>
          </cell>
          <cell r="D1684" t="str">
            <v>78-84-2</v>
          </cell>
          <cell r="E1684" t="str">
            <v>78842</v>
          </cell>
          <cell r="F1684" t="str">
            <v/>
          </cell>
          <cell r="G1684" t="str">
            <v>43511</v>
          </cell>
          <cell r="H1684" t="b">
            <v>0</v>
          </cell>
          <cell r="I1684" t="b">
            <v>0</v>
          </cell>
          <cell r="J1684" t="str">
            <v>Isobutyraldehyde</v>
          </cell>
        </row>
        <row r="1685">
          <cell r="A1685">
            <v>2120</v>
          </cell>
          <cell r="B1685" t="str">
            <v>S16</v>
          </cell>
          <cell r="C1685" t="str">
            <v>C4H8</v>
          </cell>
          <cell r="D1685" t="str">
            <v>N/A</v>
          </cell>
          <cell r="E1685" t="str">
            <v>N/A</v>
          </cell>
          <cell r="F1685" t="str">
            <v>E17133778</v>
          </cell>
          <cell r="G1685" t="str">
            <v>43120</v>
          </cell>
          <cell r="H1685" t="b">
            <v>0</v>
          </cell>
          <cell r="I1685" t="b">
            <v>0</v>
          </cell>
          <cell r="J1685" t="str">
            <v>Isomers of butene</v>
          </cell>
        </row>
        <row r="1686">
          <cell r="A1686">
            <v>2121</v>
          </cell>
          <cell r="B1686" t="str">
            <v>S46</v>
          </cell>
          <cell r="C1686" t="str">
            <v>C10H18</v>
          </cell>
          <cell r="D1686" t="str">
            <v>N/A</v>
          </cell>
          <cell r="E1686" t="str">
            <v>N/A</v>
          </cell>
          <cell r="F1686" t="str">
            <v/>
          </cell>
          <cell r="G1686" t="str">
            <v>43150</v>
          </cell>
          <cell r="H1686" t="b">
            <v>0</v>
          </cell>
          <cell r="I1686" t="b">
            <v>0</v>
          </cell>
          <cell r="J1686" t="str">
            <v>Isomers of C10H18</v>
          </cell>
        </row>
        <row r="1687">
          <cell r="A1687">
            <v>2122</v>
          </cell>
          <cell r="B1687" t="str">
            <v>S47</v>
          </cell>
          <cell r="C1687" t="str">
            <v>C11H22</v>
          </cell>
          <cell r="D1687" t="str">
            <v>N/A</v>
          </cell>
          <cell r="E1687" t="str">
            <v>N/A</v>
          </cell>
          <cell r="F1687" t="str">
            <v/>
          </cell>
          <cell r="G1687" t="str">
            <v>43151</v>
          </cell>
          <cell r="H1687" t="b">
            <v>0</v>
          </cell>
          <cell r="I1687" t="b">
            <v>0</v>
          </cell>
          <cell r="J1687" t="str">
            <v>Isomers of C11H20</v>
          </cell>
        </row>
        <row r="1688">
          <cell r="A1688">
            <v>2123</v>
          </cell>
          <cell r="B1688" t="str">
            <v>S44</v>
          </cell>
          <cell r="C1688" t="str">
            <v>C9H16</v>
          </cell>
          <cell r="D1688" t="str">
            <v>N/A</v>
          </cell>
          <cell r="E1688" t="str">
            <v>N/A</v>
          </cell>
          <cell r="F1688" t="str">
            <v/>
          </cell>
          <cell r="G1688" t="str">
            <v>43148</v>
          </cell>
          <cell r="H1688" t="b">
            <v>0</v>
          </cell>
          <cell r="I1688" t="b">
            <v>0</v>
          </cell>
          <cell r="J1688" t="str">
            <v>Isomers of C9H16</v>
          </cell>
        </row>
        <row r="1689">
          <cell r="A1689">
            <v>2124</v>
          </cell>
          <cell r="B1689" t="str">
            <v>S308</v>
          </cell>
          <cell r="C1689" t="str">
            <v>C9H12</v>
          </cell>
          <cell r="D1689" t="str">
            <v>N/A</v>
          </cell>
          <cell r="E1689" t="str">
            <v>N/A</v>
          </cell>
          <cell r="F1689" t="str">
            <v/>
          </cell>
          <cell r="G1689" t="str">
            <v>45104</v>
          </cell>
          <cell r="H1689" t="b">
            <v>0</v>
          </cell>
          <cell r="I1689" t="b">
            <v>0</v>
          </cell>
          <cell r="J1689" t="str">
            <v>Isomers of ethyltoluene</v>
          </cell>
        </row>
        <row r="1690">
          <cell r="A1690">
            <v>2125</v>
          </cell>
          <cell r="B1690" t="str">
            <v>S51</v>
          </cell>
          <cell r="C1690" t="str">
            <v>C17H36</v>
          </cell>
          <cell r="D1690" t="str">
            <v>N/A</v>
          </cell>
          <cell r="E1690" t="str">
            <v>N/A</v>
          </cell>
          <cell r="F1690" t="str">
            <v/>
          </cell>
          <cell r="G1690" t="str">
            <v>43155</v>
          </cell>
          <cell r="H1690" t="b">
            <v>0</v>
          </cell>
          <cell r="I1690" t="b">
            <v>0</v>
          </cell>
          <cell r="J1690" t="str">
            <v>Isomers of heptadecane</v>
          </cell>
        </row>
        <row r="1691">
          <cell r="A1691">
            <v>2126</v>
          </cell>
          <cell r="B1691" t="str">
            <v>S2</v>
          </cell>
          <cell r="C1691" t="str">
            <v>C7H16</v>
          </cell>
          <cell r="D1691" t="str">
            <v>N/A</v>
          </cell>
          <cell r="E1691" t="str">
            <v>N/A</v>
          </cell>
          <cell r="F1691" t="str">
            <v/>
          </cell>
          <cell r="G1691" t="str">
            <v>43106</v>
          </cell>
          <cell r="H1691" t="b">
            <v>0</v>
          </cell>
          <cell r="I1691" t="b">
            <v>0</v>
          </cell>
          <cell r="J1691" t="str">
            <v>Isomers of heptane</v>
          </cell>
        </row>
        <row r="1692">
          <cell r="A1692">
            <v>2127</v>
          </cell>
          <cell r="B1692" t="str">
            <v>S1</v>
          </cell>
          <cell r="C1692" t="str">
            <v>C6H14</v>
          </cell>
          <cell r="D1692" t="str">
            <v>N/A</v>
          </cell>
          <cell r="E1692" t="str">
            <v>N/A</v>
          </cell>
          <cell r="F1692" t="str">
            <v/>
          </cell>
          <cell r="G1692" t="str">
            <v>43105</v>
          </cell>
          <cell r="H1692" t="b">
            <v>0</v>
          </cell>
          <cell r="I1692" t="b">
            <v>0</v>
          </cell>
          <cell r="J1692" t="str">
            <v>Isomers of hexane</v>
          </cell>
        </row>
        <row r="1693">
          <cell r="A1693">
            <v>2128</v>
          </cell>
          <cell r="B1693" t="str">
            <v>S4</v>
          </cell>
          <cell r="C1693" t="str">
            <v>C9H20</v>
          </cell>
          <cell r="D1693" t="str">
            <v>N/A</v>
          </cell>
          <cell r="E1693" t="str">
            <v>N/A</v>
          </cell>
          <cell r="F1693" t="str">
            <v/>
          </cell>
          <cell r="G1693" t="str">
            <v>43108</v>
          </cell>
          <cell r="H1693" t="b">
            <v>0</v>
          </cell>
          <cell r="I1693" t="b">
            <v>0</v>
          </cell>
          <cell r="J1693" t="str">
            <v>Isomers of nonane</v>
          </cell>
        </row>
        <row r="1694">
          <cell r="A1694">
            <v>2129</v>
          </cell>
          <cell r="B1694" t="str">
            <v>S52</v>
          </cell>
          <cell r="C1694" t="str">
            <v>C18H38</v>
          </cell>
          <cell r="D1694" t="str">
            <v>N/A</v>
          </cell>
          <cell r="E1694" t="str">
            <v>N/A</v>
          </cell>
          <cell r="F1694" t="str">
            <v/>
          </cell>
          <cell r="G1694" t="str">
            <v>43156</v>
          </cell>
          <cell r="H1694" t="b">
            <v>0</v>
          </cell>
          <cell r="I1694" t="b">
            <v>0</v>
          </cell>
          <cell r="J1694" t="str">
            <v>Isomers of octadecane</v>
          </cell>
        </row>
        <row r="1695">
          <cell r="A1695">
            <v>2130</v>
          </cell>
          <cell r="B1695" t="str">
            <v>S3</v>
          </cell>
          <cell r="C1695" t="str">
            <v>C8H18</v>
          </cell>
          <cell r="D1695" t="str">
            <v>N/A</v>
          </cell>
          <cell r="E1695" t="str">
            <v>N/A</v>
          </cell>
          <cell r="F1695" t="str">
            <v/>
          </cell>
          <cell r="G1695" t="str">
            <v>43107</v>
          </cell>
          <cell r="H1695" t="b">
            <v>0</v>
          </cell>
          <cell r="I1695" t="b">
            <v>0</v>
          </cell>
          <cell r="J1695" t="str">
            <v>Isomers of octane</v>
          </cell>
        </row>
        <row r="1696">
          <cell r="A1696">
            <v>2131</v>
          </cell>
          <cell r="B1696" t="str">
            <v>S10</v>
          </cell>
          <cell r="C1696" t="str">
            <v>C15H32</v>
          </cell>
          <cell r="D1696" t="str">
            <v>N/A</v>
          </cell>
          <cell r="E1696" t="str">
            <v>N/A</v>
          </cell>
          <cell r="F1696" t="str">
            <v/>
          </cell>
          <cell r="G1696" t="str">
            <v>43114</v>
          </cell>
          <cell r="H1696" t="b">
            <v>0</v>
          </cell>
          <cell r="I1696" t="b">
            <v>0</v>
          </cell>
          <cell r="J1696" t="str">
            <v>Isomers of pentadecane</v>
          </cell>
        </row>
        <row r="1697">
          <cell r="A1697">
            <v>2132</v>
          </cell>
          <cell r="B1697" t="str">
            <v>S18</v>
          </cell>
          <cell r="C1697" t="str">
            <v>C5H12</v>
          </cell>
          <cell r="D1697" t="str">
            <v>N/A</v>
          </cell>
          <cell r="E1697" t="str">
            <v>N/A</v>
          </cell>
          <cell r="F1697" t="str">
            <v/>
          </cell>
          <cell r="G1697" t="str">
            <v>43122</v>
          </cell>
          <cell r="H1697" t="b">
            <v>0</v>
          </cell>
          <cell r="I1697" t="b">
            <v>0</v>
          </cell>
          <cell r="J1697" t="str">
            <v>Isomers of pentane</v>
          </cell>
        </row>
        <row r="1698">
          <cell r="A1698">
            <v>2133</v>
          </cell>
          <cell r="B1698" t="str">
            <v>S17</v>
          </cell>
          <cell r="C1698" t="str">
            <v>C5H10</v>
          </cell>
          <cell r="D1698" t="str">
            <v>N/A</v>
          </cell>
          <cell r="E1698" t="str">
            <v>N/A</v>
          </cell>
          <cell r="F1698" t="str">
            <v/>
          </cell>
          <cell r="G1698" t="str">
            <v>43121</v>
          </cell>
          <cell r="H1698" t="b">
            <v>0</v>
          </cell>
          <cell r="I1698" t="b">
            <v>0</v>
          </cell>
          <cell r="J1698" t="str">
            <v>Isomers of pentene</v>
          </cell>
        </row>
        <row r="1699">
          <cell r="A1699">
            <v>2134</v>
          </cell>
          <cell r="B1699" t="str">
            <v>S312</v>
          </cell>
          <cell r="C1699" t="str">
            <v>C9H12</v>
          </cell>
          <cell r="D1699" t="str">
            <v>N/A</v>
          </cell>
          <cell r="E1699" t="str">
            <v>N/A</v>
          </cell>
          <cell r="F1699" t="str">
            <v/>
          </cell>
          <cell r="G1699" t="str">
            <v>45108</v>
          </cell>
          <cell r="H1699" t="b">
            <v>0</v>
          </cell>
          <cell r="I1699" t="b">
            <v>0</v>
          </cell>
          <cell r="J1699" t="str">
            <v>Isomers of propylbenzene</v>
          </cell>
        </row>
        <row r="1700">
          <cell r="A1700">
            <v>2135</v>
          </cell>
          <cell r="B1700" t="str">
            <v>S9</v>
          </cell>
          <cell r="C1700" t="str">
            <v>C14H30</v>
          </cell>
          <cell r="D1700" t="str">
            <v>N/A</v>
          </cell>
          <cell r="E1700" t="str">
            <v>N/A</v>
          </cell>
          <cell r="F1700" t="str">
            <v/>
          </cell>
          <cell r="G1700" t="str">
            <v>43113</v>
          </cell>
          <cell r="H1700" t="b">
            <v>0</v>
          </cell>
          <cell r="I1700" t="b">
            <v>0</v>
          </cell>
          <cell r="J1700" t="str">
            <v>Isomers of tetradecane</v>
          </cell>
        </row>
        <row r="1701">
          <cell r="A1701">
            <v>2136</v>
          </cell>
          <cell r="B1701" t="str">
            <v/>
          </cell>
          <cell r="C1701" t="str">
            <v/>
          </cell>
          <cell r="D1701" t="str">
            <v>N/A</v>
          </cell>
          <cell r="E1701" t="str">
            <v>N/A</v>
          </cell>
          <cell r="F1701" t="str">
            <v/>
          </cell>
          <cell r="G1701" t="str">
            <v/>
          </cell>
          <cell r="H1701" t="b">
            <v>0</v>
          </cell>
          <cell r="I1701" t="b">
            <v>0</v>
          </cell>
          <cell r="J1701" t="str">
            <v>Kerosene/diesel/fuel oil</v>
          </cell>
        </row>
        <row r="1702">
          <cell r="A1702">
            <v>2137</v>
          </cell>
          <cell r="B1702" t="str">
            <v>S121</v>
          </cell>
          <cell r="C1702" t="str">
            <v/>
          </cell>
          <cell r="D1702" t="str">
            <v>N/A</v>
          </cell>
          <cell r="E1702" t="str">
            <v>N/A</v>
          </cell>
          <cell r="F1702" t="str">
            <v/>
          </cell>
          <cell r="G1702" t="str">
            <v/>
          </cell>
          <cell r="H1702" t="b">
            <v>0</v>
          </cell>
          <cell r="I1702" t="b">
            <v>0</v>
          </cell>
          <cell r="J1702" t="str">
            <v>Ketones - general</v>
          </cell>
        </row>
        <row r="1703">
          <cell r="A1703">
            <v>2138</v>
          </cell>
          <cell r="B1703" t="str">
            <v>S15</v>
          </cell>
          <cell r="C1703" t="str">
            <v/>
          </cell>
          <cell r="D1703" t="str">
            <v>64742-89-8</v>
          </cell>
          <cell r="E1703" t="str">
            <v>64742898</v>
          </cell>
          <cell r="F1703" t="str">
            <v/>
          </cell>
          <cell r="G1703" t="str">
            <v>43119</v>
          </cell>
          <cell r="H1703" t="b">
            <v>0</v>
          </cell>
          <cell r="I1703" t="b">
            <v>0</v>
          </cell>
          <cell r="J1703" t="str">
            <v>Lactol spirits</v>
          </cell>
        </row>
        <row r="1704">
          <cell r="A1704">
            <v>2139</v>
          </cell>
          <cell r="B1704" t="str">
            <v/>
          </cell>
          <cell r="C1704" t="str">
            <v>C10H19O6PS2</v>
          </cell>
          <cell r="D1704" t="str">
            <v>121-75-5</v>
          </cell>
          <cell r="E1704" t="str">
            <v>121755</v>
          </cell>
          <cell r="F1704" t="str">
            <v/>
          </cell>
          <cell r="G1704" t="str">
            <v/>
          </cell>
          <cell r="H1704" t="b">
            <v>0</v>
          </cell>
          <cell r="I1704" t="b">
            <v>0</v>
          </cell>
          <cell r="J1704" t="str">
            <v>Malathion</v>
          </cell>
        </row>
        <row r="1705">
          <cell r="A1705">
            <v>2140</v>
          </cell>
          <cell r="B1705" t="str">
            <v>S257</v>
          </cell>
          <cell r="C1705" t="str">
            <v>C4H2O3</v>
          </cell>
          <cell r="D1705" t="str">
            <v>108-31-6</v>
          </cell>
          <cell r="E1705" t="str">
            <v>108316</v>
          </cell>
          <cell r="F1705" t="str">
            <v/>
          </cell>
          <cell r="G1705" t="str">
            <v>43603</v>
          </cell>
          <cell r="H1705" t="b">
            <v>0</v>
          </cell>
          <cell r="I1705" t="b">
            <v>1</v>
          </cell>
          <cell r="J1705" t="str">
            <v>Maleic anhydride</v>
          </cell>
        </row>
        <row r="1706">
          <cell r="A1706">
            <v>2141</v>
          </cell>
          <cell r="B1706" t="str">
            <v/>
          </cell>
          <cell r="C1706" t="str">
            <v/>
          </cell>
          <cell r="D1706" t="str">
            <v>64742-88-7</v>
          </cell>
          <cell r="E1706" t="str">
            <v>64742887</v>
          </cell>
          <cell r="F1706" t="str">
            <v/>
          </cell>
          <cell r="G1706" t="str">
            <v/>
          </cell>
          <cell r="H1706" t="b">
            <v>0</v>
          </cell>
          <cell r="I1706" t="b">
            <v>0</v>
          </cell>
          <cell r="J1706" t="str">
            <v>Medium aliphatic solvent naphtha</v>
          </cell>
        </row>
        <row r="1707">
          <cell r="A1707">
            <v>2142</v>
          </cell>
          <cell r="B1707" t="str">
            <v/>
          </cell>
          <cell r="C1707" t="str">
            <v>C6H10O</v>
          </cell>
          <cell r="D1707" t="str">
            <v>141-79-7</v>
          </cell>
          <cell r="E1707" t="str">
            <v>141797</v>
          </cell>
          <cell r="F1707" t="str">
            <v/>
          </cell>
          <cell r="G1707" t="str">
            <v/>
          </cell>
          <cell r="H1707" t="b">
            <v>0</v>
          </cell>
          <cell r="I1707" t="b">
            <v>0</v>
          </cell>
          <cell r="J1707" t="str">
            <v>Mesityl oxide</v>
          </cell>
        </row>
        <row r="1708">
          <cell r="A1708">
            <v>2143</v>
          </cell>
          <cell r="B1708" t="str">
            <v/>
          </cell>
          <cell r="C1708" t="str">
            <v>C4H10O2</v>
          </cell>
          <cell r="D1708" t="str">
            <v>1320-67-8</v>
          </cell>
          <cell r="E1708" t="str">
            <v>1320678</v>
          </cell>
          <cell r="F1708" t="str">
            <v/>
          </cell>
          <cell r="G1708" t="str">
            <v/>
          </cell>
          <cell r="H1708" t="b">
            <v>0</v>
          </cell>
          <cell r="I1708" t="b">
            <v>0</v>
          </cell>
          <cell r="J1708" t="str">
            <v>Methoxypropanol</v>
          </cell>
        </row>
        <row r="1709">
          <cell r="A1709">
            <v>2144</v>
          </cell>
          <cell r="B1709" t="str">
            <v>S197</v>
          </cell>
          <cell r="C1709" t="str">
            <v>C4H6O2</v>
          </cell>
          <cell r="D1709" t="str">
            <v>96-33-3</v>
          </cell>
          <cell r="E1709" t="str">
            <v>96333</v>
          </cell>
          <cell r="F1709" t="str">
            <v/>
          </cell>
          <cell r="G1709" t="str">
            <v>43437</v>
          </cell>
          <cell r="H1709" t="b">
            <v>0</v>
          </cell>
          <cell r="I1709" t="b">
            <v>0</v>
          </cell>
          <cell r="J1709" t="str">
            <v>Methyl acrylate</v>
          </cell>
        </row>
        <row r="1710">
          <cell r="A1710">
            <v>2145</v>
          </cell>
          <cell r="B1710" t="str">
            <v>S339</v>
          </cell>
          <cell r="C1710" t="str">
            <v>C13H12</v>
          </cell>
          <cell r="D1710" t="str">
            <v>28652-72-4</v>
          </cell>
          <cell r="E1710" t="str">
            <v>28652724</v>
          </cell>
          <cell r="F1710" t="str">
            <v/>
          </cell>
          <cell r="G1710" t="str">
            <v>45227</v>
          </cell>
          <cell r="H1710" t="b">
            <v>0</v>
          </cell>
          <cell r="I1710" t="b">
            <v>0</v>
          </cell>
          <cell r="J1710" t="str">
            <v>Methyl biphenyl</v>
          </cell>
        </row>
        <row r="1711">
          <cell r="A1711">
            <v>2146</v>
          </cell>
          <cell r="B1711" t="str">
            <v>S213</v>
          </cell>
          <cell r="C1711" t="str">
            <v/>
          </cell>
          <cell r="D1711" t="str">
            <v>N/A</v>
          </cell>
          <cell r="E1711" t="str">
            <v>N/A</v>
          </cell>
          <cell r="F1711" t="str">
            <v/>
          </cell>
          <cell r="G1711" t="str">
            <v>43460</v>
          </cell>
          <cell r="H1711" t="b">
            <v>0</v>
          </cell>
          <cell r="I1711" t="b">
            <v>0</v>
          </cell>
          <cell r="J1711" t="str">
            <v>Methyl C11 ester</v>
          </cell>
        </row>
        <row r="1712">
          <cell r="A1712">
            <v>2147</v>
          </cell>
          <cell r="B1712" t="str">
            <v>S214</v>
          </cell>
          <cell r="C1712" t="str">
            <v/>
          </cell>
          <cell r="D1712" t="str">
            <v>N/A</v>
          </cell>
          <cell r="E1712" t="str">
            <v>N/A</v>
          </cell>
          <cell r="F1712" t="str">
            <v/>
          </cell>
          <cell r="G1712" t="str">
            <v>43461</v>
          </cell>
          <cell r="H1712" t="b">
            <v>0</v>
          </cell>
          <cell r="I1712" t="b">
            <v>0</v>
          </cell>
          <cell r="J1712" t="str">
            <v>Methyl C12 ester</v>
          </cell>
        </row>
        <row r="1713">
          <cell r="A1713">
            <v>2148</v>
          </cell>
          <cell r="B1713" t="str">
            <v>S215</v>
          </cell>
          <cell r="C1713" t="str">
            <v/>
          </cell>
          <cell r="D1713" t="str">
            <v>N/A</v>
          </cell>
          <cell r="E1713" t="str">
            <v>N/A</v>
          </cell>
          <cell r="F1713" t="str">
            <v/>
          </cell>
          <cell r="G1713" t="str">
            <v>43462</v>
          </cell>
          <cell r="H1713" t="b">
            <v>0</v>
          </cell>
          <cell r="I1713" t="b">
            <v>0</v>
          </cell>
          <cell r="J1713" t="str">
            <v>Methyl C13 ester</v>
          </cell>
        </row>
        <row r="1714">
          <cell r="A1714">
            <v>2149</v>
          </cell>
          <cell r="B1714" t="str">
            <v>S216</v>
          </cell>
          <cell r="C1714" t="str">
            <v/>
          </cell>
          <cell r="D1714" t="str">
            <v>N/A</v>
          </cell>
          <cell r="E1714" t="str">
            <v>N/A</v>
          </cell>
          <cell r="F1714" t="str">
            <v/>
          </cell>
          <cell r="G1714" t="str">
            <v>43463</v>
          </cell>
          <cell r="H1714" t="b">
            <v>0</v>
          </cell>
          <cell r="I1714" t="b">
            <v>0</v>
          </cell>
          <cell r="J1714" t="str">
            <v>Methyl C14 ester</v>
          </cell>
        </row>
        <row r="1715">
          <cell r="A1715">
            <v>2150</v>
          </cell>
          <cell r="B1715" t="str">
            <v>S217</v>
          </cell>
          <cell r="C1715" t="str">
            <v/>
          </cell>
          <cell r="D1715" t="str">
            <v>N/A</v>
          </cell>
          <cell r="E1715" t="str">
            <v>N/A</v>
          </cell>
          <cell r="F1715" t="str">
            <v/>
          </cell>
          <cell r="G1715" t="str">
            <v>43464</v>
          </cell>
          <cell r="H1715" t="b">
            <v>0</v>
          </cell>
          <cell r="I1715" t="b">
            <v>0</v>
          </cell>
          <cell r="J1715" t="str">
            <v>Methyl C15 ester</v>
          </cell>
        </row>
        <row r="1716">
          <cell r="A1716">
            <v>2151</v>
          </cell>
          <cell r="B1716" t="str">
            <v>S218</v>
          </cell>
          <cell r="C1716" t="str">
            <v/>
          </cell>
          <cell r="D1716" t="str">
            <v>N/A</v>
          </cell>
          <cell r="E1716" t="str">
            <v>N/A</v>
          </cell>
          <cell r="F1716" t="str">
            <v/>
          </cell>
          <cell r="G1716" t="str">
            <v>43465</v>
          </cell>
          <cell r="H1716" t="b">
            <v>0</v>
          </cell>
          <cell r="I1716" t="b">
            <v>0</v>
          </cell>
          <cell r="J1716" t="str">
            <v>Methyl C19 ester</v>
          </cell>
        </row>
        <row r="1717">
          <cell r="A1717">
            <v>2152</v>
          </cell>
          <cell r="B1717" t="str">
            <v>S219</v>
          </cell>
          <cell r="C1717" t="str">
            <v/>
          </cell>
          <cell r="D1717" t="str">
            <v>N/A</v>
          </cell>
          <cell r="E1717" t="str">
            <v>N/A</v>
          </cell>
          <cell r="F1717" t="str">
            <v/>
          </cell>
          <cell r="G1717" t="str">
            <v>43466</v>
          </cell>
          <cell r="H1717" t="b">
            <v>0</v>
          </cell>
          <cell r="I1717" t="b">
            <v>0</v>
          </cell>
          <cell r="J1717" t="str">
            <v>Methyl C20 ester</v>
          </cell>
        </row>
        <row r="1718">
          <cell r="A1718">
            <v>2153</v>
          </cell>
          <cell r="B1718" t="str">
            <v>S223</v>
          </cell>
          <cell r="C1718" t="str">
            <v>C13H26O2</v>
          </cell>
          <cell r="D1718" t="str">
            <v>111-82-0</v>
          </cell>
          <cell r="E1718" t="str">
            <v>111820</v>
          </cell>
          <cell r="F1718" t="str">
            <v/>
          </cell>
          <cell r="G1718" t="str">
            <v>43470</v>
          </cell>
          <cell r="H1718" t="b">
            <v>0</v>
          </cell>
          <cell r="I1718" t="b">
            <v>0</v>
          </cell>
          <cell r="J1718" t="str">
            <v>Methyl dodecanoate</v>
          </cell>
        </row>
        <row r="1719">
          <cell r="A1719">
            <v>2154</v>
          </cell>
          <cell r="B1719" t="str">
            <v>S192</v>
          </cell>
          <cell r="C1719" t="str">
            <v>C2H4O2</v>
          </cell>
          <cell r="D1719" t="str">
            <v>107-31-3</v>
          </cell>
          <cell r="E1719" t="str">
            <v>107313</v>
          </cell>
          <cell r="F1719" t="str">
            <v/>
          </cell>
          <cell r="G1719" t="str">
            <v>43430</v>
          </cell>
          <cell r="H1719" t="b">
            <v>0</v>
          </cell>
          <cell r="I1719" t="b">
            <v>0</v>
          </cell>
          <cell r="J1719" t="str">
            <v>Methyl formate</v>
          </cell>
        </row>
        <row r="1720">
          <cell r="A1720">
            <v>2155</v>
          </cell>
          <cell r="B1720" t="str">
            <v/>
          </cell>
          <cell r="C1720" t="str">
            <v>C7H14O</v>
          </cell>
          <cell r="D1720" t="str">
            <v>11012-3</v>
          </cell>
          <cell r="E1720" t="str">
            <v>110123</v>
          </cell>
          <cell r="F1720" t="str">
            <v/>
          </cell>
          <cell r="G1720" t="str">
            <v/>
          </cell>
          <cell r="H1720" t="b">
            <v>0</v>
          </cell>
          <cell r="I1720" t="b">
            <v>0</v>
          </cell>
          <cell r="J1720" t="str">
            <v>Methyl isoamyl ketone</v>
          </cell>
        </row>
        <row r="1721">
          <cell r="A1721">
            <v>2156</v>
          </cell>
          <cell r="B1721" t="str">
            <v>S208</v>
          </cell>
          <cell r="C1721" t="str">
            <v>C15H30O2</v>
          </cell>
          <cell r="D1721" t="str">
            <v>124-10-7</v>
          </cell>
          <cell r="E1721" t="str">
            <v>124107</v>
          </cell>
          <cell r="F1721" t="str">
            <v/>
          </cell>
          <cell r="G1721" t="str">
            <v>43455</v>
          </cell>
          <cell r="H1721" t="b">
            <v>0</v>
          </cell>
          <cell r="I1721" t="b">
            <v>0</v>
          </cell>
          <cell r="J1721" t="str">
            <v>Methyl myristate</v>
          </cell>
        </row>
        <row r="1722">
          <cell r="A1722">
            <v>2157</v>
          </cell>
          <cell r="B1722" t="str">
            <v>S421</v>
          </cell>
          <cell r="C1722" t="str">
            <v/>
          </cell>
          <cell r="D1722" t="str">
            <v>N/A</v>
          </cell>
          <cell r="E1722" t="str">
            <v>N/A</v>
          </cell>
          <cell r="F1722" t="str">
            <v/>
          </cell>
          <cell r="G1722" t="str">
            <v>46702</v>
          </cell>
          <cell r="H1722" t="b">
            <v>0</v>
          </cell>
          <cell r="I1722" t="b">
            <v>0</v>
          </cell>
          <cell r="J1722" t="str">
            <v>Methyl naphthalenes</v>
          </cell>
        </row>
        <row r="1723">
          <cell r="A1723">
            <v>2158</v>
          </cell>
          <cell r="B1723" t="str">
            <v>S207</v>
          </cell>
          <cell r="C1723" t="str">
            <v>C17H34O2</v>
          </cell>
          <cell r="D1723" t="str">
            <v>112-39-0</v>
          </cell>
          <cell r="E1723" t="str">
            <v>112390</v>
          </cell>
          <cell r="F1723" t="str">
            <v/>
          </cell>
          <cell r="G1723" t="str">
            <v>43454</v>
          </cell>
          <cell r="H1723" t="b">
            <v>0</v>
          </cell>
          <cell r="I1723" t="b">
            <v>0</v>
          </cell>
          <cell r="J1723" t="str">
            <v>Methyl palmitate</v>
          </cell>
        </row>
        <row r="1724">
          <cell r="A1724">
            <v>2159</v>
          </cell>
          <cell r="B1724" t="str">
            <v>S209</v>
          </cell>
          <cell r="C1724" t="str">
            <v>C19H38O2</v>
          </cell>
          <cell r="D1724" t="str">
            <v>112-61-8</v>
          </cell>
          <cell r="E1724" t="str">
            <v>112618</v>
          </cell>
          <cell r="F1724" t="str">
            <v/>
          </cell>
          <cell r="G1724" t="str">
            <v>43456</v>
          </cell>
          <cell r="H1724" t="b">
            <v>0</v>
          </cell>
          <cell r="I1724" t="b">
            <v>0</v>
          </cell>
          <cell r="J1724" t="str">
            <v>Methyl octadecanoate</v>
          </cell>
        </row>
        <row r="1725">
          <cell r="A1725">
            <v>2160</v>
          </cell>
          <cell r="B1725" t="str">
            <v>S193</v>
          </cell>
          <cell r="C1725" t="str">
            <v>C3H6O2</v>
          </cell>
          <cell r="D1725" t="str">
            <v>79-20-9</v>
          </cell>
          <cell r="E1725" t="str">
            <v>79209</v>
          </cell>
          <cell r="F1725" t="str">
            <v/>
          </cell>
          <cell r="G1725" t="str">
            <v>43432</v>
          </cell>
          <cell r="H1725" t="b">
            <v>0</v>
          </cell>
          <cell r="I1725" t="b">
            <v>0</v>
          </cell>
          <cell r="J1725" t="str">
            <v>Methyl acetate</v>
          </cell>
        </row>
        <row r="1726">
          <cell r="A1726">
            <v>2161</v>
          </cell>
          <cell r="B1726" t="str">
            <v>S485</v>
          </cell>
          <cell r="C1726" t="str">
            <v/>
          </cell>
          <cell r="D1726" t="str">
            <v>N/A</v>
          </cell>
          <cell r="E1726" t="str">
            <v>N/A</v>
          </cell>
          <cell r="F1726" t="str">
            <v/>
          </cell>
          <cell r="G1726" t="str">
            <v>90011</v>
          </cell>
          <cell r="H1726" t="b">
            <v>0</v>
          </cell>
          <cell r="I1726" t="b">
            <v>0</v>
          </cell>
          <cell r="J1726" t="str">
            <v>Methylallene</v>
          </cell>
        </row>
        <row r="1727">
          <cell r="A1727">
            <v>2162</v>
          </cell>
          <cell r="B1727" t="str">
            <v>S752</v>
          </cell>
          <cell r="C1727" t="str">
            <v>CH5N</v>
          </cell>
          <cell r="D1727" t="str">
            <v>74-89-5</v>
          </cell>
          <cell r="E1727" t="str">
            <v>74895</v>
          </cell>
          <cell r="F1727" t="str">
            <v/>
          </cell>
          <cell r="G1727" t="str">
            <v/>
          </cell>
          <cell r="H1727" t="b">
            <v>0</v>
          </cell>
          <cell r="I1727" t="b">
            <v>0</v>
          </cell>
          <cell r="J1727" t="str">
            <v>Methylamine</v>
          </cell>
        </row>
        <row r="1728">
          <cell r="A1728">
            <v>2163</v>
          </cell>
          <cell r="B1728" t="str">
            <v>S446</v>
          </cell>
          <cell r="C1728" t="str">
            <v/>
          </cell>
          <cell r="D1728" t="str">
            <v>N/A</v>
          </cell>
          <cell r="E1728" t="str">
            <v>N/A</v>
          </cell>
          <cell r="F1728" t="str">
            <v/>
          </cell>
          <cell r="G1728" t="str">
            <v>46727</v>
          </cell>
          <cell r="H1728" t="b">
            <v>0</v>
          </cell>
          <cell r="I1728" t="b">
            <v>0</v>
          </cell>
          <cell r="J1728" t="str">
            <v>Methyl-anthracenes</v>
          </cell>
        </row>
        <row r="1729">
          <cell r="A1729">
            <v>2164</v>
          </cell>
          <cell r="B1729" t="str">
            <v>S605</v>
          </cell>
          <cell r="C1729" t="str">
            <v>C8H8O</v>
          </cell>
          <cell r="D1729" t="str">
            <v>1334-78-7</v>
          </cell>
          <cell r="E1729" t="str">
            <v>1334787</v>
          </cell>
          <cell r="F1729" t="str">
            <v/>
          </cell>
          <cell r="G1729" t="str">
            <v>91004</v>
          </cell>
          <cell r="H1729" t="b">
            <v>0</v>
          </cell>
          <cell r="I1729" t="b">
            <v>0</v>
          </cell>
          <cell r="J1729" t="str">
            <v>Methylbenzaldehyde</v>
          </cell>
        </row>
        <row r="1730">
          <cell r="A1730">
            <v>2165</v>
          </cell>
          <cell r="B1730" t="str">
            <v>S455</v>
          </cell>
          <cell r="C1730" t="str">
            <v/>
          </cell>
          <cell r="D1730" t="str">
            <v>N/A</v>
          </cell>
          <cell r="E1730" t="str">
            <v>N/A</v>
          </cell>
          <cell r="F1730" t="str">
            <v/>
          </cell>
          <cell r="G1730" t="str">
            <v>46736</v>
          </cell>
          <cell r="H1730" t="b">
            <v>0</v>
          </cell>
          <cell r="I1730" t="b">
            <v>0</v>
          </cell>
          <cell r="J1730" t="str">
            <v>Methyl-benzanthracenes</v>
          </cell>
        </row>
        <row r="1731">
          <cell r="A1731">
            <v>2166</v>
          </cell>
          <cell r="B1731" t="str">
            <v>S496</v>
          </cell>
          <cell r="C1731" t="str">
            <v/>
          </cell>
          <cell r="D1731" t="str">
            <v>N/A</v>
          </cell>
          <cell r="E1731" t="str">
            <v>N/A</v>
          </cell>
          <cell r="F1731" t="str">
            <v/>
          </cell>
          <cell r="G1731" t="str">
            <v>90024</v>
          </cell>
          <cell r="H1731" t="b">
            <v>0</v>
          </cell>
          <cell r="I1731" t="b">
            <v>0</v>
          </cell>
          <cell r="J1731" t="str">
            <v>Methylbutadiene</v>
          </cell>
        </row>
        <row r="1732">
          <cell r="A1732">
            <v>2167</v>
          </cell>
          <cell r="B1732" t="str">
            <v>S495</v>
          </cell>
          <cell r="C1732" t="str">
            <v/>
          </cell>
          <cell r="D1732" t="str">
            <v>N/A</v>
          </cell>
          <cell r="E1732" t="str">
            <v>N/A</v>
          </cell>
          <cell r="F1732" t="str">
            <v/>
          </cell>
          <cell r="G1732" t="str">
            <v>90023</v>
          </cell>
          <cell r="H1732" t="b">
            <v>0</v>
          </cell>
          <cell r="I1732" t="b">
            <v>0</v>
          </cell>
          <cell r="J1732" t="str">
            <v>Methylbutene</v>
          </cell>
        </row>
        <row r="1733">
          <cell r="A1733">
            <v>2168</v>
          </cell>
          <cell r="B1733" t="str">
            <v>S513</v>
          </cell>
          <cell r="C1733" t="str">
            <v>C7H10</v>
          </cell>
          <cell r="D1733" t="str">
            <v>30640-46-1</v>
          </cell>
          <cell r="E1733" t="str">
            <v>30640461</v>
          </cell>
          <cell r="F1733" t="str">
            <v/>
          </cell>
          <cell r="G1733" t="str">
            <v>90041</v>
          </cell>
          <cell r="H1733" t="b">
            <v>0</v>
          </cell>
          <cell r="I1733" t="b">
            <v>0</v>
          </cell>
          <cell r="J1733" t="str">
            <v>Methylcyclohexadiene</v>
          </cell>
        </row>
        <row r="1734">
          <cell r="A1734">
            <v>2169</v>
          </cell>
          <cell r="B1734" t="str">
            <v>S518</v>
          </cell>
          <cell r="C1734" t="str">
            <v/>
          </cell>
          <cell r="D1734" t="str">
            <v>N/A</v>
          </cell>
          <cell r="E1734" t="str">
            <v>N/A</v>
          </cell>
          <cell r="F1734" t="str">
            <v/>
          </cell>
          <cell r="G1734" t="str">
            <v>90046</v>
          </cell>
          <cell r="H1734" t="b">
            <v>0</v>
          </cell>
          <cell r="I1734" t="b">
            <v>0</v>
          </cell>
          <cell r="J1734" t="str">
            <v>Methylcyclohexene</v>
          </cell>
        </row>
        <row r="1735">
          <cell r="A1735">
            <v>2170</v>
          </cell>
          <cell r="B1735" t="str">
            <v>S490</v>
          </cell>
          <cell r="C1735" t="str">
            <v/>
          </cell>
          <cell r="D1735" t="str">
            <v>N/A</v>
          </cell>
          <cell r="E1735" t="str">
            <v>N/A</v>
          </cell>
          <cell r="F1735" t="str">
            <v/>
          </cell>
          <cell r="G1735" t="str">
            <v>90017</v>
          </cell>
          <cell r="H1735" t="b">
            <v>0</v>
          </cell>
          <cell r="I1735" t="b">
            <v>0</v>
          </cell>
          <cell r="J1735" t="str">
            <v>Methylcyclooctane</v>
          </cell>
        </row>
        <row r="1736">
          <cell r="A1736">
            <v>2171</v>
          </cell>
          <cell r="B1736" t="str">
            <v>S499</v>
          </cell>
          <cell r="C1736" t="str">
            <v/>
          </cell>
          <cell r="D1736" t="str">
            <v>N/A</v>
          </cell>
          <cell r="E1736" t="str">
            <v>N/A</v>
          </cell>
          <cell r="F1736" t="str">
            <v/>
          </cell>
          <cell r="G1736" t="str">
            <v>90027</v>
          </cell>
          <cell r="H1736" t="b">
            <v>0</v>
          </cell>
          <cell r="I1736" t="b">
            <v>0</v>
          </cell>
          <cell r="J1736" t="str">
            <v>Methylcyclopentadiene</v>
          </cell>
        </row>
        <row r="1737">
          <cell r="A1737">
            <v>2172</v>
          </cell>
          <cell r="B1737" t="str">
            <v>S520</v>
          </cell>
          <cell r="C1737" t="str">
            <v/>
          </cell>
          <cell r="D1737" t="str">
            <v>N/A</v>
          </cell>
          <cell r="E1737" t="str">
            <v>N/A</v>
          </cell>
          <cell r="F1737" t="str">
            <v/>
          </cell>
          <cell r="G1737" t="str">
            <v>90048</v>
          </cell>
          <cell r="H1737" t="b">
            <v>0</v>
          </cell>
          <cell r="I1737" t="b">
            <v>0</v>
          </cell>
          <cell r="J1737" t="str">
            <v>Methyldecanes</v>
          </cell>
        </row>
        <row r="1738">
          <cell r="A1738">
            <v>2173</v>
          </cell>
          <cell r="B1738" t="str">
            <v>S468</v>
          </cell>
          <cell r="C1738" t="str">
            <v/>
          </cell>
          <cell r="D1738" t="str">
            <v>N/A</v>
          </cell>
          <cell r="E1738" t="str">
            <v>N/A</v>
          </cell>
          <cell r="F1738" t="str">
            <v/>
          </cell>
          <cell r="G1738" t="str">
            <v>46749</v>
          </cell>
          <cell r="H1738" t="b">
            <v>0</v>
          </cell>
          <cell r="I1738" t="b">
            <v>0</v>
          </cell>
          <cell r="J1738" t="str">
            <v>Methyldihydronaphthalene</v>
          </cell>
        </row>
        <row r="1739">
          <cell r="A1739">
            <v>2174</v>
          </cell>
          <cell r="B1739" t="str">
            <v>S579</v>
          </cell>
          <cell r="C1739" t="str">
            <v/>
          </cell>
          <cell r="D1739" t="str">
            <v>N/A</v>
          </cell>
          <cell r="E1739" t="str">
            <v>N/A</v>
          </cell>
          <cell r="F1739" t="str">
            <v/>
          </cell>
          <cell r="G1739" t="str">
            <v>90108</v>
          </cell>
          <cell r="H1739" t="b">
            <v>0</v>
          </cell>
          <cell r="I1739" t="b">
            <v>0</v>
          </cell>
          <cell r="J1739" t="str">
            <v>Methyldodecane</v>
          </cell>
        </row>
        <row r="1740">
          <cell r="A1740">
            <v>2175</v>
          </cell>
          <cell r="B1740" t="str">
            <v>S272</v>
          </cell>
          <cell r="C1740" t="str">
            <v>CH2Br2</v>
          </cell>
          <cell r="D1740" t="str">
            <v>74-95-3</v>
          </cell>
          <cell r="E1740" t="str">
            <v>74953</v>
          </cell>
          <cell r="F1740" t="str">
            <v/>
          </cell>
          <cell r="G1740" t="str">
            <v>43805</v>
          </cell>
          <cell r="H1740" t="b">
            <v>0</v>
          </cell>
          <cell r="I1740" t="b">
            <v>0</v>
          </cell>
          <cell r="J1740" t="str">
            <v>Methylene bromide</v>
          </cell>
        </row>
        <row r="1741">
          <cell r="A1741">
            <v>2176</v>
          </cell>
          <cell r="B1741" t="str">
            <v>S228</v>
          </cell>
          <cell r="C1741" t="str">
            <v/>
          </cell>
          <cell r="D1741" t="str">
            <v>N/A</v>
          </cell>
          <cell r="E1741" t="str">
            <v>N/A</v>
          </cell>
          <cell r="F1741" t="str">
            <v/>
          </cell>
          <cell r="G1741" t="str">
            <v>43475</v>
          </cell>
          <cell r="H1741" t="b">
            <v>0</v>
          </cell>
          <cell r="I1741" t="b">
            <v>0</v>
          </cell>
          <cell r="J1741" t="str">
            <v>Methylethylpentanoate</v>
          </cell>
        </row>
        <row r="1742">
          <cell r="A1742">
            <v>2177</v>
          </cell>
          <cell r="B1742" t="str">
            <v>S452</v>
          </cell>
          <cell r="C1742" t="str">
            <v/>
          </cell>
          <cell r="D1742" t="str">
            <v>N/A</v>
          </cell>
          <cell r="E1742" t="str">
            <v>N/A</v>
          </cell>
          <cell r="F1742" t="str">
            <v/>
          </cell>
          <cell r="G1742" t="str">
            <v>46733</v>
          </cell>
          <cell r="H1742" t="b">
            <v>0</v>
          </cell>
          <cell r="I1742" t="b">
            <v>0</v>
          </cell>
          <cell r="J1742" t="str">
            <v>Methyl-fluoranthenes</v>
          </cell>
        </row>
        <row r="1743">
          <cell r="A1743">
            <v>2178</v>
          </cell>
          <cell r="B1743" t="str">
            <v>S517</v>
          </cell>
          <cell r="C1743" t="str">
            <v/>
          </cell>
          <cell r="D1743" t="str">
            <v>N/A</v>
          </cell>
          <cell r="E1743" t="str">
            <v>N/A</v>
          </cell>
          <cell r="F1743" t="str">
            <v/>
          </cell>
          <cell r="G1743" t="str">
            <v>90045</v>
          </cell>
          <cell r="H1743" t="b">
            <v>0</v>
          </cell>
          <cell r="I1743" t="b">
            <v>0</v>
          </cell>
          <cell r="J1743" t="str">
            <v>Methylheptane</v>
          </cell>
        </row>
        <row r="1744">
          <cell r="A1744">
            <v>2179</v>
          </cell>
          <cell r="B1744" t="str">
            <v>S158</v>
          </cell>
          <cell r="C1744" t="str">
            <v>C8H18O</v>
          </cell>
          <cell r="D1744" t="str">
            <v>1336-11-4</v>
          </cell>
          <cell r="E1744" t="str">
            <v>1336114</v>
          </cell>
          <cell r="F1744" t="str">
            <v/>
          </cell>
          <cell r="G1744" t="str">
            <v>43334</v>
          </cell>
          <cell r="H1744" t="b">
            <v>0</v>
          </cell>
          <cell r="I1744" t="b">
            <v>0</v>
          </cell>
          <cell r="J1744" t="str">
            <v>Methylheptanol</v>
          </cell>
        </row>
        <row r="1745">
          <cell r="A1745">
            <v>2180</v>
          </cell>
          <cell r="B1745" t="str">
            <v>S634</v>
          </cell>
          <cell r="C1745" t="str">
            <v/>
          </cell>
          <cell r="D1745" t="str">
            <v>N/A</v>
          </cell>
          <cell r="E1745" t="str">
            <v>N/A</v>
          </cell>
          <cell r="F1745" t="str">
            <v/>
          </cell>
          <cell r="G1745" t="str">
            <v>98090</v>
          </cell>
          <cell r="H1745" t="b">
            <v>0</v>
          </cell>
          <cell r="I1745" t="b">
            <v>0</v>
          </cell>
          <cell r="J1745" t="str">
            <v>Methylheptene</v>
          </cell>
        </row>
        <row r="1746">
          <cell r="A1746">
            <v>2181</v>
          </cell>
          <cell r="B1746" t="str">
            <v>S516</v>
          </cell>
          <cell r="C1746" t="str">
            <v/>
          </cell>
          <cell r="D1746" t="str">
            <v>N/A</v>
          </cell>
          <cell r="E1746" t="str">
            <v>N/A</v>
          </cell>
          <cell r="F1746" t="str">
            <v/>
          </cell>
          <cell r="G1746" t="str">
            <v>90044</v>
          </cell>
          <cell r="H1746" t="b">
            <v>0</v>
          </cell>
          <cell r="I1746" t="b">
            <v>0</v>
          </cell>
          <cell r="J1746" t="str">
            <v>Methylheptyne</v>
          </cell>
        </row>
        <row r="1747">
          <cell r="A1747">
            <v>2182</v>
          </cell>
          <cell r="B1747" t="str">
            <v>S511</v>
          </cell>
          <cell r="C1747" t="str">
            <v/>
          </cell>
          <cell r="D1747" t="str">
            <v>N/A</v>
          </cell>
          <cell r="E1747" t="str">
            <v>N/A</v>
          </cell>
          <cell r="F1747" t="str">
            <v/>
          </cell>
          <cell r="G1747" t="str">
            <v>90039</v>
          </cell>
          <cell r="H1747" t="b">
            <v>0</v>
          </cell>
          <cell r="I1747" t="b">
            <v>0</v>
          </cell>
          <cell r="J1747" t="str">
            <v>Methylhexadiene</v>
          </cell>
        </row>
        <row r="1748">
          <cell r="A1748">
            <v>2183</v>
          </cell>
          <cell r="B1748" t="str">
            <v>S515</v>
          </cell>
          <cell r="C1748" t="str">
            <v/>
          </cell>
          <cell r="D1748" t="str">
            <v>N/A</v>
          </cell>
          <cell r="E1748" t="str">
            <v>N/A</v>
          </cell>
          <cell r="F1748" t="str">
            <v/>
          </cell>
          <cell r="G1748" t="str">
            <v>90043</v>
          </cell>
          <cell r="H1748" t="b">
            <v>0</v>
          </cell>
          <cell r="I1748" t="b">
            <v>0</v>
          </cell>
          <cell r="J1748" t="str">
            <v>Methylhexanal</v>
          </cell>
        </row>
        <row r="1749">
          <cell r="A1749">
            <v>2184</v>
          </cell>
          <cell r="B1749" t="str">
            <v>S500</v>
          </cell>
          <cell r="C1749" t="str">
            <v/>
          </cell>
          <cell r="D1749" t="str">
            <v>N/A</v>
          </cell>
          <cell r="E1749" t="str">
            <v>N/A</v>
          </cell>
          <cell r="F1749" t="str">
            <v/>
          </cell>
          <cell r="G1749" t="str">
            <v>90028</v>
          </cell>
          <cell r="H1749" t="b">
            <v>0</v>
          </cell>
          <cell r="I1749" t="b">
            <v>0</v>
          </cell>
          <cell r="J1749" t="str">
            <v>Methylhexane</v>
          </cell>
        </row>
        <row r="1750">
          <cell r="A1750">
            <v>2185</v>
          </cell>
          <cell r="B1750" t="str">
            <v>S501</v>
          </cell>
          <cell r="C1750" t="str">
            <v/>
          </cell>
          <cell r="D1750" t="str">
            <v>N/A</v>
          </cell>
          <cell r="E1750" t="str">
            <v>N/A</v>
          </cell>
          <cell r="F1750" t="str">
            <v/>
          </cell>
          <cell r="G1750" t="str">
            <v>90029</v>
          </cell>
          <cell r="H1750" t="b">
            <v>0</v>
          </cell>
          <cell r="I1750" t="b">
            <v>0</v>
          </cell>
          <cell r="J1750" t="str">
            <v>Methylhexenes</v>
          </cell>
        </row>
        <row r="1751">
          <cell r="A1751">
            <v>2186</v>
          </cell>
          <cell r="B1751" t="str">
            <v>S466</v>
          </cell>
          <cell r="C1751" t="str">
            <v/>
          </cell>
          <cell r="D1751" t="str">
            <v>N/A</v>
          </cell>
          <cell r="E1751" t="str">
            <v>N/A</v>
          </cell>
          <cell r="F1751" t="str">
            <v/>
          </cell>
          <cell r="G1751" t="str">
            <v>46747</v>
          </cell>
          <cell r="H1751" t="b">
            <v>0</v>
          </cell>
          <cell r="I1751" t="b">
            <v>0</v>
          </cell>
          <cell r="J1751" t="str">
            <v>Methylindans</v>
          </cell>
        </row>
        <row r="1752">
          <cell r="A1752">
            <v>2187</v>
          </cell>
          <cell r="B1752" t="str">
            <v>S590</v>
          </cell>
          <cell r="C1752" t="str">
            <v>C10H10</v>
          </cell>
          <cell r="D1752" t="str">
            <v>29036-25-7</v>
          </cell>
          <cell r="E1752" t="str">
            <v>29036257</v>
          </cell>
          <cell r="F1752" t="str">
            <v/>
          </cell>
          <cell r="G1752" t="str">
            <v>90119</v>
          </cell>
          <cell r="H1752" t="b">
            <v>0</v>
          </cell>
          <cell r="I1752" t="b">
            <v>0</v>
          </cell>
          <cell r="J1752" t="str">
            <v>Methylindene</v>
          </cell>
        </row>
        <row r="1753">
          <cell r="A1753">
            <v>2188</v>
          </cell>
          <cell r="B1753" t="str">
            <v>S545</v>
          </cell>
          <cell r="C1753" t="str">
            <v/>
          </cell>
          <cell r="D1753" t="str">
            <v>N/A</v>
          </cell>
          <cell r="E1753" t="str">
            <v>N/A</v>
          </cell>
          <cell r="F1753" t="str">
            <v/>
          </cell>
          <cell r="G1753" t="str">
            <v>90073</v>
          </cell>
          <cell r="H1753" t="b">
            <v>0</v>
          </cell>
          <cell r="I1753" t="b">
            <v>0</v>
          </cell>
          <cell r="J1753" t="str">
            <v>Methylisopropylcyclohexane</v>
          </cell>
        </row>
        <row r="1754">
          <cell r="A1754">
            <v>2189</v>
          </cell>
          <cell r="B1754" t="str">
            <v>S227</v>
          </cell>
          <cell r="C1754" t="str">
            <v/>
          </cell>
          <cell r="D1754" t="str">
            <v>N/A</v>
          </cell>
          <cell r="E1754" t="str">
            <v>N/A</v>
          </cell>
          <cell r="F1754" t="str">
            <v/>
          </cell>
          <cell r="G1754" t="str">
            <v>43474</v>
          </cell>
          <cell r="H1754" t="b">
            <v>0</v>
          </cell>
          <cell r="I1754" t="b">
            <v>0</v>
          </cell>
          <cell r="J1754" t="str">
            <v>Methylmethylpropenoate</v>
          </cell>
        </row>
        <row r="1755">
          <cell r="A1755">
            <v>2190</v>
          </cell>
          <cell r="B1755" t="str">
            <v/>
          </cell>
          <cell r="C1755" t="str">
            <v>C11H10</v>
          </cell>
          <cell r="D1755" t="str">
            <v>1321-94-4</v>
          </cell>
          <cell r="E1755" t="str">
            <v>1321944</v>
          </cell>
          <cell r="F1755" t="str">
            <v/>
          </cell>
          <cell r="G1755" t="str">
            <v/>
          </cell>
          <cell r="H1755" t="b">
            <v>0</v>
          </cell>
          <cell r="I1755" t="b">
            <v>0</v>
          </cell>
          <cell r="J1755" t="str">
            <v>Methylnaphthalene</v>
          </cell>
        </row>
        <row r="1756">
          <cell r="A1756">
            <v>2191</v>
          </cell>
          <cell r="B1756" t="str">
            <v>S519</v>
          </cell>
          <cell r="C1756" t="str">
            <v/>
          </cell>
          <cell r="D1756" t="str">
            <v>N/A</v>
          </cell>
          <cell r="E1756" t="str">
            <v>N/A</v>
          </cell>
          <cell r="F1756" t="str">
            <v/>
          </cell>
          <cell r="G1756" t="str">
            <v>90047</v>
          </cell>
          <cell r="H1756" t="b">
            <v>0</v>
          </cell>
          <cell r="I1756" t="b">
            <v>0</v>
          </cell>
          <cell r="J1756" t="str">
            <v>Methylnonane</v>
          </cell>
        </row>
        <row r="1757">
          <cell r="A1757">
            <v>2192</v>
          </cell>
          <cell r="B1757" t="str">
            <v>S577</v>
          </cell>
          <cell r="C1757" t="str">
            <v/>
          </cell>
          <cell r="D1757" t="str">
            <v>N/A</v>
          </cell>
          <cell r="E1757" t="str">
            <v>N/A</v>
          </cell>
          <cell r="F1757" t="str">
            <v/>
          </cell>
          <cell r="G1757" t="str">
            <v>90106</v>
          </cell>
          <cell r="H1757" t="b">
            <v>0</v>
          </cell>
          <cell r="I1757" t="b">
            <v>0</v>
          </cell>
          <cell r="J1757" t="str">
            <v>Methylnonene</v>
          </cell>
        </row>
        <row r="1758">
          <cell r="A1758">
            <v>2193</v>
          </cell>
          <cell r="B1758" t="str">
            <v>S575</v>
          </cell>
          <cell r="C1758" t="str">
            <v/>
          </cell>
          <cell r="D1758" t="str">
            <v>N/A</v>
          </cell>
          <cell r="E1758" t="str">
            <v>N/A</v>
          </cell>
          <cell r="F1758" t="str">
            <v/>
          </cell>
          <cell r="G1758" t="str">
            <v>90104</v>
          </cell>
          <cell r="H1758" t="b">
            <v>0</v>
          </cell>
          <cell r="I1758" t="b">
            <v>0</v>
          </cell>
          <cell r="J1758" t="str">
            <v>Methyloctanes</v>
          </cell>
        </row>
        <row r="1759">
          <cell r="A1759">
            <v>2194</v>
          </cell>
          <cell r="B1759" t="str">
            <v>S498</v>
          </cell>
          <cell r="C1759" t="str">
            <v/>
          </cell>
          <cell r="D1759" t="str">
            <v>N/A</v>
          </cell>
          <cell r="E1759" t="str">
            <v>N/A</v>
          </cell>
          <cell r="F1759" t="str">
            <v/>
          </cell>
          <cell r="G1759" t="str">
            <v>90026</v>
          </cell>
          <cell r="H1759" t="b">
            <v>0</v>
          </cell>
          <cell r="I1759" t="b">
            <v>0</v>
          </cell>
          <cell r="J1759" t="str">
            <v>Methylpentane</v>
          </cell>
        </row>
        <row r="1760">
          <cell r="A1760">
            <v>2195</v>
          </cell>
          <cell r="B1760" t="str">
            <v>S497</v>
          </cell>
          <cell r="C1760" t="str">
            <v/>
          </cell>
          <cell r="D1760" t="str">
            <v>N/A</v>
          </cell>
          <cell r="E1760" t="str">
            <v>N/A</v>
          </cell>
          <cell r="F1760" t="str">
            <v/>
          </cell>
          <cell r="G1760" t="str">
            <v>90025</v>
          </cell>
          <cell r="H1760" t="b">
            <v>0</v>
          </cell>
          <cell r="I1760" t="b">
            <v>0</v>
          </cell>
          <cell r="J1760" t="str">
            <v>Methylpentenes</v>
          </cell>
        </row>
        <row r="1761">
          <cell r="A1761">
            <v>2196</v>
          </cell>
          <cell r="B1761" t="str">
            <v>S494</v>
          </cell>
          <cell r="C1761" t="str">
            <v/>
          </cell>
          <cell r="D1761" t="str">
            <v>N/A</v>
          </cell>
          <cell r="E1761" t="str">
            <v>N/A</v>
          </cell>
          <cell r="F1761" t="str">
            <v/>
          </cell>
          <cell r="G1761" t="str">
            <v>90022</v>
          </cell>
          <cell r="H1761" t="b">
            <v>0</v>
          </cell>
          <cell r="I1761" t="b">
            <v>0</v>
          </cell>
          <cell r="J1761" t="str">
            <v>Methylpropene</v>
          </cell>
        </row>
        <row r="1762">
          <cell r="A1762">
            <v>2197</v>
          </cell>
          <cell r="B1762" t="str">
            <v>S544</v>
          </cell>
          <cell r="C1762" t="str">
            <v/>
          </cell>
          <cell r="D1762" t="str">
            <v>N/A</v>
          </cell>
          <cell r="E1762" t="str">
            <v>N/A</v>
          </cell>
          <cell r="F1762" t="str">
            <v/>
          </cell>
          <cell r="G1762" t="str">
            <v>90072</v>
          </cell>
          <cell r="H1762" t="b">
            <v>0</v>
          </cell>
          <cell r="I1762" t="b">
            <v>0</v>
          </cell>
          <cell r="J1762" t="str">
            <v>Methylpropylcyclohexanes</v>
          </cell>
        </row>
        <row r="1763">
          <cell r="A1763">
            <v>2198</v>
          </cell>
          <cell r="B1763" t="str">
            <v>S573</v>
          </cell>
          <cell r="C1763" t="str">
            <v/>
          </cell>
          <cell r="D1763" t="str">
            <v>N/A</v>
          </cell>
          <cell r="E1763" t="str">
            <v>N/A</v>
          </cell>
          <cell r="F1763" t="str">
            <v/>
          </cell>
          <cell r="G1763" t="str">
            <v>90102</v>
          </cell>
          <cell r="H1763" t="b">
            <v>0</v>
          </cell>
          <cell r="I1763" t="b">
            <v>0</v>
          </cell>
          <cell r="J1763" t="str">
            <v>Methylpropylnonane</v>
          </cell>
        </row>
        <row r="1764">
          <cell r="A1764">
            <v>2199</v>
          </cell>
          <cell r="B1764" t="str">
            <v>S521</v>
          </cell>
          <cell r="C1764" t="str">
            <v/>
          </cell>
          <cell r="D1764" t="str">
            <v>N/A</v>
          </cell>
          <cell r="E1764" t="str">
            <v>N/A</v>
          </cell>
          <cell r="F1764" t="str">
            <v/>
          </cell>
          <cell r="G1764" t="str">
            <v>90049</v>
          </cell>
          <cell r="H1764" t="b">
            <v>0</v>
          </cell>
          <cell r="I1764" t="b">
            <v>0</v>
          </cell>
          <cell r="J1764" t="str">
            <v>Methylundecane</v>
          </cell>
        </row>
        <row r="1765">
          <cell r="A1765">
            <v>2201</v>
          </cell>
          <cell r="B1765" t="str">
            <v>S523</v>
          </cell>
          <cell r="C1765" t="str">
            <v>C10H16</v>
          </cell>
          <cell r="D1765" t="str">
            <v>123-35-3</v>
          </cell>
          <cell r="E1765" t="str">
            <v>123353</v>
          </cell>
          <cell r="F1765" t="str">
            <v/>
          </cell>
          <cell r="G1765" t="str">
            <v>90051</v>
          </cell>
          <cell r="H1765" t="b">
            <v>0</v>
          </cell>
          <cell r="I1765" t="b">
            <v>0</v>
          </cell>
          <cell r="J1765" t="str">
            <v>Myrcene</v>
          </cell>
        </row>
        <row r="1766">
          <cell r="A1766">
            <v>2202</v>
          </cell>
          <cell r="B1766" t="str">
            <v/>
          </cell>
          <cell r="C1766" t="str">
            <v>C12H17NO</v>
          </cell>
          <cell r="D1766" t="str">
            <v>134-62-3</v>
          </cell>
          <cell r="E1766" t="str">
            <v>134623</v>
          </cell>
          <cell r="F1766" t="str">
            <v/>
          </cell>
          <cell r="G1766" t="str">
            <v/>
          </cell>
          <cell r="H1766" t="b">
            <v>0</v>
          </cell>
          <cell r="I1766" t="b">
            <v>0</v>
          </cell>
          <cell r="J1766" t="str">
            <v>N,n-diethyl-3-methylbenzamide</v>
          </cell>
        </row>
        <row r="1767">
          <cell r="A1767">
            <v>2203</v>
          </cell>
          <cell r="B1767" t="str">
            <v>S306</v>
          </cell>
          <cell r="C1767" t="str">
            <v/>
          </cell>
          <cell r="D1767" t="str">
            <v>8030-30-6</v>
          </cell>
          <cell r="E1767" t="str">
            <v>8030306</v>
          </cell>
          <cell r="F1767" t="str">
            <v/>
          </cell>
          <cell r="G1767" t="str">
            <v>45101</v>
          </cell>
          <cell r="H1767" t="b">
            <v>0</v>
          </cell>
          <cell r="I1767" t="b">
            <v>0</v>
          </cell>
          <cell r="J1767" t="str">
            <v>Naphtha</v>
          </cell>
        </row>
        <row r="1768">
          <cell r="A1768">
            <v>2204</v>
          </cell>
          <cell r="B1768" t="str">
            <v>S757</v>
          </cell>
          <cell r="C1768" t="str">
            <v>C10H18O2</v>
          </cell>
          <cell r="D1768" t="str">
            <v>1338-24-5</v>
          </cell>
          <cell r="E1768" t="str">
            <v>1338245</v>
          </cell>
          <cell r="F1768" t="str">
            <v/>
          </cell>
          <cell r="G1768" t="str">
            <v/>
          </cell>
          <cell r="H1768" t="b">
            <v>0</v>
          </cell>
          <cell r="I1768" t="b">
            <v>0</v>
          </cell>
          <cell r="J1768" t="str">
            <v>Naphthenic acid</v>
          </cell>
        </row>
        <row r="1769">
          <cell r="A1769">
            <v>2205</v>
          </cell>
          <cell r="B1769" t="str">
            <v/>
          </cell>
          <cell r="C1769" t="str">
            <v>C10H8O</v>
          </cell>
          <cell r="D1769" t="str">
            <v>1321-67-1</v>
          </cell>
          <cell r="E1769" t="str">
            <v>1321671</v>
          </cell>
          <cell r="F1769" t="str">
            <v/>
          </cell>
          <cell r="G1769" t="str">
            <v/>
          </cell>
          <cell r="H1769" t="b">
            <v>0</v>
          </cell>
          <cell r="I1769" t="b">
            <v>0</v>
          </cell>
          <cell r="J1769" t="str">
            <v>Naphthol</v>
          </cell>
        </row>
        <row r="1770">
          <cell r="A1770">
            <v>2206</v>
          </cell>
          <cell r="B1770" t="str">
            <v>S390</v>
          </cell>
          <cell r="C1770" t="str">
            <v>C6H5NO2</v>
          </cell>
          <cell r="D1770" t="str">
            <v>98-95-3</v>
          </cell>
          <cell r="E1770" t="str">
            <v>98953</v>
          </cell>
          <cell r="F1770" t="str">
            <v/>
          </cell>
          <cell r="G1770" t="str">
            <v>45702</v>
          </cell>
          <cell r="H1770" t="b">
            <v>0</v>
          </cell>
          <cell r="I1770" t="b">
            <v>1</v>
          </cell>
          <cell r="J1770" t="str">
            <v>Nitrobenzene</v>
          </cell>
        </row>
        <row r="1771">
          <cell r="A1771">
            <v>2207</v>
          </cell>
          <cell r="B1771" t="str">
            <v>S252</v>
          </cell>
          <cell r="C1771" t="str">
            <v/>
          </cell>
          <cell r="D1771" t="str">
            <v>N/A</v>
          </cell>
          <cell r="E1771" t="str">
            <v>N/A</v>
          </cell>
          <cell r="F1771" t="str">
            <v/>
          </cell>
          <cell r="G1771" t="str">
            <v>43568</v>
          </cell>
          <cell r="H1771" t="b">
            <v>0</v>
          </cell>
          <cell r="I1771" t="b">
            <v>0</v>
          </cell>
          <cell r="J1771" t="str">
            <v>Nonenone</v>
          </cell>
        </row>
        <row r="1772">
          <cell r="A1772">
            <v>2208</v>
          </cell>
          <cell r="B1772" t="str">
            <v>S507</v>
          </cell>
          <cell r="C1772" t="str">
            <v>C5H10</v>
          </cell>
          <cell r="D1772" t="str">
            <v>25377-72-4</v>
          </cell>
          <cell r="E1772" t="str">
            <v>25377724</v>
          </cell>
          <cell r="F1772" t="str">
            <v/>
          </cell>
          <cell r="G1772" t="str">
            <v>90035</v>
          </cell>
          <cell r="H1772" t="b">
            <v>0</v>
          </cell>
          <cell r="I1772" t="b">
            <v>0</v>
          </cell>
          <cell r="J1772" t="str">
            <v>N-pentene</v>
          </cell>
        </row>
        <row r="1773">
          <cell r="A1773">
            <v>2209</v>
          </cell>
          <cell r="B1773" t="str">
            <v>S631</v>
          </cell>
          <cell r="C1773" t="str">
            <v>C11H22</v>
          </cell>
          <cell r="D1773" t="str">
            <v>29949-27-7</v>
          </cell>
          <cell r="E1773" t="str">
            <v>29949277</v>
          </cell>
          <cell r="F1773" t="str">
            <v/>
          </cell>
          <cell r="G1773" t="str">
            <v>98063</v>
          </cell>
          <cell r="H1773" t="b">
            <v>0</v>
          </cell>
          <cell r="I1773" t="b">
            <v>0</v>
          </cell>
          <cell r="J1773" t="str">
            <v>N-pentylcyclohexane</v>
          </cell>
        </row>
        <row r="1774">
          <cell r="A1774">
            <v>2210</v>
          </cell>
          <cell r="B1774" t="str">
            <v>S394</v>
          </cell>
          <cell r="C1774" t="str">
            <v>C12H11N</v>
          </cell>
          <cell r="D1774" t="str">
            <v>122-39-4</v>
          </cell>
          <cell r="E1774" t="str">
            <v>122394</v>
          </cell>
          <cell r="F1774" t="str">
            <v/>
          </cell>
          <cell r="G1774" t="str">
            <v>45706</v>
          </cell>
          <cell r="H1774" t="b">
            <v>0</v>
          </cell>
          <cell r="I1774" t="b">
            <v>0</v>
          </cell>
          <cell r="J1774" t="str">
            <v>N-phenylaniline</v>
          </cell>
        </row>
        <row r="1775">
          <cell r="A1775">
            <v>2211</v>
          </cell>
          <cell r="B1775" t="str">
            <v>S303</v>
          </cell>
          <cell r="C1775" t="str">
            <v>C8H24O4Si4</v>
          </cell>
          <cell r="D1775" t="str">
            <v>556-67-2</v>
          </cell>
          <cell r="E1775" t="str">
            <v>556672</v>
          </cell>
          <cell r="F1775" t="str">
            <v/>
          </cell>
          <cell r="G1775" t="str">
            <v>43950</v>
          </cell>
          <cell r="H1775" t="b">
            <v>0</v>
          </cell>
          <cell r="I1775" t="b">
            <v>0</v>
          </cell>
          <cell r="J1775" t="str">
            <v>Octamethylcyclotetrasiloxane</v>
          </cell>
        </row>
        <row r="1776">
          <cell r="A1776">
            <v>2212</v>
          </cell>
          <cell r="B1776" t="str">
            <v>S570</v>
          </cell>
          <cell r="C1776" t="str">
            <v/>
          </cell>
          <cell r="D1776" t="str">
            <v>N/A</v>
          </cell>
          <cell r="E1776" t="str">
            <v>N/A</v>
          </cell>
          <cell r="F1776" t="str">
            <v/>
          </cell>
          <cell r="G1776" t="str">
            <v>90099</v>
          </cell>
          <cell r="H1776" t="b">
            <v>0</v>
          </cell>
          <cell r="I1776" t="b">
            <v>0</v>
          </cell>
          <cell r="J1776" t="str">
            <v>Octatriene</v>
          </cell>
        </row>
        <row r="1777">
          <cell r="A1777">
            <v>2213</v>
          </cell>
          <cell r="B1777" t="str">
            <v>OTHE</v>
          </cell>
          <cell r="C1777" t="str">
            <v/>
          </cell>
          <cell r="D1777" t="str">
            <v>N/A</v>
          </cell>
          <cell r="E1777" t="str">
            <v>N/A</v>
          </cell>
          <cell r="F1777" t="str">
            <v/>
          </cell>
          <cell r="G1777" t="str">
            <v/>
          </cell>
          <cell r="H1777" t="b">
            <v>0</v>
          </cell>
          <cell r="I1777" t="b">
            <v>0</v>
          </cell>
          <cell r="J1777" t="str">
            <v>Other</v>
          </cell>
        </row>
        <row r="1778">
          <cell r="A1778">
            <v>2214</v>
          </cell>
          <cell r="B1778" t="str">
            <v>S750</v>
          </cell>
          <cell r="C1778" t="str">
            <v>C2H2O4</v>
          </cell>
          <cell r="D1778" t="str">
            <v>144-62-7</v>
          </cell>
          <cell r="E1778" t="str">
            <v>144627</v>
          </cell>
          <cell r="F1778" t="str">
            <v/>
          </cell>
          <cell r="G1778" t="str">
            <v/>
          </cell>
          <cell r="H1778" t="b">
            <v>0</v>
          </cell>
          <cell r="I1778" t="b">
            <v>0</v>
          </cell>
          <cell r="J1778" t="str">
            <v>Oxalic acid (anhydrous)</v>
          </cell>
        </row>
        <row r="1779">
          <cell r="A1779">
            <v>2215</v>
          </cell>
          <cell r="B1779" t="str">
            <v>S259</v>
          </cell>
          <cell r="C1779" t="str">
            <v/>
          </cell>
          <cell r="D1779" t="str">
            <v>N/A</v>
          </cell>
          <cell r="E1779" t="str">
            <v>N/A</v>
          </cell>
          <cell r="F1779" t="str">
            <v/>
          </cell>
          <cell r="G1779" t="str">
            <v>43650</v>
          </cell>
          <cell r="H1779" t="b">
            <v>0</v>
          </cell>
          <cell r="I1779" t="b">
            <v>0</v>
          </cell>
          <cell r="J1779" t="str">
            <v>Oxygenates</v>
          </cell>
        </row>
        <row r="1780">
          <cell r="A1780">
            <v>2216</v>
          </cell>
          <cell r="B1780" t="str">
            <v>S29</v>
          </cell>
          <cell r="C1780" t="str">
            <v/>
          </cell>
          <cell r="D1780" t="str">
            <v>N/A</v>
          </cell>
          <cell r="E1780" t="str">
            <v>N/A</v>
          </cell>
          <cell r="F1780" t="str">
            <v/>
          </cell>
          <cell r="G1780" t="str">
            <v>43133</v>
          </cell>
          <cell r="H1780" t="b">
            <v>0</v>
          </cell>
          <cell r="I1780" t="b">
            <v>0</v>
          </cell>
          <cell r="J1780" t="str">
            <v>Paraffins (C16-C34)</v>
          </cell>
        </row>
        <row r="1781">
          <cell r="A1781">
            <v>2217</v>
          </cell>
          <cell r="B1781" t="str">
            <v>S30</v>
          </cell>
          <cell r="C1781" t="str">
            <v/>
          </cell>
          <cell r="D1781" t="str">
            <v>N/A</v>
          </cell>
          <cell r="E1781" t="str">
            <v>N/A</v>
          </cell>
          <cell r="F1781" t="str">
            <v/>
          </cell>
          <cell r="G1781" t="str">
            <v>43134</v>
          </cell>
          <cell r="H1781" t="b">
            <v>0</v>
          </cell>
          <cell r="I1781" t="b">
            <v>0</v>
          </cell>
          <cell r="J1781" t="str">
            <v>Paraffins/Olefins (C12-C16)</v>
          </cell>
        </row>
        <row r="1782">
          <cell r="A1782">
            <v>2218</v>
          </cell>
          <cell r="B1782" t="str">
            <v/>
          </cell>
          <cell r="C1782" t="str">
            <v>(CH2O)x</v>
          </cell>
          <cell r="D1782" t="str">
            <v>30525-89-4</v>
          </cell>
          <cell r="E1782" t="str">
            <v>30525894</v>
          </cell>
          <cell r="F1782" t="str">
            <v/>
          </cell>
          <cell r="G1782" t="str">
            <v/>
          </cell>
          <cell r="H1782" t="b">
            <v>0</v>
          </cell>
          <cell r="I1782" t="b">
            <v>0</v>
          </cell>
          <cell r="J1782" t="str">
            <v>Paraformaldehyde</v>
          </cell>
        </row>
        <row r="1783">
          <cell r="A1783">
            <v>2219</v>
          </cell>
          <cell r="B1783" t="str">
            <v/>
          </cell>
          <cell r="C1783" t="str">
            <v>C6Cl5NO2</v>
          </cell>
          <cell r="D1783" t="str">
            <v>82-68-8</v>
          </cell>
          <cell r="E1783" t="str">
            <v>82688</v>
          </cell>
          <cell r="F1783" t="str">
            <v/>
          </cell>
          <cell r="G1783" t="str">
            <v/>
          </cell>
          <cell r="H1783" t="b">
            <v>0</v>
          </cell>
          <cell r="I1783" t="b">
            <v>1</v>
          </cell>
          <cell r="J1783" t="str">
            <v>Pentachloronitrobenzene</v>
          </cell>
        </row>
        <row r="1784">
          <cell r="A1784">
            <v>2220</v>
          </cell>
          <cell r="B1784" t="str">
            <v>S574</v>
          </cell>
          <cell r="C1784" t="str">
            <v/>
          </cell>
          <cell r="D1784" t="str">
            <v>N/A</v>
          </cell>
          <cell r="E1784" t="str">
            <v>N/A</v>
          </cell>
          <cell r="F1784" t="str">
            <v/>
          </cell>
          <cell r="G1784" t="str">
            <v>90103</v>
          </cell>
          <cell r="H1784" t="b">
            <v>0</v>
          </cell>
          <cell r="I1784" t="b">
            <v>0</v>
          </cell>
          <cell r="J1784" t="str">
            <v>Pentadiene</v>
          </cell>
        </row>
        <row r="1785">
          <cell r="A1785">
            <v>2221</v>
          </cell>
          <cell r="B1785" t="str">
            <v>S151</v>
          </cell>
          <cell r="C1785" t="str">
            <v>C5H12O</v>
          </cell>
          <cell r="D1785" t="str">
            <v>71-41-0</v>
          </cell>
          <cell r="E1785" t="str">
            <v>71410</v>
          </cell>
          <cell r="F1785" t="str">
            <v/>
          </cell>
          <cell r="G1785" t="str">
            <v>43319</v>
          </cell>
          <cell r="H1785" t="b">
            <v>0</v>
          </cell>
          <cell r="I1785" t="b">
            <v>0</v>
          </cell>
          <cell r="J1785" t="str">
            <v>Pentanol</v>
          </cell>
        </row>
        <row r="1786">
          <cell r="A1786">
            <v>2222</v>
          </cell>
          <cell r="B1786" t="str">
            <v>S526</v>
          </cell>
          <cell r="C1786" t="str">
            <v/>
          </cell>
          <cell r="D1786" t="str">
            <v>N/A</v>
          </cell>
          <cell r="E1786" t="str">
            <v>N/A</v>
          </cell>
          <cell r="F1786" t="str">
            <v/>
          </cell>
          <cell r="G1786" t="str">
            <v>90054</v>
          </cell>
          <cell r="H1786" t="b">
            <v>0</v>
          </cell>
          <cell r="I1786" t="b">
            <v>0</v>
          </cell>
          <cell r="J1786" t="str">
            <v>Pentenyne</v>
          </cell>
        </row>
        <row r="1787">
          <cell r="A1787">
            <v>2223</v>
          </cell>
          <cell r="B1787" t="str">
            <v>S754</v>
          </cell>
          <cell r="C1787" t="str">
            <v>C5H12O</v>
          </cell>
          <cell r="D1787" t="str">
            <v>75-85-4</v>
          </cell>
          <cell r="E1787" t="str">
            <v>75854</v>
          </cell>
          <cell r="F1787" t="str">
            <v/>
          </cell>
          <cell r="G1787" t="str">
            <v/>
          </cell>
          <cell r="H1787" t="b">
            <v>0</v>
          </cell>
          <cell r="I1787" t="b">
            <v>0</v>
          </cell>
          <cell r="J1787" t="str">
            <v>Pentyl alcohol, tert-</v>
          </cell>
        </row>
        <row r="1788">
          <cell r="A1788">
            <v>2224</v>
          </cell>
          <cell r="B1788" t="str">
            <v>S584</v>
          </cell>
          <cell r="C1788" t="str">
            <v/>
          </cell>
          <cell r="D1788" t="str">
            <v>N/A</v>
          </cell>
          <cell r="E1788" t="str">
            <v>N/A</v>
          </cell>
          <cell r="F1788" t="str">
            <v/>
          </cell>
          <cell r="G1788" t="str">
            <v>90113</v>
          </cell>
          <cell r="H1788" t="b">
            <v>0</v>
          </cell>
          <cell r="I1788" t="b">
            <v>0</v>
          </cell>
          <cell r="J1788" t="str">
            <v>Pentylidenecyclohexane</v>
          </cell>
        </row>
        <row r="1789">
          <cell r="A1789">
            <v>2225</v>
          </cell>
          <cell r="B1789" t="str">
            <v>S508</v>
          </cell>
          <cell r="C1789" t="str">
            <v/>
          </cell>
          <cell r="D1789" t="str">
            <v>N/A</v>
          </cell>
          <cell r="E1789" t="str">
            <v>N/A</v>
          </cell>
          <cell r="F1789" t="str">
            <v/>
          </cell>
          <cell r="G1789" t="str">
            <v>90036</v>
          </cell>
          <cell r="H1789" t="b">
            <v>0</v>
          </cell>
          <cell r="I1789" t="b">
            <v>0</v>
          </cell>
          <cell r="J1789" t="str">
            <v>Pentyne</v>
          </cell>
        </row>
        <row r="1790">
          <cell r="A1790">
            <v>2226</v>
          </cell>
          <cell r="B1790" t="str">
            <v/>
          </cell>
          <cell r="C1790" t="str">
            <v/>
          </cell>
          <cell r="D1790" t="str">
            <v>8032-32-4</v>
          </cell>
          <cell r="E1790" t="str">
            <v>8032324</v>
          </cell>
          <cell r="F1790" t="str">
            <v/>
          </cell>
          <cell r="G1790" t="str">
            <v/>
          </cell>
          <cell r="H1790" t="b">
            <v>0</v>
          </cell>
          <cell r="I1790" t="b">
            <v>0</v>
          </cell>
          <cell r="J1790" t="str">
            <v>Petroleum ether</v>
          </cell>
        </row>
        <row r="1791">
          <cell r="A1791">
            <v>2227</v>
          </cell>
          <cell r="B1791" t="str">
            <v>S411</v>
          </cell>
          <cell r="C1791" t="str">
            <v>C7H5NO</v>
          </cell>
          <cell r="D1791" t="str">
            <v>103-71-9</v>
          </cell>
          <cell r="E1791" t="str">
            <v>103719</v>
          </cell>
          <cell r="F1791" t="str">
            <v/>
          </cell>
          <cell r="G1791" t="str">
            <v>46112</v>
          </cell>
          <cell r="H1791" t="b">
            <v>0</v>
          </cell>
          <cell r="I1791" t="b">
            <v>0</v>
          </cell>
          <cell r="J1791" t="str">
            <v>Phenyl isocyanate</v>
          </cell>
        </row>
        <row r="1792">
          <cell r="A1792">
            <v>2228</v>
          </cell>
          <cell r="B1792" t="str">
            <v>S385</v>
          </cell>
          <cell r="C1792" t="str">
            <v>C8H4O3</v>
          </cell>
          <cell r="D1792" t="str">
            <v>85-44-9</v>
          </cell>
          <cell r="E1792" t="str">
            <v>85449</v>
          </cell>
          <cell r="F1792" t="str">
            <v/>
          </cell>
          <cell r="G1792" t="str">
            <v>45601</v>
          </cell>
          <cell r="H1792" t="b">
            <v>0</v>
          </cell>
          <cell r="I1792" t="b">
            <v>1</v>
          </cell>
          <cell r="J1792" t="str">
            <v>Phthalic anhydride</v>
          </cell>
        </row>
        <row r="1793">
          <cell r="A1793">
            <v>2229</v>
          </cell>
          <cell r="B1793" t="str">
            <v/>
          </cell>
          <cell r="C1793" t="str">
            <v/>
          </cell>
          <cell r="D1793" t="str">
            <v>8011-48-1</v>
          </cell>
          <cell r="E1793" t="str">
            <v>8011481</v>
          </cell>
          <cell r="F1793" t="str">
            <v/>
          </cell>
          <cell r="G1793" t="str">
            <v/>
          </cell>
          <cell r="H1793" t="b">
            <v>0</v>
          </cell>
          <cell r="I1793" t="b">
            <v>0</v>
          </cell>
          <cell r="J1793" t="str">
            <v>Pine tar</v>
          </cell>
        </row>
        <row r="1794">
          <cell r="A1794">
            <v>2230</v>
          </cell>
          <cell r="B1794" t="str">
            <v>S399</v>
          </cell>
          <cell r="C1794" t="str">
            <v>C5H8</v>
          </cell>
          <cell r="D1794" t="str">
            <v>504-60-9</v>
          </cell>
          <cell r="E1794" t="str">
            <v>504609</v>
          </cell>
          <cell r="F1794" t="str">
            <v/>
          </cell>
          <cell r="G1794" t="str">
            <v>45750</v>
          </cell>
          <cell r="H1794" t="b">
            <v>0</v>
          </cell>
          <cell r="I1794" t="b">
            <v>0</v>
          </cell>
          <cell r="J1794" t="str">
            <v>Piperylene</v>
          </cell>
        </row>
        <row r="1795">
          <cell r="A1795">
            <v>2231</v>
          </cell>
          <cell r="B1795" t="str">
            <v/>
          </cell>
          <cell r="C1795" t="str">
            <v>C10H19N5O</v>
          </cell>
          <cell r="D1795" t="str">
            <v>1610-18-0</v>
          </cell>
          <cell r="E1795" t="str">
            <v>1610180</v>
          </cell>
          <cell r="F1795" t="str">
            <v/>
          </cell>
          <cell r="G1795" t="str">
            <v/>
          </cell>
          <cell r="H1795" t="b">
            <v>0</v>
          </cell>
          <cell r="I1795" t="b">
            <v>0</v>
          </cell>
          <cell r="J1795" t="str">
            <v>Pramitol</v>
          </cell>
        </row>
        <row r="1796">
          <cell r="A1796">
            <v>2232</v>
          </cell>
          <cell r="B1796" t="str">
            <v/>
          </cell>
          <cell r="C1796" t="str">
            <v>C21H26O5</v>
          </cell>
          <cell r="D1796" t="str">
            <v>53-03-2</v>
          </cell>
          <cell r="E1796" t="str">
            <v>53032</v>
          </cell>
          <cell r="F1796" t="str">
            <v/>
          </cell>
          <cell r="G1796" t="str">
            <v/>
          </cell>
          <cell r="H1796" t="b">
            <v>0</v>
          </cell>
          <cell r="I1796" t="b">
            <v>0</v>
          </cell>
          <cell r="J1796" t="str">
            <v>Prednisone</v>
          </cell>
        </row>
        <row r="1797">
          <cell r="A1797">
            <v>2233</v>
          </cell>
          <cell r="B1797" t="str">
            <v>S187</v>
          </cell>
          <cell r="C1797" t="str">
            <v>C3H6O2</v>
          </cell>
          <cell r="D1797" t="str">
            <v>79-09-4</v>
          </cell>
          <cell r="E1797" t="str">
            <v>79094</v>
          </cell>
          <cell r="F1797" t="str">
            <v/>
          </cell>
          <cell r="G1797" t="str">
            <v>43405</v>
          </cell>
          <cell r="H1797" t="b">
            <v>0</v>
          </cell>
          <cell r="I1797" t="b">
            <v>0</v>
          </cell>
          <cell r="J1797" t="str">
            <v>Propionic acid (or Propanoic acid; Carboxyethane; Ethanecarboxylic acid; Ethylformic acid; Luprisol)</v>
          </cell>
        </row>
        <row r="1798">
          <cell r="A1798">
            <v>2234</v>
          </cell>
          <cell r="B1798" t="str">
            <v>S286</v>
          </cell>
          <cell r="C1798" t="str">
            <v>C3H6Cl2</v>
          </cell>
          <cell r="D1798" t="str">
            <v>26638-19-7</v>
          </cell>
          <cell r="E1798" t="str">
            <v>26638197</v>
          </cell>
          <cell r="F1798" t="str">
            <v/>
          </cell>
          <cell r="G1798" t="str">
            <v>43838</v>
          </cell>
          <cell r="H1798" t="b">
            <v>0</v>
          </cell>
          <cell r="I1798" t="b">
            <v>0</v>
          </cell>
          <cell r="J1798" t="str">
            <v>Propylene dichloride</v>
          </cell>
        </row>
        <row r="1799">
          <cell r="A1799">
            <v>2235</v>
          </cell>
          <cell r="B1799" t="str">
            <v/>
          </cell>
          <cell r="C1799" t="str">
            <v>C9H12O2</v>
          </cell>
          <cell r="D1799" t="str">
            <v>4169-04-4</v>
          </cell>
          <cell r="E1799" t="str">
            <v>4169044</v>
          </cell>
          <cell r="F1799" t="str">
            <v/>
          </cell>
          <cell r="G1799" t="str">
            <v/>
          </cell>
          <cell r="H1799" t="b">
            <v>0</v>
          </cell>
          <cell r="I1799" t="b">
            <v>0</v>
          </cell>
          <cell r="J1799" t="str">
            <v>Propylene glycol phenyl ether</v>
          </cell>
        </row>
        <row r="1800">
          <cell r="A1800">
            <v>2236</v>
          </cell>
          <cell r="B1800" t="str">
            <v>S580</v>
          </cell>
          <cell r="C1800" t="str">
            <v/>
          </cell>
          <cell r="D1800" t="str">
            <v>N/A</v>
          </cell>
          <cell r="E1800" t="str">
            <v>N/A</v>
          </cell>
          <cell r="F1800" t="str">
            <v/>
          </cell>
          <cell r="G1800" t="str">
            <v>90109</v>
          </cell>
          <cell r="H1800" t="b">
            <v>0</v>
          </cell>
          <cell r="I1800" t="b">
            <v>0</v>
          </cell>
          <cell r="J1800" t="str">
            <v>Propylheptenes</v>
          </cell>
        </row>
        <row r="1801">
          <cell r="A1801">
            <v>2237</v>
          </cell>
          <cell r="B1801" t="str">
            <v/>
          </cell>
          <cell r="C1801" t="str">
            <v/>
          </cell>
          <cell r="D1801" t="str">
            <v>8003-34-7</v>
          </cell>
          <cell r="E1801" t="str">
            <v>8003347</v>
          </cell>
          <cell r="F1801" t="str">
            <v/>
          </cell>
          <cell r="G1801" t="str">
            <v/>
          </cell>
          <cell r="H1801" t="b">
            <v>0</v>
          </cell>
          <cell r="I1801" t="b">
            <v>0</v>
          </cell>
          <cell r="J1801" t="str">
            <v>Pyrethrum</v>
          </cell>
        </row>
        <row r="1802">
          <cell r="A1802">
            <v>2238</v>
          </cell>
          <cell r="B1802" t="str">
            <v>S743</v>
          </cell>
          <cell r="C1802" t="str">
            <v>C5H5N</v>
          </cell>
          <cell r="D1802" t="str">
            <v>110-86-1</v>
          </cell>
          <cell r="E1802" t="str">
            <v>110861</v>
          </cell>
          <cell r="F1802" t="str">
            <v/>
          </cell>
          <cell r="G1802" t="str">
            <v/>
          </cell>
          <cell r="H1802" t="b">
            <v>0</v>
          </cell>
          <cell r="I1802" t="b">
            <v>0</v>
          </cell>
          <cell r="J1802" t="str">
            <v>Pyridine</v>
          </cell>
        </row>
        <row r="1803">
          <cell r="A1803">
            <v>2239</v>
          </cell>
          <cell r="B1803" t="str">
            <v/>
          </cell>
          <cell r="C1803" t="str">
            <v>(C2H6OSi)n</v>
          </cell>
          <cell r="D1803" t="str">
            <v>63148-62-9</v>
          </cell>
          <cell r="E1803" t="str">
            <v>63148629</v>
          </cell>
          <cell r="F1803" t="str">
            <v/>
          </cell>
          <cell r="G1803" t="str">
            <v/>
          </cell>
          <cell r="H1803" t="b">
            <v>0</v>
          </cell>
          <cell r="I1803" t="b">
            <v>0</v>
          </cell>
          <cell r="J1803" t="str">
            <v>Silicone</v>
          </cell>
        </row>
        <row r="1804">
          <cell r="A1804">
            <v>2240</v>
          </cell>
          <cell r="B1804" t="str">
            <v>S304</v>
          </cell>
          <cell r="C1804" t="str">
            <v/>
          </cell>
          <cell r="D1804" t="str">
            <v>N/A</v>
          </cell>
          <cell r="E1804" t="str">
            <v>N/A</v>
          </cell>
          <cell r="F1804" t="str">
            <v/>
          </cell>
          <cell r="G1804" t="str">
            <v>43951</v>
          </cell>
          <cell r="H1804" t="b">
            <v>0</v>
          </cell>
          <cell r="I1804" t="b">
            <v>0</v>
          </cell>
          <cell r="J1804" t="str">
            <v>Siloxane</v>
          </cell>
        </row>
        <row r="1805">
          <cell r="A1805">
            <v>2241</v>
          </cell>
          <cell r="B1805" t="str">
            <v/>
          </cell>
          <cell r="C1805" t="str">
            <v/>
          </cell>
          <cell r="D1805" t="str">
            <v>8052-41-3</v>
          </cell>
          <cell r="E1805" t="str">
            <v>8052413</v>
          </cell>
          <cell r="F1805" t="str">
            <v/>
          </cell>
          <cell r="G1805" t="str">
            <v/>
          </cell>
          <cell r="H1805" t="b">
            <v>0</v>
          </cell>
          <cell r="I1805" t="b">
            <v>0</v>
          </cell>
          <cell r="J1805" t="str">
            <v>Stoddard solvent</v>
          </cell>
        </row>
        <row r="1806">
          <cell r="A1806">
            <v>2242</v>
          </cell>
          <cell r="B1806" t="str">
            <v>S211</v>
          </cell>
          <cell r="C1806" t="str">
            <v/>
          </cell>
          <cell r="D1806" t="str">
            <v>N/A</v>
          </cell>
          <cell r="E1806" t="str">
            <v>N/A</v>
          </cell>
          <cell r="F1806" t="str">
            <v/>
          </cell>
          <cell r="G1806" t="str">
            <v>43458</v>
          </cell>
          <cell r="H1806" t="b">
            <v>0</v>
          </cell>
          <cell r="I1806" t="b">
            <v>0</v>
          </cell>
          <cell r="J1806" t="str">
            <v>Substituted C9 ester (C12)</v>
          </cell>
        </row>
        <row r="1807">
          <cell r="A1807">
            <v>2243</v>
          </cell>
          <cell r="B1807" t="str">
            <v>S351</v>
          </cell>
          <cell r="C1807" t="str">
            <v/>
          </cell>
          <cell r="D1807" t="str">
            <v>N/A</v>
          </cell>
          <cell r="E1807" t="str">
            <v>N/A</v>
          </cell>
          <cell r="F1807" t="str">
            <v/>
          </cell>
          <cell r="G1807" t="str">
            <v>45242</v>
          </cell>
          <cell r="H1807" t="b">
            <v>0</v>
          </cell>
          <cell r="I1807" t="b">
            <v>0</v>
          </cell>
          <cell r="J1807" t="str">
            <v>Trans-1-phenylbutene</v>
          </cell>
        </row>
        <row r="1808">
          <cell r="A1808">
            <v>2244</v>
          </cell>
          <cell r="B1808" t="str">
            <v>S506</v>
          </cell>
          <cell r="C1808" t="str">
            <v>C9H18</v>
          </cell>
          <cell r="D1808" t="str">
            <v>6434-78-2</v>
          </cell>
          <cell r="E1808" t="str">
            <v>6434782</v>
          </cell>
          <cell r="F1808" t="str">
            <v/>
          </cell>
          <cell r="G1808" t="str">
            <v>90034</v>
          </cell>
          <cell r="H1808" t="b">
            <v>0</v>
          </cell>
          <cell r="I1808" t="b">
            <v>0</v>
          </cell>
          <cell r="J1808" t="str">
            <v>Trans-2-nonene</v>
          </cell>
        </row>
        <row r="1809">
          <cell r="A1809">
            <v>2245</v>
          </cell>
          <cell r="B1809" t="str">
            <v/>
          </cell>
          <cell r="C1809" t="str">
            <v/>
          </cell>
          <cell r="D1809" t="str">
            <v>76416-93-8</v>
          </cell>
          <cell r="E1809" t="str">
            <v>76416938</v>
          </cell>
          <cell r="F1809" t="str">
            <v/>
          </cell>
          <cell r="G1809" t="str">
            <v/>
          </cell>
          <cell r="H1809" t="b">
            <v>0</v>
          </cell>
          <cell r="I1809" t="b">
            <v>0</v>
          </cell>
          <cell r="J1809" t="str">
            <v>Tenneco 500-100</v>
          </cell>
        </row>
        <row r="1810">
          <cell r="A1810">
            <v>2246</v>
          </cell>
          <cell r="B1810" t="str">
            <v>S371</v>
          </cell>
          <cell r="C1810" t="str">
            <v>C8H6O4</v>
          </cell>
          <cell r="D1810" t="str">
            <v>100-21-0</v>
          </cell>
          <cell r="E1810" t="str">
            <v>100210</v>
          </cell>
          <cell r="F1810" t="str">
            <v/>
          </cell>
          <cell r="G1810" t="str">
            <v>45403</v>
          </cell>
          <cell r="H1810" t="b">
            <v>0</v>
          </cell>
          <cell r="I1810" t="b">
            <v>0</v>
          </cell>
          <cell r="J1810" t="str">
            <v>Terephthalic acid (1,4-Benzenedicarboxylic Acid)</v>
          </cell>
        </row>
        <row r="1811">
          <cell r="A1811">
            <v>2247</v>
          </cell>
          <cell r="B1811" t="str">
            <v/>
          </cell>
          <cell r="C1811" t="str">
            <v>C10H18O</v>
          </cell>
          <cell r="D1811" t="str">
            <v>8000-41-7</v>
          </cell>
          <cell r="E1811" t="str">
            <v>8000417</v>
          </cell>
          <cell r="F1811" t="str">
            <v/>
          </cell>
          <cell r="G1811" t="str">
            <v/>
          </cell>
          <cell r="H1811" t="b">
            <v>0</v>
          </cell>
          <cell r="I1811" t="b">
            <v>0</v>
          </cell>
          <cell r="J1811" t="str">
            <v>Terpene alcohol</v>
          </cell>
        </row>
        <row r="1812">
          <cell r="A1812">
            <v>2248</v>
          </cell>
          <cell r="B1812" t="str">
            <v>S19</v>
          </cell>
          <cell r="C1812" t="str">
            <v/>
          </cell>
          <cell r="D1812" t="str">
            <v>N/A</v>
          </cell>
          <cell r="E1812" t="str">
            <v>N/A</v>
          </cell>
          <cell r="F1812" t="str">
            <v/>
          </cell>
          <cell r="G1812" t="str">
            <v>43123</v>
          </cell>
          <cell r="H1812" t="b">
            <v>0</v>
          </cell>
          <cell r="I1812" t="b">
            <v>0</v>
          </cell>
          <cell r="J1812" t="str">
            <v>Terpenes</v>
          </cell>
        </row>
        <row r="1813">
          <cell r="A1813">
            <v>2249</v>
          </cell>
          <cell r="B1813" t="str">
            <v/>
          </cell>
          <cell r="C1813" t="str">
            <v>C4H10O.1/4Ti</v>
          </cell>
          <cell r="D1813" t="str">
            <v>5593-70-4</v>
          </cell>
          <cell r="E1813" t="str">
            <v>5593704</v>
          </cell>
          <cell r="F1813" t="str">
            <v/>
          </cell>
          <cell r="G1813" t="str">
            <v/>
          </cell>
          <cell r="H1813" t="b">
            <v>0</v>
          </cell>
          <cell r="I1813" t="b">
            <v>0</v>
          </cell>
          <cell r="J1813" t="str">
            <v>Tetrabutyl orthotitanate</v>
          </cell>
        </row>
        <row r="1814">
          <cell r="A1814">
            <v>2250</v>
          </cell>
          <cell r="B1814" t="str">
            <v>S407</v>
          </cell>
          <cell r="C1814" t="str">
            <v/>
          </cell>
          <cell r="D1814" t="str">
            <v>N/A</v>
          </cell>
          <cell r="E1814" t="str">
            <v>N/A</v>
          </cell>
          <cell r="F1814" t="str">
            <v/>
          </cell>
          <cell r="G1814" t="str">
            <v>45831</v>
          </cell>
          <cell r="H1814" t="b">
            <v>0</v>
          </cell>
          <cell r="I1814" t="b">
            <v>0</v>
          </cell>
          <cell r="J1814" t="str">
            <v>Tetrachlorobenzenes</v>
          </cell>
        </row>
        <row r="1815">
          <cell r="A1815">
            <v>2251</v>
          </cell>
          <cell r="B1815" t="str">
            <v/>
          </cell>
          <cell r="C1815" t="str">
            <v>C8H18O5</v>
          </cell>
          <cell r="D1815" t="str">
            <v>112-60-7</v>
          </cell>
          <cell r="E1815" t="str">
            <v>112607</v>
          </cell>
          <cell r="F1815" t="str">
            <v/>
          </cell>
          <cell r="G1815" t="str">
            <v/>
          </cell>
          <cell r="H1815" t="b">
            <v>0</v>
          </cell>
          <cell r="I1815" t="b">
            <v>0</v>
          </cell>
          <cell r="J1815" t="str">
            <v>Tetraethylene glycol</v>
          </cell>
        </row>
        <row r="1816">
          <cell r="A1816">
            <v>2252</v>
          </cell>
          <cell r="B1816" t="str">
            <v>S287</v>
          </cell>
          <cell r="C1816" t="str">
            <v>CF4</v>
          </cell>
          <cell r="D1816" t="str">
            <v>75-73-0</v>
          </cell>
          <cell r="E1816" t="str">
            <v>75730</v>
          </cell>
          <cell r="F1816" t="str">
            <v/>
          </cell>
          <cell r="G1816" t="str">
            <v>43839</v>
          </cell>
          <cell r="H1816" t="b">
            <v>0</v>
          </cell>
          <cell r="I1816" t="b">
            <v>0</v>
          </cell>
          <cell r="J1816" t="str">
            <v>Tetrafluoromethane</v>
          </cell>
        </row>
        <row r="1817">
          <cell r="A1817">
            <v>2253</v>
          </cell>
          <cell r="B1817" t="str">
            <v>S353</v>
          </cell>
          <cell r="C1817" t="str">
            <v>C10H14</v>
          </cell>
          <cell r="D1817" t="str">
            <v>25619-60-7</v>
          </cell>
          <cell r="E1817" t="str">
            <v>25619607</v>
          </cell>
          <cell r="F1817" t="str">
            <v/>
          </cell>
          <cell r="G1817" t="str">
            <v>45244</v>
          </cell>
          <cell r="H1817" t="b">
            <v>0</v>
          </cell>
          <cell r="I1817" t="b">
            <v>0</v>
          </cell>
          <cell r="J1817" t="str">
            <v>Tetramethylbenzene</v>
          </cell>
        </row>
        <row r="1818">
          <cell r="A1818">
            <v>2254</v>
          </cell>
          <cell r="B1818" t="str">
            <v>S562</v>
          </cell>
          <cell r="C1818" t="str">
            <v/>
          </cell>
          <cell r="D1818" t="str">
            <v>N/A</v>
          </cell>
          <cell r="E1818" t="str">
            <v>N/A</v>
          </cell>
          <cell r="F1818" t="str">
            <v/>
          </cell>
          <cell r="G1818" t="str">
            <v>90091</v>
          </cell>
          <cell r="H1818" t="b">
            <v>0</v>
          </cell>
          <cell r="I1818" t="b">
            <v>0</v>
          </cell>
          <cell r="J1818" t="str">
            <v>Tetramethylcyclobutene</v>
          </cell>
        </row>
        <row r="1819">
          <cell r="A1819">
            <v>2255</v>
          </cell>
          <cell r="B1819" t="str">
            <v>S593</v>
          </cell>
          <cell r="C1819" t="str">
            <v>C10H22</v>
          </cell>
          <cell r="D1819" t="str">
            <v>79004-85-6</v>
          </cell>
          <cell r="E1819" t="str">
            <v>79004856</v>
          </cell>
          <cell r="F1819" t="str">
            <v/>
          </cell>
          <cell r="G1819" t="str">
            <v>90122</v>
          </cell>
          <cell r="H1819" t="b">
            <v>0</v>
          </cell>
          <cell r="I1819" t="b">
            <v>0</v>
          </cell>
          <cell r="J1819" t="str">
            <v>Tetramethylhexane</v>
          </cell>
        </row>
        <row r="1820">
          <cell r="A1820">
            <v>2256</v>
          </cell>
          <cell r="B1820" t="str">
            <v>S398</v>
          </cell>
          <cell r="C1820" t="str">
            <v/>
          </cell>
          <cell r="D1820" t="str">
            <v>N/A</v>
          </cell>
          <cell r="E1820" t="str">
            <v>N/A</v>
          </cell>
          <cell r="F1820" t="str">
            <v/>
          </cell>
          <cell r="G1820" t="str">
            <v>45740</v>
          </cell>
          <cell r="H1820" t="b">
            <v>0</v>
          </cell>
          <cell r="I1820" t="b">
            <v>0</v>
          </cell>
          <cell r="J1820" t="str">
            <v>Total aromatic amines</v>
          </cell>
        </row>
        <row r="1821">
          <cell r="A1821">
            <v>2257</v>
          </cell>
          <cell r="B1821" t="str">
            <v>S241</v>
          </cell>
          <cell r="C1821" t="str">
            <v/>
          </cell>
          <cell r="D1821" t="str">
            <v>N/A</v>
          </cell>
          <cell r="E1821" t="str">
            <v>N/A</v>
          </cell>
          <cell r="F1821" t="str">
            <v/>
          </cell>
          <cell r="G1821" t="str">
            <v>43520</v>
          </cell>
          <cell r="H1821" t="b">
            <v>0</v>
          </cell>
          <cell r="I1821" t="b">
            <v>0</v>
          </cell>
          <cell r="J1821" t="str">
            <v>Total C2-C5 aldehydes</v>
          </cell>
        </row>
        <row r="1822">
          <cell r="A1822">
            <v>2258</v>
          </cell>
          <cell r="B1822" t="str">
            <v/>
          </cell>
          <cell r="C1822" t="str">
            <v>C3H4Cl2</v>
          </cell>
          <cell r="D1822" t="str">
            <v>10061-02-6</v>
          </cell>
          <cell r="E1822" t="str">
            <v>10061026</v>
          </cell>
          <cell r="F1822" t="str">
            <v/>
          </cell>
          <cell r="G1822" t="str">
            <v/>
          </cell>
          <cell r="H1822" t="b">
            <v>0</v>
          </cell>
          <cell r="I1822" t="b">
            <v>0</v>
          </cell>
          <cell r="J1822" t="str">
            <v>Trans-1,3-dichloropropene</v>
          </cell>
        </row>
        <row r="1823">
          <cell r="A1823">
            <v>2259</v>
          </cell>
          <cell r="B1823" t="str">
            <v>S406</v>
          </cell>
          <cell r="C1823" t="str">
            <v/>
          </cell>
          <cell r="D1823" t="str">
            <v>N/A</v>
          </cell>
          <cell r="E1823" t="str">
            <v>N/A</v>
          </cell>
          <cell r="F1823" t="str">
            <v/>
          </cell>
          <cell r="G1823" t="str">
            <v>45830</v>
          </cell>
          <cell r="H1823" t="b">
            <v>0</v>
          </cell>
          <cell r="I1823" t="b">
            <v>0</v>
          </cell>
          <cell r="J1823" t="str">
            <v>Trichlorobenzenes</v>
          </cell>
        </row>
        <row r="1824">
          <cell r="A1824">
            <v>2260</v>
          </cell>
          <cell r="B1824" t="str">
            <v/>
          </cell>
          <cell r="C1824" t="str">
            <v>C12H26O4S.C6H15NO3</v>
          </cell>
          <cell r="D1824" t="str">
            <v>139-96-8</v>
          </cell>
          <cell r="E1824" t="str">
            <v>139968</v>
          </cell>
          <cell r="F1824" t="str">
            <v/>
          </cell>
          <cell r="G1824" t="str">
            <v/>
          </cell>
          <cell r="H1824" t="b">
            <v>0</v>
          </cell>
          <cell r="I1824" t="b">
            <v>0</v>
          </cell>
          <cell r="J1824" t="str">
            <v>Triethanolamine lauryl sulfate</v>
          </cell>
        </row>
        <row r="1825">
          <cell r="A1825">
            <v>2261</v>
          </cell>
          <cell r="B1825" t="str">
            <v>S172</v>
          </cell>
          <cell r="C1825" t="str">
            <v>C6H14O4</v>
          </cell>
          <cell r="D1825" t="str">
            <v>112-27-6</v>
          </cell>
          <cell r="E1825" t="str">
            <v>112276</v>
          </cell>
          <cell r="F1825" t="str">
            <v/>
          </cell>
          <cell r="G1825" t="str">
            <v>43375</v>
          </cell>
          <cell r="H1825" t="b">
            <v>0</v>
          </cell>
          <cell r="I1825" t="b">
            <v>0</v>
          </cell>
          <cell r="J1825" t="str">
            <v>Triethylene glycol</v>
          </cell>
        </row>
        <row r="1826">
          <cell r="A1826">
            <v>2262</v>
          </cell>
          <cell r="B1826" t="str">
            <v/>
          </cell>
          <cell r="C1826" t="str">
            <v>C10H22O4</v>
          </cell>
          <cell r="D1826" t="str">
            <v>143-22-6</v>
          </cell>
          <cell r="E1826" t="str">
            <v>143226</v>
          </cell>
          <cell r="F1826" t="str">
            <v/>
          </cell>
          <cell r="G1826" t="str">
            <v/>
          </cell>
          <cell r="H1826" t="b">
            <v>0</v>
          </cell>
          <cell r="I1826" t="b">
            <v>0</v>
          </cell>
          <cell r="J1826" t="str">
            <v>Triethylene glycol monobutyl ether</v>
          </cell>
        </row>
        <row r="1827">
          <cell r="A1827">
            <v>2263</v>
          </cell>
          <cell r="B1827" t="str">
            <v>HFC-23</v>
          </cell>
          <cell r="C1827" t="str">
            <v>CHF3</v>
          </cell>
          <cell r="D1827" t="str">
            <v>75-46-7</v>
          </cell>
          <cell r="E1827" t="str">
            <v>75467</v>
          </cell>
          <cell r="F1827" t="str">
            <v/>
          </cell>
          <cell r="G1827" t="str">
            <v>43844</v>
          </cell>
          <cell r="H1827" t="b">
            <v>0</v>
          </cell>
          <cell r="I1827" t="b">
            <v>0</v>
          </cell>
          <cell r="J1827" t="str">
            <v>Trifluoromethane</v>
          </cell>
        </row>
        <row r="1828">
          <cell r="A1828">
            <v>2264</v>
          </cell>
          <cell r="B1828" t="str">
            <v>S262</v>
          </cell>
          <cell r="C1828" t="str">
            <v>C3H9N</v>
          </cell>
          <cell r="D1828" t="str">
            <v>75-50-3</v>
          </cell>
          <cell r="E1828" t="str">
            <v>75503</v>
          </cell>
          <cell r="F1828" t="str">
            <v/>
          </cell>
          <cell r="G1828" t="str">
            <v>43740</v>
          </cell>
          <cell r="H1828" t="b">
            <v>0</v>
          </cell>
          <cell r="I1828" t="b">
            <v>0</v>
          </cell>
          <cell r="J1828" t="str">
            <v>Trimethylamine</v>
          </cell>
        </row>
        <row r="1829">
          <cell r="A1829">
            <v>2265</v>
          </cell>
          <cell r="B1829" t="str">
            <v>S568</v>
          </cell>
          <cell r="C1829" t="str">
            <v/>
          </cell>
          <cell r="D1829" t="str">
            <v>N/A</v>
          </cell>
          <cell r="E1829" t="str">
            <v>N/A</v>
          </cell>
          <cell r="F1829" t="str">
            <v/>
          </cell>
          <cell r="G1829" t="str">
            <v>90097</v>
          </cell>
          <cell r="H1829" t="b">
            <v>0</v>
          </cell>
          <cell r="I1829" t="b">
            <v>0</v>
          </cell>
          <cell r="J1829" t="str">
            <v>Trimethyldecane</v>
          </cell>
        </row>
        <row r="1830">
          <cell r="A1830">
            <v>2266</v>
          </cell>
          <cell r="B1830" t="str">
            <v>S633</v>
          </cell>
          <cell r="C1830" t="str">
            <v/>
          </cell>
          <cell r="D1830" t="str">
            <v>N/A</v>
          </cell>
          <cell r="E1830" t="str">
            <v>N/A</v>
          </cell>
          <cell r="F1830" t="str">
            <v/>
          </cell>
          <cell r="G1830" t="str">
            <v>98083</v>
          </cell>
          <cell r="H1830" t="b">
            <v>0</v>
          </cell>
          <cell r="I1830" t="b">
            <v>0</v>
          </cell>
          <cell r="J1830" t="str">
            <v>Trimethyldecene</v>
          </cell>
        </row>
        <row r="1831">
          <cell r="A1831">
            <v>2267</v>
          </cell>
          <cell r="B1831" t="str">
            <v>S280</v>
          </cell>
          <cell r="C1831" t="str">
            <v>C3H9FSi</v>
          </cell>
          <cell r="D1831" t="str">
            <v>420-56-4</v>
          </cell>
          <cell r="E1831" t="str">
            <v>420564</v>
          </cell>
          <cell r="F1831" t="str">
            <v/>
          </cell>
          <cell r="G1831" t="str">
            <v>43822</v>
          </cell>
          <cell r="H1831" t="b">
            <v>0</v>
          </cell>
          <cell r="I1831" t="b">
            <v>0</v>
          </cell>
          <cell r="J1831" t="str">
            <v>Trimethylfluorosilane</v>
          </cell>
        </row>
        <row r="1832">
          <cell r="A1832">
            <v>2268</v>
          </cell>
          <cell r="B1832" t="str">
            <v>S565</v>
          </cell>
          <cell r="C1832" t="str">
            <v/>
          </cell>
          <cell r="D1832" t="str">
            <v>N/A</v>
          </cell>
          <cell r="E1832" t="str">
            <v>N/A</v>
          </cell>
          <cell r="F1832" t="str">
            <v/>
          </cell>
          <cell r="G1832" t="str">
            <v>90094</v>
          </cell>
          <cell r="H1832" t="b">
            <v>0</v>
          </cell>
          <cell r="I1832" t="b">
            <v>0</v>
          </cell>
          <cell r="J1832" t="str">
            <v>Trimethylheptanes</v>
          </cell>
        </row>
        <row r="1833">
          <cell r="A1833">
            <v>2269</v>
          </cell>
          <cell r="B1833" t="str">
            <v>S586</v>
          </cell>
          <cell r="C1833" t="str">
            <v/>
          </cell>
          <cell r="D1833" t="str">
            <v>N/A</v>
          </cell>
          <cell r="E1833" t="str">
            <v>N/A</v>
          </cell>
          <cell r="F1833" t="str">
            <v/>
          </cell>
          <cell r="G1833" t="str">
            <v>90115</v>
          </cell>
          <cell r="H1833" t="b">
            <v>0</v>
          </cell>
          <cell r="I1833" t="b">
            <v>0</v>
          </cell>
          <cell r="J1833" t="str">
            <v>Trimethylhexanes</v>
          </cell>
        </row>
        <row r="1834">
          <cell r="A1834">
            <v>2270</v>
          </cell>
          <cell r="B1834" t="str">
            <v>S474</v>
          </cell>
          <cell r="C1834" t="str">
            <v/>
          </cell>
          <cell r="D1834" t="str">
            <v>N/A</v>
          </cell>
          <cell r="E1834" t="str">
            <v>N/A</v>
          </cell>
          <cell r="F1834" t="str">
            <v/>
          </cell>
          <cell r="G1834" t="str">
            <v>46755</v>
          </cell>
          <cell r="H1834" t="b">
            <v>0</v>
          </cell>
          <cell r="I1834" t="b">
            <v>0</v>
          </cell>
          <cell r="J1834" t="str">
            <v>Trimethylindan</v>
          </cell>
        </row>
        <row r="1835">
          <cell r="A1835">
            <v>2271</v>
          </cell>
          <cell r="B1835" t="str">
            <v>S564</v>
          </cell>
          <cell r="C1835" t="str">
            <v/>
          </cell>
          <cell r="D1835" t="str">
            <v>N/A</v>
          </cell>
          <cell r="E1835" t="str">
            <v>N/A</v>
          </cell>
          <cell r="F1835" t="str">
            <v/>
          </cell>
          <cell r="G1835" t="str">
            <v>90093</v>
          </cell>
          <cell r="H1835" t="b">
            <v>0</v>
          </cell>
          <cell r="I1835" t="b">
            <v>0</v>
          </cell>
          <cell r="J1835" t="str">
            <v>Trimethylpentadiene</v>
          </cell>
        </row>
        <row r="1836">
          <cell r="A1836">
            <v>2272</v>
          </cell>
          <cell r="B1836" t="str">
            <v>S563</v>
          </cell>
          <cell r="C1836" t="str">
            <v>C8H18</v>
          </cell>
          <cell r="D1836" t="str">
            <v>29222-48-8</v>
          </cell>
          <cell r="E1836" t="str">
            <v>29222488</v>
          </cell>
          <cell r="F1836" t="str">
            <v/>
          </cell>
          <cell r="G1836" t="str">
            <v>90092</v>
          </cell>
          <cell r="H1836" t="b">
            <v>0</v>
          </cell>
          <cell r="I1836" t="b">
            <v>0</v>
          </cell>
          <cell r="J1836" t="str">
            <v>Trimethylpentane</v>
          </cell>
        </row>
        <row r="1837">
          <cell r="A1837">
            <v>2273</v>
          </cell>
          <cell r="B1837" t="str">
            <v>S702</v>
          </cell>
          <cell r="C1837" t="str">
            <v/>
          </cell>
          <cell r="D1837" t="str">
            <v>N/A</v>
          </cell>
          <cell r="E1837" t="str">
            <v>N/A</v>
          </cell>
          <cell r="F1837" t="str">
            <v/>
          </cell>
          <cell r="G1837" t="str">
            <v/>
          </cell>
          <cell r="H1837" t="b">
            <v>0</v>
          </cell>
          <cell r="I1837" t="b">
            <v>0</v>
          </cell>
          <cell r="J1837" t="str">
            <v>UNC peaks to CBM aldehydes</v>
          </cell>
        </row>
        <row r="1838">
          <cell r="A1838">
            <v>2274</v>
          </cell>
          <cell r="B1838" t="str">
            <v>S703</v>
          </cell>
          <cell r="C1838" t="str">
            <v/>
          </cell>
          <cell r="D1838" t="str">
            <v>N/A</v>
          </cell>
          <cell r="E1838" t="str">
            <v>N/A</v>
          </cell>
          <cell r="F1838" t="str">
            <v/>
          </cell>
          <cell r="G1838" t="str">
            <v/>
          </cell>
          <cell r="H1838" t="b">
            <v>0</v>
          </cell>
          <cell r="I1838" t="b">
            <v>0</v>
          </cell>
          <cell r="J1838" t="str">
            <v>UNC peaks to CBM NON REACT</v>
          </cell>
        </row>
        <row r="1839">
          <cell r="A1839">
            <v>2275</v>
          </cell>
          <cell r="B1839" t="str">
            <v>S704</v>
          </cell>
          <cell r="C1839" t="str">
            <v/>
          </cell>
          <cell r="D1839" t="str">
            <v>N/A</v>
          </cell>
          <cell r="E1839" t="str">
            <v>N/A</v>
          </cell>
          <cell r="F1839" t="str">
            <v/>
          </cell>
          <cell r="G1839" t="str">
            <v/>
          </cell>
          <cell r="H1839" t="b">
            <v>0</v>
          </cell>
          <cell r="I1839" t="b">
            <v>0</v>
          </cell>
          <cell r="J1839" t="str">
            <v>UNC peaks to CBM olefins</v>
          </cell>
        </row>
        <row r="1840">
          <cell r="A1840">
            <v>2276</v>
          </cell>
          <cell r="B1840" t="str">
            <v>S705</v>
          </cell>
          <cell r="C1840" t="str">
            <v/>
          </cell>
          <cell r="D1840" t="str">
            <v>N/A</v>
          </cell>
          <cell r="E1840" t="str">
            <v>N/A</v>
          </cell>
          <cell r="F1840" t="str">
            <v/>
          </cell>
          <cell r="G1840" t="str">
            <v/>
          </cell>
          <cell r="H1840" t="b">
            <v>0</v>
          </cell>
          <cell r="I1840" t="b">
            <v>0</v>
          </cell>
          <cell r="J1840" t="str">
            <v>UNC peaks to CBM paraffins</v>
          </cell>
        </row>
        <row r="1841">
          <cell r="A1841">
            <v>2277</v>
          </cell>
          <cell r="B1841" t="str">
            <v>S706</v>
          </cell>
          <cell r="C1841" t="str">
            <v/>
          </cell>
          <cell r="D1841" t="str">
            <v>N/A</v>
          </cell>
          <cell r="E1841" t="str">
            <v>N/A</v>
          </cell>
          <cell r="F1841" t="str">
            <v/>
          </cell>
          <cell r="G1841" t="str">
            <v/>
          </cell>
          <cell r="H1841" t="b">
            <v>0</v>
          </cell>
          <cell r="I1841" t="b">
            <v>0</v>
          </cell>
          <cell r="J1841" t="str">
            <v>UNC peaks to CBM toluene</v>
          </cell>
        </row>
        <row r="1842">
          <cell r="A1842">
            <v>2278</v>
          </cell>
          <cell r="B1842" t="str">
            <v>S707</v>
          </cell>
          <cell r="C1842" t="str">
            <v/>
          </cell>
          <cell r="D1842" t="str">
            <v>N/A</v>
          </cell>
          <cell r="E1842" t="str">
            <v>N/A</v>
          </cell>
          <cell r="F1842" t="str">
            <v/>
          </cell>
          <cell r="G1842" t="str">
            <v/>
          </cell>
          <cell r="H1842" t="b">
            <v>0</v>
          </cell>
          <cell r="I1842" t="b">
            <v>0</v>
          </cell>
          <cell r="J1842" t="str">
            <v>UNC peaks to CBM xylene</v>
          </cell>
        </row>
        <row r="1843">
          <cell r="A1843">
            <v>2279</v>
          </cell>
          <cell r="B1843" t="str">
            <v/>
          </cell>
          <cell r="C1843" t="str">
            <v/>
          </cell>
          <cell r="D1843" t="str">
            <v>N/A</v>
          </cell>
          <cell r="E1843" t="str">
            <v>N/A</v>
          </cell>
          <cell r="F1843" t="str">
            <v/>
          </cell>
          <cell r="G1843" t="str">
            <v/>
          </cell>
          <cell r="H1843" t="b">
            <v>0</v>
          </cell>
          <cell r="I1843" t="b">
            <v>0</v>
          </cell>
          <cell r="J1843" t="str">
            <v>Undefined aromatic</v>
          </cell>
        </row>
        <row r="1844">
          <cell r="A1844">
            <v>2280</v>
          </cell>
          <cell r="B1844" t="str">
            <v/>
          </cell>
          <cell r="C1844" t="str">
            <v/>
          </cell>
          <cell r="D1844" t="str">
            <v>N/A</v>
          </cell>
          <cell r="E1844" t="str">
            <v>N/A</v>
          </cell>
          <cell r="F1844" t="str">
            <v/>
          </cell>
          <cell r="G1844" t="str">
            <v/>
          </cell>
          <cell r="H1844" t="b">
            <v>0</v>
          </cell>
          <cell r="I1844" t="b">
            <v>0</v>
          </cell>
          <cell r="J1844" t="str">
            <v>Undefined paraffin</v>
          </cell>
        </row>
        <row r="1845">
          <cell r="A1845">
            <v>2281</v>
          </cell>
          <cell r="B1845" t="str">
            <v/>
          </cell>
          <cell r="C1845" t="str">
            <v/>
          </cell>
          <cell r="D1845" t="str">
            <v>N/A</v>
          </cell>
          <cell r="E1845" t="str">
            <v>N/A</v>
          </cell>
          <cell r="F1845" t="str">
            <v/>
          </cell>
          <cell r="G1845" t="str">
            <v/>
          </cell>
          <cell r="H1845" t="b">
            <v>0</v>
          </cell>
          <cell r="I1845" t="b">
            <v>0</v>
          </cell>
          <cell r="J1845" t="str">
            <v>Undefined petroleum distillates</v>
          </cell>
        </row>
        <row r="1846">
          <cell r="A1846">
            <v>2282</v>
          </cell>
          <cell r="B1846" t="str">
            <v/>
          </cell>
          <cell r="C1846" t="str">
            <v/>
          </cell>
          <cell r="D1846" t="str">
            <v>N/A</v>
          </cell>
          <cell r="E1846" t="str">
            <v>N/A</v>
          </cell>
          <cell r="F1846" t="str">
            <v/>
          </cell>
          <cell r="G1846" t="str">
            <v/>
          </cell>
          <cell r="H1846" t="b">
            <v>0</v>
          </cell>
          <cell r="I1846" t="b">
            <v>0</v>
          </cell>
          <cell r="J1846" t="str">
            <v>Undefined propellant</v>
          </cell>
        </row>
        <row r="1847">
          <cell r="A1847">
            <v>2283</v>
          </cell>
          <cell r="B1847" t="str">
            <v>S999</v>
          </cell>
          <cell r="C1847" t="str">
            <v/>
          </cell>
          <cell r="D1847" t="str">
            <v>N/A</v>
          </cell>
          <cell r="E1847" t="str">
            <v>N/A</v>
          </cell>
          <cell r="F1847" t="str">
            <v/>
          </cell>
          <cell r="G1847" t="str">
            <v/>
          </cell>
          <cell r="H1847" t="b">
            <v>0</v>
          </cell>
          <cell r="I1847" t="b">
            <v>0</v>
          </cell>
          <cell r="J1847" t="str">
            <v>Undefined VOC</v>
          </cell>
        </row>
        <row r="1848">
          <cell r="A1848">
            <v>2284</v>
          </cell>
          <cell r="B1848" t="str">
            <v>UNID</v>
          </cell>
          <cell r="C1848" t="str">
            <v/>
          </cell>
          <cell r="D1848" t="str">
            <v>N/A</v>
          </cell>
          <cell r="E1848" t="str">
            <v>N/A</v>
          </cell>
          <cell r="F1848" t="str">
            <v/>
          </cell>
          <cell r="G1848" t="str">
            <v>99999</v>
          </cell>
          <cell r="H1848" t="b">
            <v>0</v>
          </cell>
          <cell r="I1848" t="b">
            <v>0</v>
          </cell>
          <cell r="J1848" t="str">
            <v>Unidentified</v>
          </cell>
        </row>
        <row r="1849">
          <cell r="A1849">
            <v>2285</v>
          </cell>
          <cell r="B1849" t="str">
            <v>S708</v>
          </cell>
          <cell r="C1849" t="str">
            <v/>
          </cell>
          <cell r="D1849" t="str">
            <v>N/A</v>
          </cell>
          <cell r="E1849" t="str">
            <v>N/A</v>
          </cell>
          <cell r="F1849" t="str">
            <v/>
          </cell>
          <cell r="G1849" t="str">
            <v/>
          </cell>
          <cell r="H1849" t="b">
            <v>0</v>
          </cell>
          <cell r="I1849" t="b">
            <v>0</v>
          </cell>
          <cell r="J1849" t="str">
            <v>Unknown #1</v>
          </cell>
        </row>
        <row r="1850">
          <cell r="A1850">
            <v>2286</v>
          </cell>
          <cell r="B1850" t="str">
            <v>S712</v>
          </cell>
          <cell r="C1850" t="str">
            <v/>
          </cell>
          <cell r="D1850" t="str">
            <v>N/A</v>
          </cell>
          <cell r="E1850" t="str">
            <v>N/A</v>
          </cell>
          <cell r="F1850" t="str">
            <v/>
          </cell>
          <cell r="G1850" t="str">
            <v/>
          </cell>
          <cell r="H1850" t="b">
            <v>0</v>
          </cell>
          <cell r="I1850" t="b">
            <v>0</v>
          </cell>
          <cell r="J1850" t="str">
            <v>Unknown #13</v>
          </cell>
        </row>
        <row r="1851">
          <cell r="A1851">
            <v>2287</v>
          </cell>
          <cell r="B1851" t="str">
            <v>S715</v>
          </cell>
          <cell r="C1851" t="str">
            <v/>
          </cell>
          <cell r="D1851" t="str">
            <v>N/A</v>
          </cell>
          <cell r="E1851" t="str">
            <v>N/A</v>
          </cell>
          <cell r="F1851" t="str">
            <v/>
          </cell>
          <cell r="G1851" t="str">
            <v/>
          </cell>
          <cell r="H1851" t="b">
            <v>0</v>
          </cell>
          <cell r="I1851" t="b">
            <v>0</v>
          </cell>
          <cell r="J1851" t="str">
            <v>Unknown #16</v>
          </cell>
        </row>
        <row r="1852">
          <cell r="A1852">
            <v>2288</v>
          </cell>
          <cell r="B1852" t="str">
            <v>S727</v>
          </cell>
          <cell r="C1852" t="str">
            <v/>
          </cell>
          <cell r="D1852" t="str">
            <v>N/A</v>
          </cell>
          <cell r="E1852" t="str">
            <v>N/A</v>
          </cell>
          <cell r="F1852" t="str">
            <v/>
          </cell>
          <cell r="G1852" t="str">
            <v/>
          </cell>
          <cell r="H1852" t="b">
            <v>0</v>
          </cell>
          <cell r="I1852" t="b">
            <v>0</v>
          </cell>
          <cell r="J1852" t="str">
            <v>Unknown #3</v>
          </cell>
        </row>
        <row r="1853">
          <cell r="A1853">
            <v>2289</v>
          </cell>
          <cell r="B1853" t="str">
            <v>S728</v>
          </cell>
          <cell r="C1853" t="str">
            <v/>
          </cell>
          <cell r="D1853" t="str">
            <v>N/A</v>
          </cell>
          <cell r="E1853" t="str">
            <v>N/A</v>
          </cell>
          <cell r="F1853" t="str">
            <v/>
          </cell>
          <cell r="G1853" t="str">
            <v/>
          </cell>
          <cell r="H1853" t="b">
            <v>0</v>
          </cell>
          <cell r="I1853" t="b">
            <v>0</v>
          </cell>
          <cell r="J1853" t="str">
            <v>Unknown #4</v>
          </cell>
        </row>
        <row r="1854">
          <cell r="A1854">
            <v>2290</v>
          </cell>
          <cell r="B1854" t="str">
            <v>S729</v>
          </cell>
          <cell r="C1854" t="str">
            <v/>
          </cell>
          <cell r="D1854" t="str">
            <v>N/A</v>
          </cell>
          <cell r="E1854" t="str">
            <v>N/A</v>
          </cell>
          <cell r="F1854" t="str">
            <v/>
          </cell>
          <cell r="G1854" t="str">
            <v/>
          </cell>
          <cell r="H1854" t="b">
            <v>0</v>
          </cell>
          <cell r="I1854" t="b">
            <v>0</v>
          </cell>
          <cell r="J1854" t="str">
            <v>Unknown #5</v>
          </cell>
        </row>
        <row r="1855">
          <cell r="A1855">
            <v>2291</v>
          </cell>
          <cell r="B1855" t="str">
            <v>S730</v>
          </cell>
          <cell r="C1855" t="str">
            <v/>
          </cell>
          <cell r="D1855" t="str">
            <v>N/A</v>
          </cell>
          <cell r="E1855" t="str">
            <v>N/A</v>
          </cell>
          <cell r="F1855" t="str">
            <v/>
          </cell>
          <cell r="G1855" t="str">
            <v/>
          </cell>
          <cell r="H1855" t="b">
            <v>0</v>
          </cell>
          <cell r="I1855" t="b">
            <v>0</v>
          </cell>
          <cell r="J1855" t="str">
            <v>Unknown #6</v>
          </cell>
        </row>
        <row r="1856">
          <cell r="A1856">
            <v>2292</v>
          </cell>
          <cell r="B1856" t="str">
            <v>S731</v>
          </cell>
          <cell r="C1856" t="str">
            <v/>
          </cell>
          <cell r="D1856" t="str">
            <v>N/A</v>
          </cell>
          <cell r="E1856" t="str">
            <v>N/A</v>
          </cell>
          <cell r="F1856" t="str">
            <v/>
          </cell>
          <cell r="G1856" t="str">
            <v/>
          </cell>
          <cell r="H1856" t="b">
            <v>0</v>
          </cell>
          <cell r="I1856" t="b">
            <v>0</v>
          </cell>
          <cell r="J1856" t="str">
            <v>Unknown #7</v>
          </cell>
        </row>
        <row r="1857">
          <cell r="A1857">
            <v>2293</v>
          </cell>
          <cell r="B1857" t="str">
            <v>S732</v>
          </cell>
          <cell r="C1857" t="str">
            <v/>
          </cell>
          <cell r="D1857" t="str">
            <v>N/A</v>
          </cell>
          <cell r="E1857" t="str">
            <v>N/A</v>
          </cell>
          <cell r="F1857" t="str">
            <v/>
          </cell>
          <cell r="G1857" t="str">
            <v/>
          </cell>
          <cell r="H1857" t="b">
            <v>0</v>
          </cell>
          <cell r="I1857" t="b">
            <v>0</v>
          </cell>
          <cell r="J1857" t="str">
            <v>Unknown #8</v>
          </cell>
        </row>
        <row r="1858">
          <cell r="A1858">
            <v>2294</v>
          </cell>
          <cell r="B1858" t="str">
            <v/>
          </cell>
          <cell r="C1858" t="str">
            <v>C16H33NO3</v>
          </cell>
          <cell r="D1858" t="str">
            <v>120-40-1</v>
          </cell>
          <cell r="E1858" t="str">
            <v>120401</v>
          </cell>
          <cell r="F1858" t="str">
            <v/>
          </cell>
          <cell r="G1858" t="str">
            <v/>
          </cell>
          <cell r="H1858" t="b">
            <v>0</v>
          </cell>
          <cell r="I1858" t="b">
            <v>0</v>
          </cell>
          <cell r="J1858" t="str">
            <v>Varamid ml 1</v>
          </cell>
        </row>
        <row r="1859">
          <cell r="A1859">
            <v>2295</v>
          </cell>
          <cell r="B1859" t="str">
            <v>S369</v>
          </cell>
          <cell r="C1859" t="str">
            <v/>
          </cell>
          <cell r="D1859" t="str">
            <v>N/A</v>
          </cell>
          <cell r="E1859" t="str">
            <v>N/A</v>
          </cell>
          <cell r="F1859" t="str">
            <v/>
          </cell>
          <cell r="G1859" t="str">
            <v>45401</v>
          </cell>
          <cell r="H1859" t="b">
            <v>0</v>
          </cell>
          <cell r="I1859" t="b">
            <v>0</v>
          </cell>
          <cell r="J1859" t="str">
            <v>Xylene base acids</v>
          </cell>
        </row>
        <row r="1860">
          <cell r="A1860">
            <v>2296</v>
          </cell>
          <cell r="B1860" t="str">
            <v/>
          </cell>
          <cell r="C1860" t="str">
            <v/>
          </cell>
          <cell r="D1860" t="str">
            <v>N/A</v>
          </cell>
          <cell r="E1860" t="str">
            <v>N/A</v>
          </cell>
          <cell r="F1860" t="str">
            <v/>
          </cell>
          <cell r="G1860" t="str">
            <v/>
          </cell>
          <cell r="H1860" t="b">
            <v>0</v>
          </cell>
          <cell r="I1860" t="b">
            <v>0</v>
          </cell>
          <cell r="J1860" t="str">
            <v>6,7-Dimethoxy-coumarin</v>
          </cell>
        </row>
        <row r="1861">
          <cell r="A1861">
            <v>2297</v>
          </cell>
          <cell r="B1861" t="str">
            <v/>
          </cell>
          <cell r="C1861" t="str">
            <v/>
          </cell>
          <cell r="D1861" t="str">
            <v>N/A</v>
          </cell>
          <cell r="E1861" t="str">
            <v>N/A</v>
          </cell>
          <cell r="F1861" t="str">
            <v/>
          </cell>
          <cell r="G1861" t="str">
            <v/>
          </cell>
          <cell r="H1861" t="b">
            <v>0</v>
          </cell>
          <cell r="I1861" t="b">
            <v>0</v>
          </cell>
          <cell r="J1861" t="str">
            <v>Unknown</v>
          </cell>
        </row>
        <row r="1862">
          <cell r="A1862">
            <v>2298</v>
          </cell>
          <cell r="B1862" t="str">
            <v>VC</v>
          </cell>
          <cell r="C1862" t="str">
            <v/>
          </cell>
          <cell r="D1862" t="str">
            <v>N/A</v>
          </cell>
          <cell r="E1862" t="str">
            <v>N/A</v>
          </cell>
          <cell r="F1862" t="str">
            <v/>
          </cell>
          <cell r="G1862" t="str">
            <v/>
          </cell>
          <cell r="H1862" t="b">
            <v>0</v>
          </cell>
          <cell r="I1862" t="b">
            <v>0</v>
          </cell>
          <cell r="J1862" t="str">
            <v>Volatile Carbon</v>
          </cell>
        </row>
        <row r="1863">
          <cell r="A1863">
            <v>2299</v>
          </cell>
          <cell r="B1863" t="str">
            <v/>
          </cell>
          <cell r="C1863" t="str">
            <v>C4H10O2</v>
          </cell>
          <cell r="D1863" t="str">
            <v>110-63-4</v>
          </cell>
          <cell r="E1863" t="str">
            <v>110634</v>
          </cell>
          <cell r="F1863" t="str">
            <v/>
          </cell>
          <cell r="G1863" t="str">
            <v/>
          </cell>
          <cell r="H1863" t="b">
            <v>0</v>
          </cell>
          <cell r="I1863" t="b">
            <v>0</v>
          </cell>
          <cell r="J1863" t="str">
            <v>1,4-Butanediol</v>
          </cell>
        </row>
        <row r="1864">
          <cell r="A1864">
            <v>2300</v>
          </cell>
          <cell r="B1864" t="str">
            <v/>
          </cell>
          <cell r="C1864" t="str">
            <v/>
          </cell>
          <cell r="D1864" t="str">
            <v>304980-64-7</v>
          </cell>
          <cell r="E1864" t="str">
            <v>304980647</v>
          </cell>
          <cell r="F1864" t="str">
            <v/>
          </cell>
          <cell r="G1864" t="str">
            <v/>
          </cell>
          <cell r="H1864" t="b">
            <v>0</v>
          </cell>
          <cell r="I1864" t="b">
            <v>0</v>
          </cell>
          <cell r="J1864" t="str">
            <v>Trimethylcyclopentane</v>
          </cell>
        </row>
        <row r="1865">
          <cell r="A1865">
            <v>2301</v>
          </cell>
          <cell r="B1865" t="str">
            <v/>
          </cell>
          <cell r="C1865" t="str">
            <v>C6H14</v>
          </cell>
          <cell r="D1865" t="str">
            <v>38719-68-5</v>
          </cell>
          <cell r="E1865" t="str">
            <v>38719685</v>
          </cell>
          <cell r="F1865" t="str">
            <v/>
          </cell>
          <cell r="G1865" t="str">
            <v/>
          </cell>
          <cell r="H1865" t="b">
            <v>0</v>
          </cell>
          <cell r="I1865" t="b">
            <v>0</v>
          </cell>
          <cell r="J1865" t="str">
            <v>Dimethylbutane</v>
          </cell>
        </row>
        <row r="1866">
          <cell r="A1866">
            <v>2302</v>
          </cell>
          <cell r="B1866" t="str">
            <v>K+</v>
          </cell>
          <cell r="C1866" t="str">
            <v>K</v>
          </cell>
          <cell r="D1866" t="str">
            <v>24203-36-9</v>
          </cell>
          <cell r="E1866" t="str">
            <v>24203369</v>
          </cell>
          <cell r="F1866" t="str">
            <v/>
          </cell>
          <cell r="G1866" t="str">
            <v/>
          </cell>
          <cell r="H1866" t="b">
            <v>0</v>
          </cell>
          <cell r="I1866" t="b">
            <v>0</v>
          </cell>
          <cell r="J1866" t="str">
            <v>Potassium ion</v>
          </cell>
        </row>
        <row r="1867">
          <cell r="A1867">
            <v>2303</v>
          </cell>
          <cell r="B1867" t="str">
            <v>Ca+2</v>
          </cell>
          <cell r="C1867" t="str">
            <v>Ca</v>
          </cell>
          <cell r="D1867" t="str">
            <v/>
          </cell>
          <cell r="E1867" t="str">
            <v/>
          </cell>
          <cell r="F1867" t="str">
            <v/>
          </cell>
          <cell r="G1867" t="str">
            <v/>
          </cell>
          <cell r="H1867" t="b">
            <v>0</v>
          </cell>
          <cell r="I1867" t="b">
            <v>0</v>
          </cell>
          <cell r="J1867" t="str">
            <v>Calcium ion</v>
          </cell>
        </row>
        <row r="1868">
          <cell r="A1868">
            <v>2304</v>
          </cell>
          <cell r="B1868" t="str">
            <v/>
          </cell>
          <cell r="C1868" t="str">
            <v>C6H12; C6H12</v>
          </cell>
          <cell r="D1868" t="str">
            <v>691-38-3; 674-76-0</v>
          </cell>
          <cell r="E1868" t="str">
            <v>691383; 674760</v>
          </cell>
          <cell r="F1868" t="str">
            <v/>
          </cell>
          <cell r="G1868" t="str">
            <v/>
          </cell>
          <cell r="H1868" t="b">
            <v>0</v>
          </cell>
          <cell r="I1868" t="b">
            <v>0</v>
          </cell>
          <cell r="J1868" t="str">
            <v>cis/trans-4-methyl-2-pentene</v>
          </cell>
        </row>
        <row r="1869">
          <cell r="A1869">
            <v>2305</v>
          </cell>
          <cell r="B1869" t="str">
            <v/>
          </cell>
          <cell r="C1869" t="str">
            <v>C6H12; C6H12</v>
          </cell>
          <cell r="D1869" t="str">
            <v>691-37-2; 760-20-3</v>
          </cell>
          <cell r="E1869" t="str">
            <v>691372; 760203</v>
          </cell>
          <cell r="F1869" t="str">
            <v/>
          </cell>
          <cell r="G1869" t="str">
            <v/>
          </cell>
          <cell r="H1869" t="b">
            <v>0</v>
          </cell>
          <cell r="I1869" t="b">
            <v>0</v>
          </cell>
          <cell r="J1869" t="str">
            <v>4-methyl-1-pentene; 3-methyl-1-pentene</v>
          </cell>
        </row>
        <row r="1870">
          <cell r="A1870">
            <v>2306</v>
          </cell>
          <cell r="B1870" t="str">
            <v/>
          </cell>
          <cell r="C1870" t="str">
            <v>C11H16</v>
          </cell>
          <cell r="D1870" t="str">
            <v>538-68-1; N/A</v>
          </cell>
          <cell r="E1870" t="str">
            <v>538681; N/A</v>
          </cell>
          <cell r="F1870" t="str">
            <v/>
          </cell>
          <cell r="G1870" t="str">
            <v/>
          </cell>
          <cell r="H1870" t="b">
            <v>0</v>
          </cell>
          <cell r="I1870" t="b">
            <v>0</v>
          </cell>
          <cell r="J1870" t="str">
            <v>n-pentylbenzene; trans-1-methyl-2-(4-methylpentyl)cyclopentane</v>
          </cell>
        </row>
        <row r="1871">
          <cell r="A1871">
            <v>2307</v>
          </cell>
          <cell r="B1871" t="str">
            <v/>
          </cell>
          <cell r="C1871" t="str">
            <v>C11H24; C10H14; C10H14</v>
          </cell>
          <cell r="D1871" t="str">
            <v>1120-21-4; 933-98-2; 95-93-2</v>
          </cell>
          <cell r="E1871" t="str">
            <v>1120214; 933982; 95932</v>
          </cell>
          <cell r="F1871" t="str">
            <v/>
          </cell>
          <cell r="G1871" t="str">
            <v/>
          </cell>
          <cell r="H1871" t="b">
            <v>0</v>
          </cell>
          <cell r="I1871" t="b">
            <v>0</v>
          </cell>
          <cell r="J1871" t="str">
            <v>n-undecane; 1,2-dimethyl-3-ethylbenzene; 1,2,4,5-tetramethylbenzene</v>
          </cell>
        </row>
        <row r="1872">
          <cell r="A1872">
            <v>2308</v>
          </cell>
          <cell r="B1872" t="str">
            <v/>
          </cell>
          <cell r="C1872" t="str">
            <v>C10H14; C10H14; C10H14</v>
          </cell>
          <cell r="D1872" t="str">
            <v>1074-55-1; 104-51-8; 934-74-7</v>
          </cell>
          <cell r="E1872" t="str">
            <v>1074551; 104518; 934747</v>
          </cell>
          <cell r="F1872" t="str">
            <v/>
          </cell>
          <cell r="G1872" t="str">
            <v/>
          </cell>
          <cell r="H1872" t="b">
            <v>0</v>
          </cell>
          <cell r="I1872" t="b">
            <v>0</v>
          </cell>
          <cell r="J1872" t="str">
            <v>4-n-propyltoluene; n-butylbenzene; 1,3-dimethyl-5-ethylbenzene</v>
          </cell>
        </row>
        <row r="1873">
          <cell r="A1873">
            <v>2309</v>
          </cell>
          <cell r="B1873" t="str">
            <v/>
          </cell>
          <cell r="C1873" t="str">
            <v>C9H12; C10H14; C10H20</v>
          </cell>
          <cell r="D1873" t="str">
            <v>95-63-6; 98-06-6; 872-05-9</v>
          </cell>
          <cell r="E1873" t="str">
            <v>95636; 98066; 872059</v>
          </cell>
          <cell r="F1873" t="str">
            <v/>
          </cell>
          <cell r="G1873" t="str">
            <v/>
          </cell>
          <cell r="H1873" t="b">
            <v>0</v>
          </cell>
          <cell r="I1873" t="b">
            <v>0</v>
          </cell>
          <cell r="J1873" t="str">
            <v>1,2,4-trimethylbenzene; t-butylbenzene; 1-decene</v>
          </cell>
        </row>
        <row r="1874">
          <cell r="A1874">
            <v>2310</v>
          </cell>
          <cell r="B1874" t="str">
            <v/>
          </cell>
          <cell r="C1874" t="str">
            <v>C9H12; C10H22</v>
          </cell>
          <cell r="D1874" t="str">
            <v>622-96-8; 7146-60-3</v>
          </cell>
          <cell r="E1874" t="str">
            <v>622968; 7146603</v>
          </cell>
          <cell r="F1874" t="str">
            <v/>
          </cell>
          <cell r="G1874" t="str">
            <v/>
          </cell>
          <cell r="H1874" t="b">
            <v>0</v>
          </cell>
          <cell r="I1874" t="b">
            <v>0</v>
          </cell>
          <cell r="J1874" t="str">
            <v>4-ethyltoluene; 2,3-dimethyloctane</v>
          </cell>
        </row>
        <row r="1875">
          <cell r="A1875">
            <v>2311</v>
          </cell>
          <cell r="B1875" t="str">
            <v/>
          </cell>
          <cell r="C1875" t="str">
            <v>C9H18; C9H18</v>
          </cell>
          <cell r="D1875" t="str">
            <v>20237-46-1; 3788-32-7</v>
          </cell>
          <cell r="E1875" t="str">
            <v>20237461; 3788327</v>
          </cell>
          <cell r="F1875" t="str">
            <v/>
          </cell>
          <cell r="G1875" t="str">
            <v/>
          </cell>
          <cell r="H1875" t="b">
            <v>0</v>
          </cell>
          <cell r="I1875" t="b">
            <v>0</v>
          </cell>
          <cell r="J1875" t="str">
            <v>Cis-3-nonene; isobutylcyclopentane</v>
          </cell>
        </row>
        <row r="1876">
          <cell r="A1876">
            <v>2312</v>
          </cell>
          <cell r="B1876" t="str">
            <v/>
          </cell>
          <cell r="C1876" t="str">
            <v>C8H10; C9H18</v>
          </cell>
          <cell r="D1876" t="str">
            <v>95-47-6; 7094-26-0</v>
          </cell>
          <cell r="E1876" t="str">
            <v>95476; 7094260</v>
          </cell>
          <cell r="F1876" t="str">
            <v/>
          </cell>
          <cell r="G1876" t="str">
            <v/>
          </cell>
          <cell r="H1876" t="b">
            <v>0</v>
          </cell>
          <cell r="I1876" t="b">
            <v>0</v>
          </cell>
          <cell r="J1876" t="str">
            <v>o-xylene; 1,1,2-trimethylcyclohexane</v>
          </cell>
        </row>
        <row r="1877">
          <cell r="A1877">
            <v>2313</v>
          </cell>
          <cell r="B1877" t="str">
            <v/>
          </cell>
          <cell r="C1877" t="str">
            <v>C9H20; C9H20; C9H20</v>
          </cell>
          <cell r="D1877" t="str">
            <v>2216-33-3; 1067-20-5; 15869-80-4</v>
          </cell>
          <cell r="E1877" t="str">
            <v>2216333; 1067205; 15869804</v>
          </cell>
          <cell r="F1877" t="str">
            <v/>
          </cell>
          <cell r="G1877" t="str">
            <v/>
          </cell>
          <cell r="H1877" t="b">
            <v>0</v>
          </cell>
          <cell r="I1877" t="b">
            <v>0</v>
          </cell>
          <cell r="J1877" t="str">
            <v>3-methyloctane; 3,3-diethylpentane; 3-ethylheptane</v>
          </cell>
        </row>
        <row r="1878">
          <cell r="A1878">
            <v>2314</v>
          </cell>
          <cell r="B1878" t="str">
            <v/>
          </cell>
          <cell r="C1878" t="str">
            <v>C8H10; C8H10; C9H20</v>
          </cell>
          <cell r="D1878" t="str">
            <v>108-38-3; 106-42-3; 922-28-1</v>
          </cell>
          <cell r="E1878" t="str">
            <v>108383; 106423; 922281</v>
          </cell>
          <cell r="F1878" t="str">
            <v/>
          </cell>
          <cell r="G1878" t="str">
            <v/>
          </cell>
          <cell r="H1878" t="b">
            <v>0</v>
          </cell>
          <cell r="I1878" t="b">
            <v>0</v>
          </cell>
          <cell r="J1878" t="str">
            <v>m/p-xylene; 3,4-dimethylheptane</v>
          </cell>
        </row>
        <row r="1879">
          <cell r="A1879">
            <v>2315</v>
          </cell>
          <cell r="B1879" t="str">
            <v/>
          </cell>
          <cell r="C1879" t="str">
            <v>C9H20; C9H20; C9H20</v>
          </cell>
          <cell r="D1879" t="str">
            <v>2216-30-0; 926-82-9; 4032-86-4</v>
          </cell>
          <cell r="E1879" t="str">
            <v>2216300; 926829; 4032864</v>
          </cell>
          <cell r="F1879" t="str">
            <v/>
          </cell>
          <cell r="G1879" t="str">
            <v/>
          </cell>
          <cell r="H1879" t="b">
            <v>0</v>
          </cell>
          <cell r="I1879" t="b">
            <v>0</v>
          </cell>
          <cell r="J1879" t="str">
            <v>2,5-dimethylheptane; 3,5-dimethylheptane; 3,3-dimethylheptane</v>
          </cell>
        </row>
        <row r="1880">
          <cell r="A1880">
            <v>2316</v>
          </cell>
          <cell r="B1880" t="str">
            <v/>
          </cell>
          <cell r="C1880" t="str">
            <v>C8H16; C8H16; C9H18</v>
          </cell>
          <cell r="D1880" t="str">
            <v>2040-96-2; 1678-91-7; 1795-27-3</v>
          </cell>
          <cell r="E1880" t="str">
            <v>2040962; 1678917; 1795273</v>
          </cell>
          <cell r="F1880" t="str">
            <v/>
          </cell>
          <cell r="G1880" t="str">
            <v/>
          </cell>
          <cell r="H1880" t="b">
            <v>0</v>
          </cell>
          <cell r="I1880" t="b">
            <v>0</v>
          </cell>
          <cell r="J1880" t="str">
            <v>n-propylcyclopentane; ethylcyclohexane; cis-cis-1,3,5-trimethylcyclohexane</v>
          </cell>
        </row>
        <row r="1881">
          <cell r="A1881">
            <v>2317</v>
          </cell>
          <cell r="B1881" t="str">
            <v/>
          </cell>
          <cell r="C1881" t="str">
            <v>C9H20; C9H20; C9H20; C8H16</v>
          </cell>
          <cell r="D1881" t="str">
            <v>1068-19-5; 1071-26-7; 1072-05-5; 2207-01-4</v>
          </cell>
          <cell r="E1881" t="str">
            <v>1068195; 1071267; 1072055; 2207014</v>
          </cell>
          <cell r="F1881" t="str">
            <v/>
          </cell>
          <cell r="G1881" t="str">
            <v/>
          </cell>
          <cell r="H1881" t="b">
            <v>0</v>
          </cell>
          <cell r="I1881" t="b">
            <v>0</v>
          </cell>
          <cell r="J1881" t="str">
            <v>4,4-dimethylheptane; 2,2-dimethylheptane; 2,6-dimethylheptane; cis-1,2-dimethylcyclohexane</v>
          </cell>
        </row>
        <row r="1882">
          <cell r="A1882">
            <v>2318</v>
          </cell>
          <cell r="B1882" t="str">
            <v/>
          </cell>
          <cell r="C1882" t="str">
            <v>C9H20; C8H16</v>
          </cell>
          <cell r="D1882" t="str">
            <v>16747-30-1; 3875-51-2</v>
          </cell>
          <cell r="E1882" t="str">
            <v>16747301; 3875512</v>
          </cell>
          <cell r="F1882" t="str">
            <v/>
          </cell>
          <cell r="G1882" t="str">
            <v/>
          </cell>
          <cell r="H1882" t="b">
            <v>0</v>
          </cell>
          <cell r="I1882" t="b">
            <v>0</v>
          </cell>
          <cell r="J1882" t="str">
            <v>2,4,4-trimethylhexane; isopropylcyclopentane</v>
          </cell>
        </row>
        <row r="1883">
          <cell r="A1883">
            <v>2319</v>
          </cell>
          <cell r="B1883" t="str">
            <v/>
          </cell>
          <cell r="C1883" t="str">
            <v>C8H18; C8H16</v>
          </cell>
          <cell r="D1883" t="str">
            <v>111-65-9; 6876-23-9</v>
          </cell>
          <cell r="E1883" t="str">
            <v>111659; 6876239</v>
          </cell>
          <cell r="F1883" t="str">
            <v/>
          </cell>
          <cell r="G1883" t="str">
            <v/>
          </cell>
          <cell r="H1883" t="b">
            <v>0</v>
          </cell>
          <cell r="I1883" t="b">
            <v>0</v>
          </cell>
          <cell r="J1883" t="str">
            <v>n-octane; trans-1,2-dimethylcyclohexane</v>
          </cell>
        </row>
        <row r="1884">
          <cell r="A1884">
            <v>2320</v>
          </cell>
          <cell r="B1884" t="str">
            <v/>
          </cell>
          <cell r="C1884" t="str">
            <v>C8H16; C9H20</v>
          </cell>
          <cell r="D1884" t="str">
            <v>16747-50-5; 16747-26-5</v>
          </cell>
          <cell r="E1884" t="str">
            <v>16747505; 16747265</v>
          </cell>
          <cell r="F1884" t="str">
            <v/>
          </cell>
          <cell r="G1884" t="str">
            <v/>
          </cell>
          <cell r="H1884" t="b">
            <v>0</v>
          </cell>
          <cell r="I1884" t="b">
            <v>0</v>
          </cell>
          <cell r="J1884" t="str">
            <v>1-ethyl-1-methylcyclopentane; 2,2,4-trimethylhexane</v>
          </cell>
        </row>
        <row r="1885">
          <cell r="A1885">
            <v>2321</v>
          </cell>
          <cell r="B1885" t="str">
            <v/>
          </cell>
          <cell r="C1885" t="str">
            <v>C8H16</v>
          </cell>
          <cell r="D1885" t="str">
            <v>590-66-9; 111-66-0</v>
          </cell>
          <cell r="E1885" t="str">
            <v>590-66-9; 111660</v>
          </cell>
          <cell r="F1885" t="str">
            <v/>
          </cell>
          <cell r="G1885" t="str">
            <v/>
          </cell>
          <cell r="H1885" t="b">
            <v>0</v>
          </cell>
          <cell r="I1885" t="b">
            <v>0</v>
          </cell>
          <cell r="J1885" t="str">
            <v>1,1-dimethylcyclohexane; 1-octene</v>
          </cell>
        </row>
        <row r="1886">
          <cell r="A1886">
            <v>2322</v>
          </cell>
          <cell r="B1886" t="str">
            <v/>
          </cell>
          <cell r="C1886" t="str">
            <v>C8H18; C8H18; C8H16; C8H16</v>
          </cell>
          <cell r="D1886" t="str">
            <v>589-81-1; 619-99-8; 4850-28-6; 638-04-0</v>
          </cell>
          <cell r="E1886" t="str">
            <v>589811; 619998; 4850286; 638040</v>
          </cell>
          <cell r="F1886" t="str">
            <v/>
          </cell>
          <cell r="G1886" t="str">
            <v/>
          </cell>
          <cell r="H1886" t="b">
            <v>0</v>
          </cell>
          <cell r="I1886" t="b">
            <v>0</v>
          </cell>
          <cell r="J1886" t="str">
            <v>3-methylheptane; 3-ethylhexane; cis-trans-1,2,4-trimethylcyclopentane; cis-1,3-dimethylcyclohexane</v>
          </cell>
        </row>
        <row r="1887">
          <cell r="A1887">
            <v>2323</v>
          </cell>
          <cell r="B1887" t="str">
            <v/>
          </cell>
          <cell r="C1887" t="str">
            <v>C8H18; C8H18; C7H14; C8H18</v>
          </cell>
          <cell r="D1887" t="str">
            <v>589-53-7; 1067-08-9; 108-87-2; 583-48-2</v>
          </cell>
          <cell r="E1887" t="str">
            <v>589537; 1067089; 108872; 583482</v>
          </cell>
          <cell r="F1887" t="str">
            <v/>
          </cell>
          <cell r="G1887" t="str">
            <v/>
          </cell>
          <cell r="H1887" t="b">
            <v>0</v>
          </cell>
          <cell r="I1887" t="b">
            <v>0</v>
          </cell>
          <cell r="J1887" t="str">
            <v>4-methylheptane; 3-methyl-3-ethylpentane; methylcyclohexane; 3,4-dimethylhexane</v>
          </cell>
        </row>
        <row r="1888">
          <cell r="A1888">
            <v>2324</v>
          </cell>
          <cell r="B1888" t="str">
            <v/>
          </cell>
          <cell r="C1888" t="str">
            <v>C8H16; C8H18</v>
          </cell>
          <cell r="D1888" t="str">
            <v>4259-00-1; 609-26-7</v>
          </cell>
          <cell r="E1888" t="str">
            <v>4259001; 609267</v>
          </cell>
          <cell r="F1888" t="str">
            <v/>
          </cell>
          <cell r="G1888" t="str">
            <v/>
          </cell>
          <cell r="H1888" t="b">
            <v>0</v>
          </cell>
          <cell r="I1888" t="b">
            <v>0</v>
          </cell>
          <cell r="J1888" t="str">
            <v>1,1,2-trimethylcyclopentane; 2-methyl-3-ethylpentane</v>
          </cell>
        </row>
        <row r="1889">
          <cell r="A1889">
            <v>2325</v>
          </cell>
          <cell r="B1889" t="str">
            <v/>
          </cell>
          <cell r="C1889" t="str">
            <v>C7H8; C8H18</v>
          </cell>
          <cell r="D1889" t="str">
            <v>108-88-3; 560-21-4</v>
          </cell>
          <cell r="E1889" t="str">
            <v>108883; 560214</v>
          </cell>
          <cell r="F1889" t="str">
            <v/>
          </cell>
          <cell r="G1889" t="str">
            <v/>
          </cell>
          <cell r="H1889" t="b">
            <v>0</v>
          </cell>
          <cell r="I1889" t="b">
            <v>0</v>
          </cell>
          <cell r="J1889" t="str">
            <v>toluene; 2,3,3-trimethylpentane</v>
          </cell>
        </row>
        <row r="1890">
          <cell r="A1890">
            <v>2326</v>
          </cell>
          <cell r="B1890" t="str">
            <v/>
          </cell>
          <cell r="C1890" t="str">
            <v>C8H18; C8H18; C8H18; C8H16; C8H18</v>
          </cell>
          <cell r="D1890" t="str">
            <v>592-13-2; 589-43-5; 563-16-6; 16883-48-0; 564-02-3</v>
          </cell>
          <cell r="E1890" t="str">
            <v>592132; 589435; 563166; 16883480; 564023</v>
          </cell>
          <cell r="F1890" t="str">
            <v/>
          </cell>
          <cell r="G1890" t="str">
            <v/>
          </cell>
          <cell r="H1890" t="b">
            <v>0</v>
          </cell>
          <cell r="I1890" t="b">
            <v>0</v>
          </cell>
          <cell r="J1890" t="str">
            <v>2,5-, 2,4-, 3,3-dimethyl-hexane; trans/cis-1,2,4-trimethylcyclopentane; 2,2,3-trimethylpentane</v>
          </cell>
        </row>
        <row r="1891">
          <cell r="A1891">
            <v>2327</v>
          </cell>
          <cell r="B1891" t="str">
            <v/>
          </cell>
          <cell r="C1891" t="str">
            <v>C7H14; C8H18</v>
          </cell>
          <cell r="D1891" t="str">
            <v>108-87-2; 590-73-8</v>
          </cell>
          <cell r="E1891" t="str">
            <v>108872; 590738</v>
          </cell>
          <cell r="F1891" t="str">
            <v/>
          </cell>
          <cell r="G1891" t="str">
            <v/>
          </cell>
          <cell r="H1891" t="b">
            <v>0</v>
          </cell>
          <cell r="I1891" t="b">
            <v>0</v>
          </cell>
          <cell r="J1891" t="str">
            <v>methylcyclohexane; 2,2-dimethylhexane</v>
          </cell>
        </row>
        <row r="1892">
          <cell r="A1892">
            <v>2329</v>
          </cell>
          <cell r="B1892" t="str">
            <v/>
          </cell>
          <cell r="C1892" t="str">
            <v>C12H18</v>
          </cell>
          <cell r="D1892" t="str">
            <v>7364-19-4</v>
          </cell>
          <cell r="E1892" t="str">
            <v>7364194</v>
          </cell>
          <cell r="F1892" t="str">
            <v/>
          </cell>
          <cell r="G1892" t="str">
            <v/>
          </cell>
          <cell r="H1892" t="b">
            <v>0</v>
          </cell>
          <cell r="I1892" t="b">
            <v>0</v>
          </cell>
          <cell r="J1892" t="str">
            <v>1-tert-butyl-4-ethylbenzene</v>
          </cell>
        </row>
        <row r="1893">
          <cell r="A1893">
            <v>2330</v>
          </cell>
          <cell r="B1893" t="str">
            <v/>
          </cell>
          <cell r="C1893" t="str">
            <v>C7H14</v>
          </cell>
          <cell r="D1893" t="str">
            <v>2453-00-1</v>
          </cell>
          <cell r="E1893" t="str">
            <v>2453001</v>
          </cell>
          <cell r="F1893" t="str">
            <v/>
          </cell>
          <cell r="G1893" t="str">
            <v/>
          </cell>
          <cell r="H1893" t="b">
            <v>0</v>
          </cell>
          <cell r="I1893" t="b">
            <v>0</v>
          </cell>
          <cell r="J1893" t="str">
            <v>1,3-dimethylcyclopentane</v>
          </cell>
        </row>
        <row r="1894">
          <cell r="A1894">
            <v>2331</v>
          </cell>
          <cell r="B1894" t="str">
            <v/>
          </cell>
          <cell r="C1894" t="str">
            <v>C5H8</v>
          </cell>
          <cell r="D1894" t="str">
            <v>591-93-5</v>
          </cell>
          <cell r="E1894" t="str">
            <v>591935</v>
          </cell>
          <cell r="F1894" t="str">
            <v/>
          </cell>
          <cell r="G1894" t="str">
            <v/>
          </cell>
          <cell r="H1894" t="b">
            <v>0</v>
          </cell>
          <cell r="I1894" t="b">
            <v>0</v>
          </cell>
          <cell r="J1894" t="str">
            <v>1,4-pentadiene</v>
          </cell>
        </row>
        <row r="1895">
          <cell r="A1895">
            <v>2332</v>
          </cell>
          <cell r="B1895" t="str">
            <v/>
          </cell>
          <cell r="C1895" t="str">
            <v>C12H12</v>
          </cell>
          <cell r="D1895" t="str">
            <v>575-41-7</v>
          </cell>
          <cell r="E1895" t="str">
            <v>575417</v>
          </cell>
          <cell r="F1895" t="str">
            <v/>
          </cell>
          <cell r="G1895" t="str">
            <v/>
          </cell>
          <cell r="H1895" t="b">
            <v>0</v>
          </cell>
          <cell r="I1895" t="b">
            <v>0</v>
          </cell>
          <cell r="J1895" t="str">
            <v>1,3-dimethylnaphthalene</v>
          </cell>
        </row>
        <row r="1896">
          <cell r="A1896">
            <v>2333</v>
          </cell>
          <cell r="B1896" t="str">
            <v/>
          </cell>
          <cell r="C1896" t="str">
            <v>C8H16</v>
          </cell>
          <cell r="D1896" t="str">
            <v>2040-96-2</v>
          </cell>
          <cell r="E1896" t="str">
            <v>2040962</v>
          </cell>
          <cell r="F1896" t="str">
            <v/>
          </cell>
          <cell r="G1896" t="str">
            <v/>
          </cell>
          <cell r="H1896" t="b">
            <v>0</v>
          </cell>
          <cell r="I1896" t="b">
            <v>0</v>
          </cell>
          <cell r="J1896" t="str">
            <v>n-Propylcyclopentane</v>
          </cell>
        </row>
        <row r="1897">
          <cell r="A1897">
            <v>2334</v>
          </cell>
          <cell r="B1897" t="str">
            <v/>
          </cell>
          <cell r="C1897" t="str">
            <v>C8H18</v>
          </cell>
          <cell r="D1897" t="str">
            <v>26635-64-3</v>
          </cell>
          <cell r="E1897" t="str">
            <v>26635643</v>
          </cell>
          <cell r="F1897" t="str">
            <v/>
          </cell>
          <cell r="G1897" t="str">
            <v/>
          </cell>
          <cell r="H1897" t="b">
            <v>0</v>
          </cell>
          <cell r="I1897" t="b">
            <v>0</v>
          </cell>
          <cell r="J1897" t="str">
            <v>Isooctane</v>
          </cell>
        </row>
        <row r="1898">
          <cell r="A1898">
            <v>2335</v>
          </cell>
          <cell r="B1898" t="str">
            <v/>
          </cell>
          <cell r="C1898" t="str">
            <v>C9H10</v>
          </cell>
          <cell r="D1898" t="str">
            <v>611-15-4</v>
          </cell>
          <cell r="E1898" t="str">
            <v>611154</v>
          </cell>
          <cell r="F1898" t="str">
            <v/>
          </cell>
          <cell r="G1898" t="str">
            <v/>
          </cell>
          <cell r="H1898" t="b">
            <v>0</v>
          </cell>
          <cell r="I1898" t="b">
            <v>0</v>
          </cell>
          <cell r="J1898" t="str">
            <v>o-Vinyltoluene</v>
          </cell>
        </row>
        <row r="1899">
          <cell r="A1899">
            <v>2336</v>
          </cell>
          <cell r="B1899" t="str">
            <v/>
          </cell>
          <cell r="C1899" t="str">
            <v>C18H12; C18H12</v>
          </cell>
          <cell r="D1899" t="str">
            <v>218-01-9; 217-59-4</v>
          </cell>
          <cell r="E1899" t="str">
            <v>218019; 217594</v>
          </cell>
          <cell r="F1899" t="str">
            <v/>
          </cell>
          <cell r="G1899" t="str">
            <v/>
          </cell>
          <cell r="H1899" t="b">
            <v>0</v>
          </cell>
          <cell r="I1899" t="b">
            <v>0</v>
          </cell>
          <cell r="J1899" t="str">
            <v>Chrysene/Triphenylene</v>
          </cell>
        </row>
        <row r="1900">
          <cell r="A1900">
            <v>2337</v>
          </cell>
          <cell r="B1900" t="str">
            <v/>
          </cell>
          <cell r="C1900" t="str">
            <v>C14H8N2S4</v>
          </cell>
          <cell r="D1900" t="str">
            <v>120-78-5</v>
          </cell>
          <cell r="E1900" t="str">
            <v>120785</v>
          </cell>
          <cell r="F1900" t="str">
            <v/>
          </cell>
          <cell r="G1900" t="str">
            <v/>
          </cell>
          <cell r="H1900" t="b">
            <v>0</v>
          </cell>
          <cell r="I1900" t="b">
            <v>0</v>
          </cell>
          <cell r="J1900" t="str">
            <v>2,2'-Dithiobisbenzothiazole</v>
          </cell>
        </row>
        <row r="1901">
          <cell r="A1901">
            <v>2338</v>
          </cell>
          <cell r="B1901" t="str">
            <v/>
          </cell>
          <cell r="C1901" t="str">
            <v>C8H10O</v>
          </cell>
          <cell r="D1901" t="str">
            <v>1300-71-6</v>
          </cell>
          <cell r="E1901" t="str">
            <v>1300716</v>
          </cell>
          <cell r="F1901" t="str">
            <v/>
          </cell>
          <cell r="G1901" t="str">
            <v/>
          </cell>
          <cell r="H1901" t="b">
            <v>0</v>
          </cell>
          <cell r="I1901" t="b">
            <v>0</v>
          </cell>
          <cell r="J1901" t="str">
            <v>Dimethylphenol</v>
          </cell>
        </row>
        <row r="1902">
          <cell r="A1902">
            <v>2339</v>
          </cell>
          <cell r="B1902" t="str">
            <v/>
          </cell>
          <cell r="C1902" t="str">
            <v>C7H8O2</v>
          </cell>
          <cell r="D1902" t="str">
            <v>80934-44-7</v>
          </cell>
          <cell r="E1902" t="str">
            <v>80934447</v>
          </cell>
          <cell r="F1902" t="str">
            <v/>
          </cell>
          <cell r="G1902" t="str">
            <v/>
          </cell>
          <cell r="H1902" t="b">
            <v>0</v>
          </cell>
          <cell r="I1902" t="b">
            <v>0</v>
          </cell>
          <cell r="J1902" t="str">
            <v>Methyl benzenediols</v>
          </cell>
        </row>
        <row r="1903">
          <cell r="A1903">
            <v>2340</v>
          </cell>
          <cell r="B1903" t="str">
            <v/>
          </cell>
          <cell r="C1903" t="str">
            <v/>
          </cell>
          <cell r="D1903" t="str">
            <v/>
          </cell>
          <cell r="E1903" t="str">
            <v/>
          </cell>
          <cell r="F1903" t="str">
            <v/>
          </cell>
          <cell r="G1903" t="str">
            <v/>
          </cell>
          <cell r="H1903" t="b">
            <v>0</v>
          </cell>
          <cell r="I1903" t="b">
            <v>0</v>
          </cell>
          <cell r="J1903" t="str">
            <v>abieta-6,8,11,13-tetraen-18-oic acid</v>
          </cell>
        </row>
        <row r="1904">
          <cell r="A1904">
            <v>2341</v>
          </cell>
          <cell r="B1904" t="str">
            <v/>
          </cell>
          <cell r="C1904" t="str">
            <v>C10H12O2</v>
          </cell>
          <cell r="D1904" t="str">
            <v>5912-86-7</v>
          </cell>
          <cell r="E1904" t="str">
            <v>5912867</v>
          </cell>
          <cell r="F1904" t="str">
            <v/>
          </cell>
          <cell r="G1904" t="str">
            <v/>
          </cell>
          <cell r="H1904" t="b">
            <v>0</v>
          </cell>
          <cell r="I1904" t="b">
            <v>0</v>
          </cell>
          <cell r="J1904" t="str">
            <v>Cis-iso-eugenol</v>
          </cell>
        </row>
        <row r="1905">
          <cell r="A1905">
            <v>2342</v>
          </cell>
          <cell r="B1905" t="str">
            <v/>
          </cell>
          <cell r="C1905" t="str">
            <v>C33H68</v>
          </cell>
          <cell r="D1905" t="str">
            <v>90398-67-7</v>
          </cell>
          <cell r="E1905" t="str">
            <v>90398677</v>
          </cell>
          <cell r="F1905" t="str">
            <v/>
          </cell>
          <cell r="G1905" t="str">
            <v/>
          </cell>
          <cell r="H1905" t="b">
            <v>0</v>
          </cell>
          <cell r="I1905" t="b">
            <v>0</v>
          </cell>
          <cell r="J1905" t="str">
            <v>Iso-tritriacontane</v>
          </cell>
        </row>
        <row r="1906">
          <cell r="A1906">
            <v>2343</v>
          </cell>
          <cell r="B1906" t="str">
            <v/>
          </cell>
          <cell r="C1906" t="str">
            <v/>
          </cell>
          <cell r="D1906" t="str">
            <v/>
          </cell>
          <cell r="E1906" t="str">
            <v/>
          </cell>
          <cell r="F1906" t="str">
            <v>E17163007</v>
          </cell>
          <cell r="G1906" t="str">
            <v/>
          </cell>
          <cell r="H1906" t="b">
            <v>0</v>
          </cell>
          <cell r="I1906" t="b">
            <v>0</v>
          </cell>
          <cell r="J1906" t="str">
            <v>Ethylphenols</v>
          </cell>
        </row>
        <row r="1907">
          <cell r="A1907">
            <v>2344</v>
          </cell>
          <cell r="B1907" t="str">
            <v/>
          </cell>
          <cell r="C1907" t="str">
            <v>C9H10N2</v>
          </cell>
          <cell r="D1907" t="str">
            <v>532-12-7</v>
          </cell>
          <cell r="E1907" t="str">
            <v>532127</v>
          </cell>
          <cell r="F1907" t="str">
            <v/>
          </cell>
          <cell r="G1907" t="str">
            <v/>
          </cell>
          <cell r="H1907" t="b">
            <v>0</v>
          </cell>
          <cell r="I1907" t="b">
            <v>0</v>
          </cell>
          <cell r="J1907" t="str">
            <v>Myosmine</v>
          </cell>
        </row>
        <row r="1908">
          <cell r="A1908">
            <v>2345</v>
          </cell>
          <cell r="B1908" t="str">
            <v/>
          </cell>
          <cell r="C1908" t="str">
            <v>C12H12</v>
          </cell>
          <cell r="D1908" t="str">
            <v>575-41-7</v>
          </cell>
          <cell r="E1908" t="str">
            <v>575417</v>
          </cell>
          <cell r="F1908" t="str">
            <v/>
          </cell>
          <cell r="G1908" t="str">
            <v/>
          </cell>
          <cell r="H1908" t="b">
            <v>0</v>
          </cell>
          <cell r="I1908" t="b">
            <v>0</v>
          </cell>
          <cell r="J1908" t="str">
            <v>1,3-Dimethylnaphthalene</v>
          </cell>
        </row>
        <row r="1909">
          <cell r="A1909">
            <v>2346</v>
          </cell>
          <cell r="B1909" t="str">
            <v/>
          </cell>
          <cell r="C1909" t="str">
            <v>C12H12</v>
          </cell>
          <cell r="D1909" t="str">
            <v>582-16-1</v>
          </cell>
          <cell r="E1909" t="str">
            <v>582161</v>
          </cell>
          <cell r="F1909" t="str">
            <v/>
          </cell>
          <cell r="G1909" t="str">
            <v/>
          </cell>
          <cell r="H1909" t="b">
            <v>0</v>
          </cell>
          <cell r="I1909" t="b">
            <v>0</v>
          </cell>
          <cell r="J1909" t="str">
            <v>2,7-Dimethylnaphthalene</v>
          </cell>
        </row>
        <row r="1910">
          <cell r="A1910">
            <v>2347</v>
          </cell>
          <cell r="B1910" t="str">
            <v/>
          </cell>
          <cell r="C1910" t="str">
            <v/>
          </cell>
          <cell r="D1910" t="str">
            <v/>
          </cell>
          <cell r="E1910" t="str">
            <v/>
          </cell>
          <cell r="F1910" t="str">
            <v/>
          </cell>
          <cell r="G1910" t="str">
            <v/>
          </cell>
          <cell r="H1910" t="b">
            <v>0</v>
          </cell>
          <cell r="I1910" t="b">
            <v>0</v>
          </cell>
          <cell r="J1910" t="str">
            <v>anteiso-Hentriacontane</v>
          </cell>
        </row>
        <row r="1911">
          <cell r="A1911">
            <v>2348</v>
          </cell>
          <cell r="B1911" t="str">
            <v/>
          </cell>
          <cell r="C1911" t="str">
            <v/>
          </cell>
          <cell r="D1911" t="str">
            <v/>
          </cell>
          <cell r="E1911" t="str">
            <v/>
          </cell>
          <cell r="F1911" t="str">
            <v/>
          </cell>
          <cell r="G1911" t="str">
            <v/>
          </cell>
          <cell r="H1911" t="b">
            <v>0</v>
          </cell>
          <cell r="I1911" t="b">
            <v>0</v>
          </cell>
          <cell r="J1911" t="str">
            <v>anteiso-Heptacosane</v>
          </cell>
        </row>
        <row r="1912">
          <cell r="A1912">
            <v>2349</v>
          </cell>
          <cell r="B1912" t="str">
            <v/>
          </cell>
          <cell r="C1912" t="str">
            <v/>
          </cell>
          <cell r="D1912" t="str">
            <v/>
          </cell>
          <cell r="E1912" t="str">
            <v/>
          </cell>
          <cell r="F1912" t="str">
            <v/>
          </cell>
          <cell r="G1912" t="str">
            <v/>
          </cell>
          <cell r="H1912" t="b">
            <v>0</v>
          </cell>
          <cell r="I1912" t="b">
            <v>0</v>
          </cell>
          <cell r="J1912" t="str">
            <v>anteiso-Hexacosane</v>
          </cell>
        </row>
        <row r="1913">
          <cell r="A1913">
            <v>2350</v>
          </cell>
          <cell r="B1913" t="str">
            <v/>
          </cell>
          <cell r="C1913" t="str">
            <v/>
          </cell>
          <cell r="D1913" t="str">
            <v/>
          </cell>
          <cell r="E1913" t="str">
            <v/>
          </cell>
          <cell r="F1913" t="str">
            <v/>
          </cell>
          <cell r="G1913" t="str">
            <v/>
          </cell>
          <cell r="H1913" t="b">
            <v>0</v>
          </cell>
          <cell r="I1913" t="b">
            <v>0</v>
          </cell>
          <cell r="J1913" t="str">
            <v>anteiso-Nonacosane</v>
          </cell>
        </row>
        <row r="1914">
          <cell r="A1914">
            <v>2351</v>
          </cell>
          <cell r="B1914" t="str">
            <v/>
          </cell>
          <cell r="C1914" t="str">
            <v/>
          </cell>
          <cell r="D1914" t="str">
            <v/>
          </cell>
          <cell r="E1914" t="str">
            <v/>
          </cell>
          <cell r="F1914" t="str">
            <v/>
          </cell>
          <cell r="G1914" t="str">
            <v/>
          </cell>
          <cell r="H1914" t="b">
            <v>0</v>
          </cell>
          <cell r="I1914" t="b">
            <v>0</v>
          </cell>
          <cell r="J1914" t="str">
            <v>anteiso-Octacosane</v>
          </cell>
        </row>
        <row r="1915">
          <cell r="A1915">
            <v>2352</v>
          </cell>
          <cell r="B1915" t="str">
            <v/>
          </cell>
          <cell r="C1915" t="str">
            <v/>
          </cell>
          <cell r="D1915" t="str">
            <v/>
          </cell>
          <cell r="E1915" t="str">
            <v/>
          </cell>
          <cell r="F1915" t="str">
            <v/>
          </cell>
          <cell r="G1915" t="str">
            <v/>
          </cell>
          <cell r="H1915" t="b">
            <v>0</v>
          </cell>
          <cell r="I1915" t="b">
            <v>0</v>
          </cell>
          <cell r="J1915" t="str">
            <v>anteiso-Pentacosane</v>
          </cell>
        </row>
        <row r="1916">
          <cell r="A1916">
            <v>2353</v>
          </cell>
          <cell r="B1916" t="str">
            <v/>
          </cell>
          <cell r="C1916" t="str">
            <v/>
          </cell>
          <cell r="D1916" t="str">
            <v/>
          </cell>
          <cell r="E1916" t="str">
            <v/>
          </cell>
          <cell r="F1916" t="str">
            <v/>
          </cell>
          <cell r="G1916" t="str">
            <v/>
          </cell>
          <cell r="H1916" t="b">
            <v>0</v>
          </cell>
          <cell r="I1916" t="b">
            <v>0</v>
          </cell>
          <cell r="J1916" t="str">
            <v>anteiso-Tetracosane</v>
          </cell>
        </row>
        <row r="1917">
          <cell r="A1917">
            <v>2354</v>
          </cell>
          <cell r="B1917" t="str">
            <v/>
          </cell>
          <cell r="C1917" t="str">
            <v/>
          </cell>
          <cell r="D1917" t="str">
            <v>117355-32-5</v>
          </cell>
          <cell r="E1917" t="str">
            <v/>
          </cell>
          <cell r="F1917" t="str">
            <v/>
          </cell>
          <cell r="G1917" t="str">
            <v/>
          </cell>
          <cell r="H1917" t="b">
            <v>0</v>
          </cell>
          <cell r="I1917" t="b">
            <v>0</v>
          </cell>
          <cell r="J1917" t="str">
            <v>iso-Dotriacontane</v>
          </cell>
        </row>
        <row r="1918">
          <cell r="A1918">
            <v>2355</v>
          </cell>
          <cell r="B1918" t="str">
            <v/>
          </cell>
          <cell r="C1918" t="str">
            <v>C12H14O4</v>
          </cell>
          <cell r="D1918" t="str">
            <v>84-66-2</v>
          </cell>
          <cell r="E1918" t="str">
            <v/>
          </cell>
          <cell r="F1918" t="str">
            <v/>
          </cell>
          <cell r="G1918" t="str">
            <v/>
          </cell>
          <cell r="H1918" t="b">
            <v>0</v>
          </cell>
          <cell r="I1918" t="b">
            <v>0</v>
          </cell>
          <cell r="J1918" t="str">
            <v>Diethyl phthalate</v>
          </cell>
        </row>
        <row r="1919">
          <cell r="A1919">
            <v>2356</v>
          </cell>
          <cell r="B1919" t="str">
            <v/>
          </cell>
          <cell r="C1919" t="str">
            <v>C28H48</v>
          </cell>
          <cell r="D1919" t="str">
            <v/>
          </cell>
          <cell r="E1919" t="str">
            <v/>
          </cell>
          <cell r="F1919" t="str">
            <v/>
          </cell>
          <cell r="G1919" t="str">
            <v/>
          </cell>
          <cell r="H1919" t="b">
            <v>0</v>
          </cell>
          <cell r="I1919" t="b">
            <v>0</v>
          </cell>
          <cell r="J1919" t="str">
            <v>iso-Heptacosane</v>
          </cell>
        </row>
        <row r="1920">
          <cell r="A1920">
            <v>2357</v>
          </cell>
          <cell r="B1920" t="str">
            <v/>
          </cell>
          <cell r="C1920" t="str">
            <v>C27H46</v>
          </cell>
          <cell r="D1920" t="str">
            <v/>
          </cell>
          <cell r="E1920" t="str">
            <v/>
          </cell>
          <cell r="F1920" t="str">
            <v/>
          </cell>
          <cell r="G1920" t="str">
            <v/>
          </cell>
          <cell r="H1920" t="b">
            <v>0</v>
          </cell>
          <cell r="I1920" t="b">
            <v>0</v>
          </cell>
          <cell r="J1920" t="str">
            <v>iso-Hexacosane</v>
          </cell>
        </row>
        <row r="1921">
          <cell r="A1921">
            <v>2358</v>
          </cell>
          <cell r="B1921" t="str">
            <v/>
          </cell>
          <cell r="C1921" t="str">
            <v>C28H58</v>
          </cell>
          <cell r="D1921" t="str">
            <v/>
          </cell>
          <cell r="E1921" t="str">
            <v/>
          </cell>
          <cell r="F1921" t="str">
            <v/>
          </cell>
          <cell r="G1921" t="str">
            <v/>
          </cell>
          <cell r="H1921" t="b">
            <v>0</v>
          </cell>
          <cell r="I1921" t="b">
            <v>0</v>
          </cell>
          <cell r="J1921" t="str">
            <v>iso-Octacosane</v>
          </cell>
        </row>
        <row r="1922">
          <cell r="A1922">
            <v>2359</v>
          </cell>
          <cell r="B1922" t="str">
            <v/>
          </cell>
          <cell r="C1922" t="str">
            <v>C26H52</v>
          </cell>
          <cell r="D1922" t="str">
            <v/>
          </cell>
          <cell r="E1922" t="str">
            <v/>
          </cell>
          <cell r="F1922" t="str">
            <v/>
          </cell>
          <cell r="G1922" t="str">
            <v/>
          </cell>
          <cell r="H1922" t="b">
            <v>0</v>
          </cell>
          <cell r="I1922" t="b">
            <v>0</v>
          </cell>
          <cell r="J1922" t="str">
            <v>iso-Pentacosane</v>
          </cell>
        </row>
        <row r="1923">
          <cell r="A1923">
            <v>2360</v>
          </cell>
          <cell r="B1923" t="str">
            <v/>
          </cell>
          <cell r="C1923" t="str">
            <v>C25H50</v>
          </cell>
          <cell r="D1923" t="str">
            <v/>
          </cell>
          <cell r="E1923" t="str">
            <v/>
          </cell>
          <cell r="F1923" t="str">
            <v/>
          </cell>
          <cell r="G1923" t="str">
            <v/>
          </cell>
          <cell r="H1923" t="b">
            <v>0</v>
          </cell>
          <cell r="I1923" t="b">
            <v>0</v>
          </cell>
          <cell r="J1923" t="str">
            <v>iso-Tetracosane</v>
          </cell>
        </row>
        <row r="1924">
          <cell r="A1924">
            <v>2361</v>
          </cell>
          <cell r="B1924" t="str">
            <v/>
          </cell>
          <cell r="C1924" t="str">
            <v>C18H32O2</v>
          </cell>
          <cell r="D1924" t="str">
            <v>60-33-3</v>
          </cell>
          <cell r="E1924" t="str">
            <v>60333</v>
          </cell>
          <cell r="F1924" t="str">
            <v/>
          </cell>
          <cell r="G1924" t="str">
            <v/>
          </cell>
          <cell r="H1924" t="b">
            <v>0</v>
          </cell>
          <cell r="I1924" t="b">
            <v>0</v>
          </cell>
          <cell r="J1924" t="str">
            <v>Linoleic acid, 9,12-Octadecadienoic acid (9Z,12Z)-</v>
          </cell>
        </row>
        <row r="1925">
          <cell r="A1925">
            <v>2362</v>
          </cell>
          <cell r="B1925" t="str">
            <v/>
          </cell>
          <cell r="C1925" t="str">
            <v>C19H38O4</v>
          </cell>
          <cell r="D1925" t="str">
            <v>26657-96-5</v>
          </cell>
          <cell r="E1925" t="str">
            <v>26657965</v>
          </cell>
          <cell r="F1925" t="str">
            <v/>
          </cell>
          <cell r="G1925" t="str">
            <v/>
          </cell>
          <cell r="H1925" t="b">
            <v>0</v>
          </cell>
          <cell r="I1925" t="b">
            <v>0</v>
          </cell>
          <cell r="J1925" t="str">
            <v>Monopalmitin, Hexadecanoic acid, monoester with 1,2,3-propanetriol</v>
          </cell>
        </row>
        <row r="1926">
          <cell r="A1926">
            <v>2363</v>
          </cell>
          <cell r="B1926" t="str">
            <v/>
          </cell>
          <cell r="C1926" t="str">
            <v>C21H42O4</v>
          </cell>
          <cell r="D1926" t="str">
            <v>31566-31-1</v>
          </cell>
          <cell r="E1926" t="str">
            <v>31566311</v>
          </cell>
          <cell r="F1926" t="str">
            <v/>
          </cell>
          <cell r="G1926" t="str">
            <v/>
          </cell>
          <cell r="H1926" t="b">
            <v>0</v>
          </cell>
          <cell r="I1926" t="b">
            <v>0</v>
          </cell>
          <cell r="J1926" t="str">
            <v>Monostearin, Glyceryl monostearate</v>
          </cell>
        </row>
        <row r="1927">
          <cell r="A1927">
            <v>2364</v>
          </cell>
          <cell r="B1927" t="str">
            <v/>
          </cell>
          <cell r="C1927" t="str">
            <v>C36H74</v>
          </cell>
          <cell r="D1927" t="str">
            <v>630-06-8</v>
          </cell>
          <cell r="E1927" t="str">
            <v>630068</v>
          </cell>
          <cell r="F1927" t="str">
            <v/>
          </cell>
          <cell r="G1927" t="str">
            <v/>
          </cell>
          <cell r="H1927" t="b">
            <v>0</v>
          </cell>
          <cell r="I1927" t="b">
            <v>0</v>
          </cell>
          <cell r="J1927" t="str">
            <v>Hexatriacontane</v>
          </cell>
        </row>
        <row r="1928">
          <cell r="A1928">
            <v>2365</v>
          </cell>
          <cell r="B1928" t="str">
            <v/>
          </cell>
          <cell r="C1928" t="str">
            <v>C10H16O3</v>
          </cell>
          <cell r="D1928" t="str">
            <v>61826-55-9</v>
          </cell>
          <cell r="E1928" t="str">
            <v>61826559</v>
          </cell>
          <cell r="F1928" t="str">
            <v/>
          </cell>
          <cell r="G1928" t="str">
            <v/>
          </cell>
          <cell r="H1928" t="b">
            <v>0</v>
          </cell>
          <cell r="I1928" t="b">
            <v>0</v>
          </cell>
          <cell r="J1928" t="str">
            <v>Pinonic acid</v>
          </cell>
        </row>
        <row r="1929">
          <cell r="A1929">
            <v>2366</v>
          </cell>
          <cell r="B1929" t="str">
            <v/>
          </cell>
          <cell r="C1929" t="str">
            <v>C29H48O</v>
          </cell>
          <cell r="D1929" t="str">
            <v>83-48-7</v>
          </cell>
          <cell r="E1929" t="str">
            <v>83487</v>
          </cell>
          <cell r="F1929" t="str">
            <v/>
          </cell>
          <cell r="G1929" t="str">
            <v/>
          </cell>
          <cell r="H1929" t="b">
            <v>0</v>
          </cell>
          <cell r="I1929" t="b">
            <v>0</v>
          </cell>
          <cell r="J1929" t="str">
            <v>Stigmasterol</v>
          </cell>
        </row>
        <row r="1930">
          <cell r="A1930">
            <v>2367</v>
          </cell>
          <cell r="B1930" t="str">
            <v/>
          </cell>
          <cell r="C1930" t="str">
            <v>C7H8O; C7H8O</v>
          </cell>
          <cell r="D1930" t="str">
            <v>108-39-4; 106-44-5</v>
          </cell>
          <cell r="E1930" t="str">
            <v>108394; 106445</v>
          </cell>
          <cell r="F1930" t="str">
            <v/>
          </cell>
          <cell r="G1930" t="str">
            <v/>
          </cell>
          <cell r="H1930" t="b">
            <v>0</v>
          </cell>
          <cell r="I1930" t="b">
            <v>1</v>
          </cell>
          <cell r="J1930" t="str">
            <v>M &amp; p-cresol</v>
          </cell>
        </row>
        <row r="1931">
          <cell r="A1931">
            <v>2368</v>
          </cell>
          <cell r="B1931" t="str">
            <v/>
          </cell>
          <cell r="C1931" t="str">
            <v>C10H12</v>
          </cell>
          <cell r="D1931" t="str">
            <v>77-73-6</v>
          </cell>
          <cell r="E1931" t="str">
            <v>77736</v>
          </cell>
          <cell r="F1931" t="str">
            <v/>
          </cell>
          <cell r="G1931" t="str">
            <v/>
          </cell>
          <cell r="H1931" t="b">
            <v>0</v>
          </cell>
          <cell r="I1931" t="b">
            <v>0</v>
          </cell>
          <cell r="J1931" t="str">
            <v>Dicyclopentadiene</v>
          </cell>
        </row>
        <row r="1932">
          <cell r="A1932">
            <v>2369</v>
          </cell>
          <cell r="B1932" t="str">
            <v/>
          </cell>
          <cell r="C1932" t="str">
            <v>C4H7NO2</v>
          </cell>
          <cell r="D1932" t="str">
            <v>924-42-5</v>
          </cell>
          <cell r="E1932" t="str">
            <v>924425</v>
          </cell>
          <cell r="F1932" t="str">
            <v/>
          </cell>
          <cell r="G1932" t="str">
            <v/>
          </cell>
          <cell r="H1932" t="b">
            <v>0</v>
          </cell>
          <cell r="I1932" t="b">
            <v>0</v>
          </cell>
          <cell r="J1932" t="str">
            <v>N-Methylolacrylamide</v>
          </cell>
        </row>
        <row r="1933">
          <cell r="A1933">
            <v>2370</v>
          </cell>
          <cell r="B1933" t="str">
            <v/>
          </cell>
          <cell r="C1933" t="str">
            <v>C2HCl5</v>
          </cell>
          <cell r="D1933" t="str">
            <v>76-01-7</v>
          </cell>
          <cell r="E1933" t="str">
            <v>76017</v>
          </cell>
          <cell r="F1933" t="str">
            <v/>
          </cell>
          <cell r="G1933" t="str">
            <v/>
          </cell>
          <cell r="H1933" t="b">
            <v>0</v>
          </cell>
          <cell r="I1933" t="b">
            <v>0</v>
          </cell>
          <cell r="J1933" t="str">
            <v>Pentachloroethane</v>
          </cell>
        </row>
        <row r="1934">
          <cell r="A1934">
            <v>2371</v>
          </cell>
          <cell r="B1934" t="str">
            <v/>
          </cell>
          <cell r="C1934" t="str">
            <v>CCl2O</v>
          </cell>
          <cell r="D1934" t="str">
            <v>75-44-5</v>
          </cell>
          <cell r="E1934" t="str">
            <v>75445</v>
          </cell>
          <cell r="F1934" t="str">
            <v/>
          </cell>
          <cell r="G1934" t="str">
            <v/>
          </cell>
          <cell r="H1934" t="b">
            <v>0</v>
          </cell>
          <cell r="I1934" t="b">
            <v>1</v>
          </cell>
          <cell r="J1934" t="str">
            <v>Phosgene</v>
          </cell>
        </row>
        <row r="1935">
          <cell r="A1935">
            <v>2372</v>
          </cell>
          <cell r="B1935" t="str">
            <v/>
          </cell>
          <cell r="C1935" t="str">
            <v>C6H3Cl3</v>
          </cell>
          <cell r="D1935" t="str">
            <v>120-82-1</v>
          </cell>
          <cell r="E1935" t="str">
            <v>120821</v>
          </cell>
          <cell r="F1935" t="str">
            <v/>
          </cell>
          <cell r="G1935" t="str">
            <v/>
          </cell>
          <cell r="H1935" t="b">
            <v>0</v>
          </cell>
          <cell r="I1935" t="b">
            <v>1</v>
          </cell>
          <cell r="J1935" t="str">
            <v>1,2,4-Trichlorobenzene</v>
          </cell>
        </row>
        <row r="1936">
          <cell r="A1936">
            <v>2374</v>
          </cell>
          <cell r="B1936" t="str">
            <v/>
          </cell>
          <cell r="C1936" t="str">
            <v>C19H38</v>
          </cell>
          <cell r="D1936" t="str">
            <v>18435-45-5</v>
          </cell>
          <cell r="E1936" t="str">
            <v>18435455</v>
          </cell>
          <cell r="F1936" t="str">
            <v/>
          </cell>
          <cell r="G1936" t="str">
            <v/>
          </cell>
          <cell r="H1936" t="b">
            <v>0</v>
          </cell>
          <cell r="I1936" t="b">
            <v>0</v>
          </cell>
          <cell r="J1936" t="str">
            <v>1-Nonadecene</v>
          </cell>
        </row>
        <row r="1937">
          <cell r="A1937">
            <v>2375</v>
          </cell>
          <cell r="B1937" t="str">
            <v/>
          </cell>
          <cell r="C1937" t="str">
            <v>C20H40</v>
          </cell>
          <cell r="D1937" t="str">
            <v>3452-07-1</v>
          </cell>
          <cell r="E1937" t="str">
            <v>3452071</v>
          </cell>
          <cell r="F1937" t="str">
            <v/>
          </cell>
          <cell r="G1937" t="str">
            <v/>
          </cell>
          <cell r="H1937" t="b">
            <v>0</v>
          </cell>
          <cell r="I1937" t="b">
            <v>0</v>
          </cell>
          <cell r="J1937" t="str">
            <v>1-Eicosene</v>
          </cell>
        </row>
        <row r="1938">
          <cell r="A1938">
            <v>2376</v>
          </cell>
          <cell r="B1938" t="str">
            <v/>
          </cell>
          <cell r="C1938" t="str">
            <v>C21H42</v>
          </cell>
          <cell r="D1938" t="str">
            <v>27400-79-9</v>
          </cell>
          <cell r="E1938" t="str">
            <v>27400799</v>
          </cell>
          <cell r="F1938" t="str">
            <v/>
          </cell>
          <cell r="G1938" t="str">
            <v/>
          </cell>
          <cell r="H1938" t="b">
            <v>0</v>
          </cell>
          <cell r="I1938" t="b">
            <v>0</v>
          </cell>
          <cell r="J1938" t="str">
            <v>1-Heneicosene</v>
          </cell>
        </row>
        <row r="1939">
          <cell r="A1939">
            <v>2377</v>
          </cell>
          <cell r="B1939" t="str">
            <v/>
          </cell>
          <cell r="C1939" t="str">
            <v>C22H44</v>
          </cell>
          <cell r="D1939" t="str">
            <v>1599-67-3</v>
          </cell>
          <cell r="E1939" t="str">
            <v>1599673</v>
          </cell>
          <cell r="F1939" t="str">
            <v/>
          </cell>
          <cell r="G1939" t="str">
            <v/>
          </cell>
          <cell r="H1939" t="b">
            <v>0</v>
          </cell>
          <cell r="I1939" t="b">
            <v>0</v>
          </cell>
          <cell r="J1939" t="str">
            <v>1-Docosene</v>
          </cell>
        </row>
        <row r="1940">
          <cell r="A1940">
            <v>2378</v>
          </cell>
          <cell r="B1940" t="str">
            <v/>
          </cell>
          <cell r="C1940" t="str">
            <v>C23H46</v>
          </cell>
          <cell r="D1940" t="str">
            <v>18835-32-0</v>
          </cell>
          <cell r="E1940" t="str">
            <v>18835320</v>
          </cell>
          <cell r="F1940" t="str">
            <v/>
          </cell>
          <cell r="G1940" t="str">
            <v/>
          </cell>
          <cell r="H1940" t="b">
            <v>0</v>
          </cell>
          <cell r="I1940" t="b">
            <v>0</v>
          </cell>
          <cell r="J1940" t="str">
            <v>1-Tricosene</v>
          </cell>
        </row>
        <row r="1941">
          <cell r="A1941">
            <v>2379</v>
          </cell>
          <cell r="B1941" t="str">
            <v/>
          </cell>
          <cell r="C1941" t="str">
            <v>C24H48</v>
          </cell>
          <cell r="D1941" t="str">
            <v>10192-32-2</v>
          </cell>
          <cell r="E1941" t="str">
            <v>10192322</v>
          </cell>
          <cell r="F1941" t="str">
            <v/>
          </cell>
          <cell r="G1941" t="str">
            <v/>
          </cell>
          <cell r="H1941" t="b">
            <v>0</v>
          </cell>
          <cell r="I1941" t="b">
            <v>0</v>
          </cell>
          <cell r="J1941" t="str">
            <v>1-Tetracosene</v>
          </cell>
        </row>
        <row r="1942">
          <cell r="A1942">
            <v>2380</v>
          </cell>
          <cell r="B1942" t="str">
            <v/>
          </cell>
          <cell r="C1942" t="str">
            <v>C25H50</v>
          </cell>
          <cell r="D1942" t="str">
            <v>16980-85-1</v>
          </cell>
          <cell r="E1942" t="str">
            <v>16980851</v>
          </cell>
          <cell r="F1942" t="str">
            <v/>
          </cell>
          <cell r="G1942" t="str">
            <v/>
          </cell>
          <cell r="H1942" t="b">
            <v>0</v>
          </cell>
          <cell r="I1942" t="b">
            <v>0</v>
          </cell>
          <cell r="J1942" t="str">
            <v>1-Pentacosene</v>
          </cell>
        </row>
        <row r="1943">
          <cell r="A1943">
            <v>2381</v>
          </cell>
          <cell r="B1943" t="str">
            <v/>
          </cell>
          <cell r="C1943" t="str">
            <v>C26H52</v>
          </cell>
          <cell r="D1943" t="str">
            <v>18835-33-1</v>
          </cell>
          <cell r="E1943" t="str">
            <v>18835331</v>
          </cell>
          <cell r="F1943" t="str">
            <v/>
          </cell>
          <cell r="G1943" t="str">
            <v/>
          </cell>
          <cell r="H1943" t="b">
            <v>0</v>
          </cell>
          <cell r="I1943" t="b">
            <v>0</v>
          </cell>
          <cell r="J1943" t="str">
            <v>1-Hexacosene</v>
          </cell>
        </row>
        <row r="1944">
          <cell r="A1944">
            <v>2382</v>
          </cell>
          <cell r="B1944" t="str">
            <v/>
          </cell>
          <cell r="C1944" t="str">
            <v>C27H54</v>
          </cell>
          <cell r="D1944" t="str">
            <v>15306-27-1</v>
          </cell>
          <cell r="E1944" t="str">
            <v>15306271</v>
          </cell>
          <cell r="F1944" t="str">
            <v/>
          </cell>
          <cell r="G1944" t="str">
            <v/>
          </cell>
          <cell r="H1944" t="b">
            <v>0</v>
          </cell>
          <cell r="I1944" t="b">
            <v>0</v>
          </cell>
          <cell r="J1944" t="str">
            <v>1-Heptacosene</v>
          </cell>
        </row>
        <row r="1945">
          <cell r="A1945">
            <v>2383</v>
          </cell>
          <cell r="B1945" t="str">
            <v/>
          </cell>
          <cell r="C1945" t="str">
            <v>C28H56</v>
          </cell>
          <cell r="D1945" t="str">
            <v>18835-34-2</v>
          </cell>
          <cell r="E1945" t="str">
            <v>18835342</v>
          </cell>
          <cell r="F1945" t="str">
            <v/>
          </cell>
          <cell r="G1945" t="str">
            <v/>
          </cell>
          <cell r="H1945" t="b">
            <v>0</v>
          </cell>
          <cell r="I1945" t="b">
            <v>0</v>
          </cell>
          <cell r="J1945" t="str">
            <v>1-Octacosene</v>
          </cell>
        </row>
        <row r="1946">
          <cell r="A1946">
            <v>2384</v>
          </cell>
          <cell r="B1946" t="str">
            <v/>
          </cell>
          <cell r="C1946" t="str">
            <v/>
          </cell>
          <cell r="D1946" t="str">
            <v/>
          </cell>
          <cell r="E1946" t="str">
            <v/>
          </cell>
          <cell r="F1946" t="str">
            <v/>
          </cell>
          <cell r="G1946" t="str">
            <v/>
          </cell>
          <cell r="H1946" t="b">
            <v>0</v>
          </cell>
          <cell r="I1946" t="b">
            <v>0</v>
          </cell>
          <cell r="J1946" t="str">
            <v>14-Methyl-hexadecanoic acid</v>
          </cell>
        </row>
        <row r="1947">
          <cell r="A1947">
            <v>2385</v>
          </cell>
          <cell r="B1947" t="str">
            <v/>
          </cell>
          <cell r="C1947" t="str">
            <v>C31H62O2</v>
          </cell>
          <cell r="D1947" t="str">
            <v>38232-01-8</v>
          </cell>
          <cell r="E1947" t="str">
            <v>38232018</v>
          </cell>
          <cell r="F1947" t="str">
            <v/>
          </cell>
          <cell r="G1947" t="str">
            <v/>
          </cell>
          <cell r="H1947" t="b">
            <v>0</v>
          </cell>
          <cell r="I1947" t="b">
            <v>0</v>
          </cell>
          <cell r="J1947" t="str">
            <v>n-Hentriacontanoic acid</v>
          </cell>
        </row>
        <row r="1948">
          <cell r="A1948">
            <v>2386</v>
          </cell>
          <cell r="B1948" t="str">
            <v/>
          </cell>
          <cell r="C1948" t="str">
            <v/>
          </cell>
          <cell r="D1948" t="str">
            <v/>
          </cell>
          <cell r="E1948" t="str">
            <v/>
          </cell>
          <cell r="F1948" t="str">
            <v/>
          </cell>
          <cell r="G1948" t="str">
            <v/>
          </cell>
          <cell r="H1948" t="b">
            <v>0</v>
          </cell>
          <cell r="I1948" t="b">
            <v>0</v>
          </cell>
          <cell r="J1948" t="str">
            <v>n-Dotriacontanoic acid</v>
          </cell>
        </row>
        <row r="1949">
          <cell r="A1949">
            <v>2387</v>
          </cell>
          <cell r="B1949" t="str">
            <v/>
          </cell>
          <cell r="C1949" t="str">
            <v>C33H66O2</v>
          </cell>
          <cell r="D1949" t="str">
            <v>38232-03-0</v>
          </cell>
          <cell r="E1949" t="str">
            <v>38232030</v>
          </cell>
          <cell r="F1949" t="str">
            <v/>
          </cell>
          <cell r="G1949" t="str">
            <v/>
          </cell>
          <cell r="H1949" t="b">
            <v>0</v>
          </cell>
          <cell r="I1949" t="b">
            <v>0</v>
          </cell>
          <cell r="J1949" t="str">
            <v>n-Tritriacontanoic acid</v>
          </cell>
        </row>
        <row r="1950">
          <cell r="A1950">
            <v>2388</v>
          </cell>
          <cell r="B1950" t="str">
            <v/>
          </cell>
          <cell r="C1950" t="str">
            <v/>
          </cell>
          <cell r="D1950" t="str">
            <v/>
          </cell>
          <cell r="E1950" t="str">
            <v/>
          </cell>
          <cell r="F1950" t="str">
            <v/>
          </cell>
          <cell r="G1950" t="str">
            <v/>
          </cell>
          <cell r="H1950" t="b">
            <v>0</v>
          </cell>
          <cell r="I1950" t="b">
            <v>0</v>
          </cell>
          <cell r="J1950" t="str">
            <v>n-Tetratriacontanoic acid</v>
          </cell>
        </row>
        <row r="1951">
          <cell r="A1951">
            <v>2389</v>
          </cell>
          <cell r="B1951" t="str">
            <v/>
          </cell>
          <cell r="C1951" t="str">
            <v/>
          </cell>
          <cell r="D1951" t="str">
            <v/>
          </cell>
          <cell r="E1951" t="str">
            <v/>
          </cell>
          <cell r="F1951" t="str">
            <v/>
          </cell>
          <cell r="G1951" t="str">
            <v/>
          </cell>
          <cell r="H1951" t="b">
            <v>0</v>
          </cell>
          <cell r="I1951" t="b">
            <v>0</v>
          </cell>
          <cell r="J1951" t="str">
            <v>n-Pentatriacontanoic acid</v>
          </cell>
        </row>
        <row r="1952">
          <cell r="A1952">
            <v>2390</v>
          </cell>
          <cell r="B1952" t="str">
            <v/>
          </cell>
          <cell r="C1952" t="str">
            <v/>
          </cell>
          <cell r="D1952" t="str">
            <v/>
          </cell>
          <cell r="E1952" t="str">
            <v/>
          </cell>
          <cell r="F1952" t="str">
            <v/>
          </cell>
          <cell r="G1952" t="str">
            <v/>
          </cell>
          <cell r="H1952" t="b">
            <v>0</v>
          </cell>
          <cell r="I1952" t="b">
            <v>0</v>
          </cell>
          <cell r="J1952" t="str">
            <v>n-Hexatriacontanoic acid</v>
          </cell>
        </row>
        <row r="1953">
          <cell r="A1953">
            <v>2391</v>
          </cell>
          <cell r="B1953" t="str">
            <v/>
          </cell>
          <cell r="C1953" t="str">
            <v>C11H20O2</v>
          </cell>
          <cell r="D1953" t="str">
            <v>112-38-9</v>
          </cell>
          <cell r="E1953" t="str">
            <v>112389</v>
          </cell>
          <cell r="F1953" t="str">
            <v/>
          </cell>
          <cell r="G1953" t="str">
            <v/>
          </cell>
          <cell r="H1953" t="b">
            <v>0</v>
          </cell>
          <cell r="I1953" t="b">
            <v>0</v>
          </cell>
          <cell r="J1953" t="str">
            <v>10-Undecenoic acid</v>
          </cell>
        </row>
        <row r="1954">
          <cell r="A1954">
            <v>2392</v>
          </cell>
          <cell r="B1954" t="str">
            <v/>
          </cell>
          <cell r="C1954" t="str">
            <v/>
          </cell>
          <cell r="D1954" t="str">
            <v/>
          </cell>
          <cell r="E1954" t="str">
            <v/>
          </cell>
          <cell r="F1954" t="str">
            <v/>
          </cell>
          <cell r="G1954" t="str">
            <v/>
          </cell>
          <cell r="H1954" t="b">
            <v>0</v>
          </cell>
          <cell r="I1954" t="b">
            <v>0</v>
          </cell>
          <cell r="J1954" t="str">
            <v>Tetradecenoic acid</v>
          </cell>
        </row>
        <row r="1955">
          <cell r="A1955">
            <v>2393</v>
          </cell>
          <cell r="B1955" t="str">
            <v/>
          </cell>
          <cell r="C1955" t="str">
            <v>C16H30O2</v>
          </cell>
          <cell r="D1955" t="str">
            <v>25447-95-4</v>
          </cell>
          <cell r="E1955" t="str">
            <v>25447954</v>
          </cell>
          <cell r="F1955" t="str">
            <v/>
          </cell>
          <cell r="G1955" t="str">
            <v/>
          </cell>
          <cell r="H1955" t="b">
            <v>0</v>
          </cell>
          <cell r="I1955" t="b">
            <v>0</v>
          </cell>
          <cell r="J1955" t="str">
            <v>Hexadecenoic acid</v>
          </cell>
        </row>
        <row r="1956">
          <cell r="A1956">
            <v>2394</v>
          </cell>
          <cell r="B1956" t="str">
            <v/>
          </cell>
          <cell r="C1956" t="str">
            <v/>
          </cell>
          <cell r="D1956" t="str">
            <v/>
          </cell>
          <cell r="E1956" t="str">
            <v/>
          </cell>
          <cell r="F1956" t="str">
            <v/>
          </cell>
          <cell r="G1956" t="str">
            <v/>
          </cell>
          <cell r="H1956" t="b">
            <v>0</v>
          </cell>
          <cell r="I1956" t="b">
            <v>0</v>
          </cell>
          <cell r="J1956" t="str">
            <v>Nonadecenoic acid</v>
          </cell>
        </row>
        <row r="1957">
          <cell r="A1957">
            <v>2395</v>
          </cell>
          <cell r="B1957" t="str">
            <v/>
          </cell>
          <cell r="C1957" t="str">
            <v/>
          </cell>
          <cell r="D1957" t="str">
            <v/>
          </cell>
          <cell r="E1957" t="str">
            <v/>
          </cell>
          <cell r="F1957" t="str">
            <v/>
          </cell>
          <cell r="G1957" t="str">
            <v/>
          </cell>
          <cell r="H1957" t="b">
            <v>0</v>
          </cell>
          <cell r="I1957" t="b">
            <v>0</v>
          </cell>
          <cell r="J1957" t="str">
            <v>Eicosenoic acid</v>
          </cell>
        </row>
        <row r="1958">
          <cell r="A1958">
            <v>2396</v>
          </cell>
          <cell r="B1958" t="str">
            <v/>
          </cell>
          <cell r="C1958" t="str">
            <v/>
          </cell>
          <cell r="D1958" t="str">
            <v/>
          </cell>
          <cell r="E1958" t="str">
            <v/>
          </cell>
          <cell r="F1958" t="str">
            <v/>
          </cell>
          <cell r="G1958" t="str">
            <v/>
          </cell>
          <cell r="H1958" t="b">
            <v>0</v>
          </cell>
          <cell r="I1958" t="b">
            <v>0</v>
          </cell>
          <cell r="J1958" t="str">
            <v>Heneicosenoic acid</v>
          </cell>
        </row>
        <row r="1959">
          <cell r="A1959">
            <v>2397</v>
          </cell>
          <cell r="B1959" t="str">
            <v/>
          </cell>
          <cell r="C1959" t="str">
            <v/>
          </cell>
          <cell r="D1959" t="str">
            <v/>
          </cell>
          <cell r="E1959" t="str">
            <v/>
          </cell>
          <cell r="F1959" t="str">
            <v/>
          </cell>
          <cell r="G1959" t="str">
            <v/>
          </cell>
          <cell r="H1959" t="b">
            <v>0</v>
          </cell>
          <cell r="I1959" t="b">
            <v>0</v>
          </cell>
          <cell r="J1959" t="str">
            <v>Docosenoic acid</v>
          </cell>
        </row>
        <row r="1960">
          <cell r="A1960">
            <v>2398</v>
          </cell>
          <cell r="B1960" t="str">
            <v/>
          </cell>
          <cell r="C1960" t="str">
            <v/>
          </cell>
          <cell r="D1960" t="str">
            <v/>
          </cell>
          <cell r="E1960" t="str">
            <v/>
          </cell>
          <cell r="F1960" t="str">
            <v/>
          </cell>
          <cell r="G1960" t="str">
            <v/>
          </cell>
          <cell r="H1960" t="b">
            <v>0</v>
          </cell>
          <cell r="I1960" t="b">
            <v>0</v>
          </cell>
          <cell r="J1960" t="str">
            <v>Tricosenoic acid</v>
          </cell>
        </row>
        <row r="1961">
          <cell r="A1961">
            <v>2399</v>
          </cell>
          <cell r="B1961" t="str">
            <v/>
          </cell>
          <cell r="C1961" t="str">
            <v/>
          </cell>
          <cell r="D1961" t="str">
            <v/>
          </cell>
          <cell r="E1961" t="str">
            <v/>
          </cell>
          <cell r="F1961" t="str">
            <v/>
          </cell>
          <cell r="G1961" t="str">
            <v/>
          </cell>
          <cell r="H1961" t="b">
            <v>0</v>
          </cell>
          <cell r="I1961" t="b">
            <v>0</v>
          </cell>
          <cell r="J1961" t="str">
            <v>Tetracosenoic acid</v>
          </cell>
        </row>
        <row r="1962">
          <cell r="A1962">
            <v>2400</v>
          </cell>
          <cell r="B1962" t="str">
            <v/>
          </cell>
          <cell r="C1962" t="str">
            <v/>
          </cell>
          <cell r="D1962" t="str">
            <v/>
          </cell>
          <cell r="E1962" t="str">
            <v/>
          </cell>
          <cell r="F1962" t="str">
            <v/>
          </cell>
          <cell r="G1962" t="str">
            <v/>
          </cell>
          <cell r="H1962" t="b">
            <v>0</v>
          </cell>
          <cell r="I1962" t="b">
            <v>0</v>
          </cell>
          <cell r="J1962" t="str">
            <v>Hexacosenoic acid</v>
          </cell>
        </row>
        <row r="1963">
          <cell r="A1963">
            <v>2401</v>
          </cell>
          <cell r="B1963" t="str">
            <v/>
          </cell>
          <cell r="C1963" t="str">
            <v>C11H20O4</v>
          </cell>
          <cell r="D1963" t="str">
            <v>1852-04-6</v>
          </cell>
          <cell r="E1963" t="str">
            <v>1852046</v>
          </cell>
          <cell r="F1963" t="str">
            <v/>
          </cell>
          <cell r="G1963" t="str">
            <v/>
          </cell>
          <cell r="H1963" t="b">
            <v>0</v>
          </cell>
          <cell r="I1963" t="b">
            <v>0</v>
          </cell>
          <cell r="J1963" t="str">
            <v>Undecanedioic acid</v>
          </cell>
        </row>
        <row r="1964">
          <cell r="A1964">
            <v>2402</v>
          </cell>
          <cell r="B1964" t="str">
            <v/>
          </cell>
          <cell r="C1964" t="str">
            <v>C16H30O4</v>
          </cell>
          <cell r="D1964" t="str">
            <v>505-54-4</v>
          </cell>
          <cell r="E1964" t="str">
            <v>505544</v>
          </cell>
          <cell r="F1964" t="str">
            <v/>
          </cell>
          <cell r="G1964" t="str">
            <v/>
          </cell>
          <cell r="H1964" t="b">
            <v>0</v>
          </cell>
          <cell r="I1964" t="b">
            <v>0</v>
          </cell>
          <cell r="J1964" t="str">
            <v>Hexadecanedioic acid</v>
          </cell>
        </row>
        <row r="1965">
          <cell r="A1965">
            <v>2403</v>
          </cell>
          <cell r="B1965" t="str">
            <v/>
          </cell>
          <cell r="C1965" t="str">
            <v>C22H42O4</v>
          </cell>
          <cell r="D1965" t="str">
            <v>505-56-6</v>
          </cell>
          <cell r="E1965" t="str">
            <v>505566</v>
          </cell>
          <cell r="F1965" t="str">
            <v/>
          </cell>
          <cell r="G1965" t="str">
            <v/>
          </cell>
          <cell r="H1965" t="b">
            <v>0</v>
          </cell>
          <cell r="I1965" t="b">
            <v>0</v>
          </cell>
          <cell r="J1965" t="str">
            <v>Docosanedioic acid</v>
          </cell>
        </row>
        <row r="1966">
          <cell r="A1966">
            <v>2404</v>
          </cell>
          <cell r="B1966" t="str">
            <v/>
          </cell>
          <cell r="C1966" t="str">
            <v>C24H46O4</v>
          </cell>
          <cell r="D1966" t="str">
            <v>2450-31-9</v>
          </cell>
          <cell r="E1966" t="str">
            <v>2450319</v>
          </cell>
          <cell r="F1966" t="str">
            <v/>
          </cell>
          <cell r="G1966" t="str">
            <v/>
          </cell>
          <cell r="H1966" t="b">
            <v>0</v>
          </cell>
          <cell r="I1966" t="b">
            <v>0</v>
          </cell>
          <cell r="J1966" t="str">
            <v>Tetracosanedioic acid</v>
          </cell>
        </row>
        <row r="1967">
          <cell r="A1967">
            <v>2405</v>
          </cell>
          <cell r="B1967" t="str">
            <v/>
          </cell>
          <cell r="C1967" t="str">
            <v/>
          </cell>
          <cell r="D1967" t="str">
            <v/>
          </cell>
          <cell r="E1967" t="str">
            <v/>
          </cell>
          <cell r="F1967" t="str">
            <v/>
          </cell>
          <cell r="G1967" t="str">
            <v/>
          </cell>
          <cell r="H1967" t="b">
            <v>0</v>
          </cell>
          <cell r="I1967" t="b">
            <v>0</v>
          </cell>
          <cell r="J1967" t="str">
            <v>Pentacosanedioic acid</v>
          </cell>
        </row>
        <row r="1968">
          <cell r="A1968">
            <v>2406</v>
          </cell>
          <cell r="B1968" t="str">
            <v/>
          </cell>
          <cell r="C1968" t="str">
            <v/>
          </cell>
          <cell r="D1968" t="str">
            <v/>
          </cell>
          <cell r="E1968" t="str">
            <v/>
          </cell>
          <cell r="F1968" t="str">
            <v/>
          </cell>
          <cell r="G1968" t="str">
            <v/>
          </cell>
          <cell r="H1968" t="b">
            <v>0</v>
          </cell>
          <cell r="I1968" t="b">
            <v>0</v>
          </cell>
          <cell r="J1968" t="str">
            <v>Hexacosanedioic acid</v>
          </cell>
        </row>
        <row r="1969">
          <cell r="A1969">
            <v>2407</v>
          </cell>
          <cell r="B1969" t="str">
            <v/>
          </cell>
          <cell r="C1969" t="str">
            <v>C18H36O2</v>
          </cell>
          <cell r="D1969" t="str">
            <v>1731-92-6</v>
          </cell>
          <cell r="E1969" t="str">
            <v>1731926</v>
          </cell>
          <cell r="F1969" t="str">
            <v/>
          </cell>
          <cell r="G1969" t="str">
            <v/>
          </cell>
          <cell r="H1969" t="b">
            <v>0</v>
          </cell>
          <cell r="I1969" t="b">
            <v>0</v>
          </cell>
          <cell r="J1969" t="str">
            <v>Methyl heptadecanoate</v>
          </cell>
        </row>
        <row r="1970">
          <cell r="A1970">
            <v>2408</v>
          </cell>
          <cell r="B1970" t="str">
            <v/>
          </cell>
          <cell r="C1970" t="str">
            <v>C21H42O2</v>
          </cell>
          <cell r="D1970" t="str">
            <v>1120-28-1</v>
          </cell>
          <cell r="E1970" t="str">
            <v>1120281</v>
          </cell>
          <cell r="F1970" t="str">
            <v/>
          </cell>
          <cell r="G1970" t="str">
            <v/>
          </cell>
          <cell r="H1970" t="b">
            <v>0</v>
          </cell>
          <cell r="I1970" t="b">
            <v>0</v>
          </cell>
          <cell r="J1970" t="str">
            <v>Methyl eicosanoate</v>
          </cell>
        </row>
        <row r="1971">
          <cell r="A1971">
            <v>2409</v>
          </cell>
          <cell r="B1971" t="str">
            <v/>
          </cell>
          <cell r="C1971" t="str">
            <v>C22H44O2</v>
          </cell>
          <cell r="D1971" t="str">
            <v>6064-90-0</v>
          </cell>
          <cell r="E1971" t="str">
            <v>6064900</v>
          </cell>
          <cell r="F1971" t="str">
            <v/>
          </cell>
          <cell r="G1971" t="str">
            <v/>
          </cell>
          <cell r="H1971" t="b">
            <v>0</v>
          </cell>
          <cell r="I1971" t="b">
            <v>0</v>
          </cell>
          <cell r="J1971" t="str">
            <v>Heneicosanoic acid</v>
          </cell>
        </row>
        <row r="1972">
          <cell r="A1972">
            <v>2410</v>
          </cell>
          <cell r="B1972" t="str">
            <v/>
          </cell>
          <cell r="C1972" t="str">
            <v>C23H46O2</v>
          </cell>
          <cell r="D1972" t="str">
            <v/>
          </cell>
          <cell r="E1972" t="str">
            <v/>
          </cell>
          <cell r="F1972" t="str">
            <v/>
          </cell>
          <cell r="G1972" t="str">
            <v/>
          </cell>
          <cell r="H1972" t="b">
            <v>0</v>
          </cell>
          <cell r="I1972" t="b">
            <v>0</v>
          </cell>
          <cell r="J1972" t="str">
            <v>Methyl docosanoate</v>
          </cell>
        </row>
        <row r="1973">
          <cell r="A1973">
            <v>2411</v>
          </cell>
          <cell r="B1973" t="str">
            <v/>
          </cell>
          <cell r="C1973" t="str">
            <v>C24H48O2</v>
          </cell>
          <cell r="D1973" t="str">
            <v>2433-97-8</v>
          </cell>
          <cell r="E1973" t="str">
            <v>2433978</v>
          </cell>
          <cell r="F1973" t="str">
            <v/>
          </cell>
          <cell r="G1973" t="str">
            <v/>
          </cell>
          <cell r="H1973" t="b">
            <v>0</v>
          </cell>
          <cell r="I1973" t="b">
            <v>0</v>
          </cell>
          <cell r="J1973" t="str">
            <v>Methyl tricosanoate</v>
          </cell>
        </row>
        <row r="1974">
          <cell r="A1974">
            <v>2412</v>
          </cell>
          <cell r="B1974" t="str">
            <v/>
          </cell>
          <cell r="C1974" t="str">
            <v>C25H50O2</v>
          </cell>
          <cell r="D1974" t="str">
            <v>2442-49-1</v>
          </cell>
          <cell r="E1974" t="str">
            <v>2442491</v>
          </cell>
          <cell r="F1974" t="str">
            <v/>
          </cell>
          <cell r="G1974" t="str">
            <v/>
          </cell>
          <cell r="H1974" t="b">
            <v>0</v>
          </cell>
          <cell r="I1974" t="b">
            <v>0</v>
          </cell>
          <cell r="J1974" t="str">
            <v>Methyl tetracosanoate</v>
          </cell>
        </row>
        <row r="1975">
          <cell r="A1975">
            <v>2413</v>
          </cell>
          <cell r="B1975" t="str">
            <v/>
          </cell>
          <cell r="C1975" t="str">
            <v>C26H52O2</v>
          </cell>
          <cell r="D1975" t="str">
            <v>55373-89-2</v>
          </cell>
          <cell r="E1975" t="str">
            <v>55373892</v>
          </cell>
          <cell r="F1975" t="str">
            <v/>
          </cell>
          <cell r="G1975" t="str">
            <v/>
          </cell>
          <cell r="H1975" t="b">
            <v>0</v>
          </cell>
          <cell r="I1975" t="b">
            <v>0</v>
          </cell>
          <cell r="J1975" t="str">
            <v>Methyl pentacosanoate</v>
          </cell>
        </row>
        <row r="1976">
          <cell r="A1976">
            <v>2414</v>
          </cell>
          <cell r="B1976" t="str">
            <v/>
          </cell>
          <cell r="C1976" t="str">
            <v>C27H54O2</v>
          </cell>
          <cell r="D1976" t="str">
            <v/>
          </cell>
          <cell r="E1976" t="str">
            <v/>
          </cell>
          <cell r="F1976" t="str">
            <v/>
          </cell>
          <cell r="G1976" t="str">
            <v/>
          </cell>
          <cell r="H1976" t="b">
            <v>0</v>
          </cell>
          <cell r="I1976" t="b">
            <v>0</v>
          </cell>
          <cell r="J1976" t="str">
            <v>Methyl hexacosanoate</v>
          </cell>
        </row>
        <row r="1977">
          <cell r="A1977">
            <v>2415</v>
          </cell>
          <cell r="B1977" t="str">
            <v/>
          </cell>
          <cell r="C1977" t="str">
            <v>C29H58O2</v>
          </cell>
          <cell r="D1977" t="str">
            <v>55682-92-3</v>
          </cell>
          <cell r="E1977" t="str">
            <v>55682923</v>
          </cell>
          <cell r="F1977" t="str">
            <v/>
          </cell>
          <cell r="G1977" t="str">
            <v/>
          </cell>
          <cell r="H1977" t="b">
            <v>0</v>
          </cell>
          <cell r="I1977" t="b">
            <v>0</v>
          </cell>
          <cell r="J1977" t="str">
            <v>Methyl octacosanoate</v>
          </cell>
        </row>
        <row r="1978">
          <cell r="A1978">
            <v>2416</v>
          </cell>
          <cell r="B1978" t="str">
            <v/>
          </cell>
          <cell r="C1978" t="str">
            <v>C30H60O2</v>
          </cell>
          <cell r="D1978" t="str">
            <v>4082-55-7</v>
          </cell>
          <cell r="E1978" t="str">
            <v>4082557</v>
          </cell>
          <cell r="F1978" t="str">
            <v/>
          </cell>
          <cell r="G1978" t="str">
            <v/>
          </cell>
          <cell r="H1978" t="b">
            <v>0</v>
          </cell>
          <cell r="I1978" t="b">
            <v>0</v>
          </cell>
          <cell r="J1978" t="str">
            <v>Methyl nonacosanoate</v>
          </cell>
        </row>
        <row r="1979">
          <cell r="A1979">
            <v>2417</v>
          </cell>
          <cell r="B1979" t="str">
            <v/>
          </cell>
          <cell r="C1979" t="str">
            <v>C31H62O2</v>
          </cell>
          <cell r="D1979" t="str">
            <v/>
          </cell>
          <cell r="E1979" t="str">
            <v/>
          </cell>
          <cell r="F1979" t="str">
            <v/>
          </cell>
          <cell r="G1979" t="str">
            <v/>
          </cell>
          <cell r="H1979" t="b">
            <v>0</v>
          </cell>
          <cell r="I1979" t="b">
            <v>0</v>
          </cell>
          <cell r="J1979" t="str">
            <v>Methyl triacontanoate</v>
          </cell>
        </row>
        <row r="1980">
          <cell r="A1980">
            <v>2418</v>
          </cell>
          <cell r="B1980" t="str">
            <v/>
          </cell>
          <cell r="C1980" t="str">
            <v>C32H64O2</v>
          </cell>
          <cell r="D1980" t="str">
            <v>77630-51-4</v>
          </cell>
          <cell r="E1980" t="str">
            <v>77630514</v>
          </cell>
          <cell r="F1980" t="str">
            <v/>
          </cell>
          <cell r="G1980" t="str">
            <v/>
          </cell>
          <cell r="H1980" t="b">
            <v>0</v>
          </cell>
          <cell r="I1980" t="b">
            <v>0</v>
          </cell>
          <cell r="J1980" t="str">
            <v>Methyl hentriacontanoate</v>
          </cell>
        </row>
        <row r="1981">
          <cell r="A1981">
            <v>2419</v>
          </cell>
          <cell r="B1981" t="str">
            <v/>
          </cell>
          <cell r="C1981" t="str">
            <v/>
          </cell>
          <cell r="D1981" t="str">
            <v/>
          </cell>
          <cell r="E1981" t="str">
            <v/>
          </cell>
          <cell r="F1981" t="str">
            <v/>
          </cell>
          <cell r="G1981" t="str">
            <v/>
          </cell>
          <cell r="H1981" t="b">
            <v>0</v>
          </cell>
          <cell r="I1981" t="b">
            <v>0</v>
          </cell>
          <cell r="J1981" t="str">
            <v>Methyl dotriacontanoate</v>
          </cell>
        </row>
        <row r="1982">
          <cell r="A1982">
            <v>2420</v>
          </cell>
          <cell r="B1982" t="str">
            <v/>
          </cell>
          <cell r="C1982" t="str">
            <v/>
          </cell>
          <cell r="D1982" t="str">
            <v/>
          </cell>
          <cell r="E1982" t="str">
            <v/>
          </cell>
          <cell r="F1982" t="str">
            <v/>
          </cell>
          <cell r="G1982" t="str">
            <v/>
          </cell>
          <cell r="H1982" t="b">
            <v>0</v>
          </cell>
          <cell r="I1982" t="b">
            <v>0</v>
          </cell>
          <cell r="J1982" t="str">
            <v>Methyl tetratriacontanoate</v>
          </cell>
        </row>
        <row r="1983">
          <cell r="A1983">
            <v>2421</v>
          </cell>
          <cell r="B1983" t="str">
            <v/>
          </cell>
          <cell r="C1983" t="str">
            <v>C19H36O2</v>
          </cell>
          <cell r="D1983" t="str">
            <v>112-62-9</v>
          </cell>
          <cell r="E1983" t="str">
            <v>112629</v>
          </cell>
          <cell r="F1983" t="str">
            <v/>
          </cell>
          <cell r="G1983" t="str">
            <v/>
          </cell>
          <cell r="H1983" t="b">
            <v>0</v>
          </cell>
          <cell r="I1983" t="b">
            <v>0</v>
          </cell>
          <cell r="J1983" t="str">
            <v>Methyl cis-9-octadecenoate</v>
          </cell>
        </row>
        <row r="1984">
          <cell r="A1984">
            <v>2422</v>
          </cell>
          <cell r="B1984" t="str">
            <v/>
          </cell>
          <cell r="C1984" t="str">
            <v>C19H36O2</v>
          </cell>
          <cell r="D1984" t="str">
            <v>1937-62-8</v>
          </cell>
          <cell r="E1984" t="str">
            <v>1937628</v>
          </cell>
          <cell r="F1984" t="str">
            <v/>
          </cell>
          <cell r="G1984" t="str">
            <v/>
          </cell>
          <cell r="H1984" t="b">
            <v>0</v>
          </cell>
          <cell r="I1984" t="b">
            <v>0</v>
          </cell>
          <cell r="J1984" t="str">
            <v>Methyl trans-9-octadecenoate</v>
          </cell>
        </row>
        <row r="1985">
          <cell r="A1985">
            <v>2423</v>
          </cell>
          <cell r="B1985" t="str">
            <v/>
          </cell>
          <cell r="C1985" t="str">
            <v>C19H34O2</v>
          </cell>
          <cell r="D1985" t="str">
            <v/>
          </cell>
          <cell r="E1985" t="str">
            <v/>
          </cell>
          <cell r="F1985" t="str">
            <v/>
          </cell>
          <cell r="G1985" t="str">
            <v/>
          </cell>
          <cell r="H1985" t="b">
            <v>0</v>
          </cell>
          <cell r="I1985" t="b">
            <v>0</v>
          </cell>
          <cell r="J1985" t="str">
            <v>Methyl 9,12-octadecadienoate</v>
          </cell>
        </row>
        <row r="1986">
          <cell r="A1986">
            <v>2424</v>
          </cell>
          <cell r="B1986" t="str">
            <v/>
          </cell>
          <cell r="C1986" t="str">
            <v>C25H48O2</v>
          </cell>
          <cell r="D1986" t="str">
            <v/>
          </cell>
          <cell r="E1986" t="str">
            <v/>
          </cell>
          <cell r="F1986" t="str">
            <v/>
          </cell>
          <cell r="G1986" t="str">
            <v/>
          </cell>
          <cell r="H1986" t="b">
            <v>0</v>
          </cell>
          <cell r="I1986" t="b">
            <v>0</v>
          </cell>
          <cell r="J1986" t="str">
            <v>Methyl tetracosenoate</v>
          </cell>
        </row>
        <row r="1987">
          <cell r="A1987">
            <v>2425</v>
          </cell>
          <cell r="B1987" t="str">
            <v/>
          </cell>
          <cell r="C1987" t="str">
            <v>C27H52O2</v>
          </cell>
          <cell r="D1987" t="str">
            <v/>
          </cell>
          <cell r="E1987" t="str">
            <v/>
          </cell>
          <cell r="F1987" t="str">
            <v/>
          </cell>
          <cell r="G1987" t="str">
            <v/>
          </cell>
          <cell r="H1987" t="b">
            <v>0</v>
          </cell>
          <cell r="I1987" t="b">
            <v>0</v>
          </cell>
          <cell r="J1987" t="str">
            <v>Methyl hexacosenoate</v>
          </cell>
        </row>
        <row r="1988">
          <cell r="A1988">
            <v>2426</v>
          </cell>
          <cell r="B1988" t="str">
            <v/>
          </cell>
          <cell r="C1988" t="str">
            <v>C9H10O2</v>
          </cell>
          <cell r="D1988" t="str">
            <v>7786-61-0</v>
          </cell>
          <cell r="E1988" t="str">
            <v>7786610</v>
          </cell>
          <cell r="F1988" t="str">
            <v/>
          </cell>
          <cell r="G1988" t="str">
            <v/>
          </cell>
          <cell r="H1988" t="b">
            <v>0</v>
          </cell>
          <cell r="I1988" t="b">
            <v>0</v>
          </cell>
          <cell r="J1988" t="str">
            <v>4-Vinylguaiacol</v>
          </cell>
        </row>
        <row r="1989">
          <cell r="A1989">
            <v>2427</v>
          </cell>
          <cell r="B1989" t="str">
            <v/>
          </cell>
          <cell r="C1989" t="str">
            <v>C8H8O4</v>
          </cell>
          <cell r="D1989" t="str">
            <v>121-34-6</v>
          </cell>
          <cell r="E1989" t="str">
            <v>121346</v>
          </cell>
          <cell r="F1989" t="str">
            <v/>
          </cell>
          <cell r="G1989" t="str">
            <v/>
          </cell>
          <cell r="H1989" t="b">
            <v>0</v>
          </cell>
          <cell r="I1989" t="b">
            <v>0</v>
          </cell>
          <cell r="J1989" t="str">
            <v>Vanillic acid</v>
          </cell>
        </row>
        <row r="1990">
          <cell r="A1990">
            <v>2428</v>
          </cell>
          <cell r="B1990" t="str">
            <v/>
          </cell>
          <cell r="C1990" t="str">
            <v>C9H10O4</v>
          </cell>
          <cell r="D1990" t="str">
            <v/>
          </cell>
          <cell r="E1990" t="str">
            <v/>
          </cell>
          <cell r="F1990" t="str">
            <v/>
          </cell>
          <cell r="G1990" t="str">
            <v/>
          </cell>
          <cell r="H1990" t="b">
            <v>0</v>
          </cell>
          <cell r="I1990" t="b">
            <v>0</v>
          </cell>
          <cell r="J1990" t="str">
            <v>Methyl homovanillate</v>
          </cell>
        </row>
        <row r="1991">
          <cell r="A1991">
            <v>2429</v>
          </cell>
          <cell r="B1991" t="str">
            <v/>
          </cell>
          <cell r="C1991" t="str">
            <v>C11H14O3</v>
          </cell>
          <cell r="D1991" t="str">
            <v/>
          </cell>
          <cell r="E1991" t="str">
            <v/>
          </cell>
          <cell r="F1991" t="str">
            <v/>
          </cell>
          <cell r="G1991" t="str">
            <v/>
          </cell>
          <cell r="H1991" t="b">
            <v>0</v>
          </cell>
          <cell r="I1991" t="b">
            <v>0</v>
          </cell>
          <cell r="J1991" t="str">
            <v>Methoxyeugenol</v>
          </cell>
        </row>
        <row r="1992">
          <cell r="A1992">
            <v>2430</v>
          </cell>
          <cell r="B1992" t="str">
            <v/>
          </cell>
          <cell r="C1992" t="str">
            <v/>
          </cell>
          <cell r="D1992" t="str">
            <v/>
          </cell>
          <cell r="E1992" t="str">
            <v/>
          </cell>
          <cell r="F1992" t="str">
            <v/>
          </cell>
          <cell r="G1992" t="str">
            <v/>
          </cell>
          <cell r="H1992" t="b">
            <v>0</v>
          </cell>
          <cell r="I1992" t="b">
            <v>0</v>
          </cell>
          <cell r="J1992" t="str">
            <v>cis-Methoxy-iso-eugenol</v>
          </cell>
        </row>
        <row r="1993">
          <cell r="A1993">
            <v>2431</v>
          </cell>
          <cell r="B1993" t="str">
            <v/>
          </cell>
          <cell r="C1993" t="str">
            <v>C7H8O3</v>
          </cell>
          <cell r="D1993" t="str">
            <v/>
          </cell>
          <cell r="E1993" t="str">
            <v/>
          </cell>
          <cell r="F1993" t="str">
            <v/>
          </cell>
          <cell r="G1993" t="str">
            <v/>
          </cell>
          <cell r="H1993" t="b">
            <v>0</v>
          </cell>
          <cell r="I1993" t="b">
            <v>0</v>
          </cell>
          <cell r="J1993" t="str">
            <v>Methoxybenzenediols</v>
          </cell>
        </row>
        <row r="1994">
          <cell r="A1994">
            <v>2432</v>
          </cell>
          <cell r="B1994" t="str">
            <v/>
          </cell>
          <cell r="C1994" t="str">
            <v>C8H8O2; C8H8O2</v>
          </cell>
          <cell r="D1994" t="str">
            <v>99-93-4; 118-93-4; 121-71-1</v>
          </cell>
          <cell r="E1994" t="str">
            <v>99934; 118934; 121711</v>
          </cell>
          <cell r="F1994" t="str">
            <v/>
          </cell>
          <cell r="G1994" t="str">
            <v/>
          </cell>
          <cell r="H1994" t="b">
            <v>0</v>
          </cell>
          <cell r="I1994" t="b">
            <v>0</v>
          </cell>
          <cell r="J1994" t="str">
            <v>Hydroxyacetophenone</v>
          </cell>
        </row>
        <row r="1995">
          <cell r="A1995">
            <v>2433</v>
          </cell>
          <cell r="B1995" t="str">
            <v/>
          </cell>
          <cell r="C1995" t="str">
            <v>C10H12O5</v>
          </cell>
          <cell r="D1995" t="str">
            <v>118-41-2</v>
          </cell>
          <cell r="E1995" t="str">
            <v/>
          </cell>
          <cell r="F1995" t="str">
            <v/>
          </cell>
          <cell r="G1995" t="str">
            <v/>
          </cell>
          <cell r="H1995" t="b">
            <v>0</v>
          </cell>
          <cell r="I1995" t="b">
            <v>0</v>
          </cell>
          <cell r="J1995" t="str">
            <v>3,4,5-Trimethoxybenzoic acid</v>
          </cell>
        </row>
        <row r="1996">
          <cell r="A1996">
            <v>2434</v>
          </cell>
          <cell r="B1996" t="str">
            <v/>
          </cell>
          <cell r="C1996" t="str">
            <v>C9H10O2</v>
          </cell>
          <cell r="D1996" t="str">
            <v>501-52-0</v>
          </cell>
          <cell r="E1996" t="str">
            <v/>
          </cell>
          <cell r="F1996" t="str">
            <v/>
          </cell>
          <cell r="G1996" t="str">
            <v/>
          </cell>
          <cell r="H1996" t="b">
            <v>0</v>
          </cell>
          <cell r="I1996" t="b">
            <v>0</v>
          </cell>
          <cell r="J1996" t="str">
            <v>Benzenepropanoic acid</v>
          </cell>
        </row>
        <row r="1997">
          <cell r="A1997">
            <v>2435</v>
          </cell>
          <cell r="B1997" t="str">
            <v/>
          </cell>
          <cell r="C1997" t="str">
            <v/>
          </cell>
          <cell r="D1997" t="str">
            <v/>
          </cell>
          <cell r="E1997" t="str">
            <v/>
          </cell>
          <cell r="F1997" t="str">
            <v/>
          </cell>
          <cell r="G1997" t="str">
            <v/>
          </cell>
          <cell r="H1997" t="b">
            <v>0</v>
          </cell>
          <cell r="I1997" t="b">
            <v>0</v>
          </cell>
          <cell r="J1997" t="str">
            <v>Diguaiacyl ethanes</v>
          </cell>
        </row>
        <row r="1998">
          <cell r="A1998">
            <v>2436</v>
          </cell>
          <cell r="B1998" t="str">
            <v/>
          </cell>
          <cell r="C1998" t="str">
            <v/>
          </cell>
          <cell r="D1998" t="str">
            <v/>
          </cell>
          <cell r="E1998" t="str">
            <v/>
          </cell>
          <cell r="F1998" t="str">
            <v/>
          </cell>
          <cell r="G1998" t="str">
            <v/>
          </cell>
          <cell r="H1998" t="b">
            <v>0</v>
          </cell>
          <cell r="I1998" t="b">
            <v>0</v>
          </cell>
          <cell r="J1998" t="str">
            <v>Syringyl guaiacyl ethane</v>
          </cell>
        </row>
        <row r="1999">
          <cell r="A1999">
            <v>2437</v>
          </cell>
          <cell r="B1999" t="str">
            <v/>
          </cell>
          <cell r="C1999" t="str">
            <v/>
          </cell>
          <cell r="D1999" t="str">
            <v/>
          </cell>
          <cell r="E1999" t="str">
            <v/>
          </cell>
          <cell r="F1999" t="str">
            <v/>
          </cell>
          <cell r="G1999" t="str">
            <v/>
          </cell>
          <cell r="H1999" t="b">
            <v>0</v>
          </cell>
          <cell r="I1999" t="b">
            <v>0</v>
          </cell>
          <cell r="J1999" t="str">
            <v>Disyringyl methane</v>
          </cell>
        </row>
        <row r="2000">
          <cell r="A2000">
            <v>2438</v>
          </cell>
          <cell r="B2000" t="str">
            <v/>
          </cell>
          <cell r="C2000" t="str">
            <v/>
          </cell>
          <cell r="D2000" t="str">
            <v/>
          </cell>
          <cell r="E2000" t="str">
            <v/>
          </cell>
          <cell r="F2000" t="str">
            <v/>
          </cell>
          <cell r="G2000" t="str">
            <v/>
          </cell>
          <cell r="H2000" t="b">
            <v>0</v>
          </cell>
          <cell r="I2000" t="b">
            <v>0</v>
          </cell>
          <cell r="J2000" t="str">
            <v>Disyringyl ethane</v>
          </cell>
        </row>
        <row r="2001">
          <cell r="A2001">
            <v>2439</v>
          </cell>
          <cell r="B2001" t="str">
            <v/>
          </cell>
          <cell r="C2001" t="str">
            <v/>
          </cell>
          <cell r="D2001" t="str">
            <v/>
          </cell>
          <cell r="E2001" t="str">
            <v/>
          </cell>
          <cell r="F2001" t="str">
            <v/>
          </cell>
          <cell r="G2001" t="str">
            <v/>
          </cell>
          <cell r="H2001" t="b">
            <v>0</v>
          </cell>
          <cell r="I2001" t="b">
            <v>0</v>
          </cell>
          <cell r="J2001" t="str">
            <v>2-Deoxomatairesinol</v>
          </cell>
        </row>
        <row r="2002">
          <cell r="A2002">
            <v>2440</v>
          </cell>
          <cell r="B2002" t="str">
            <v/>
          </cell>
          <cell r="C2002" t="str">
            <v>C16H12</v>
          </cell>
          <cell r="D2002" t="str">
            <v>35465-71-5</v>
          </cell>
          <cell r="E2002" t="str">
            <v>35465715</v>
          </cell>
          <cell r="F2002" t="str">
            <v/>
          </cell>
          <cell r="G2002" t="str">
            <v/>
          </cell>
          <cell r="H2002" t="b">
            <v>0</v>
          </cell>
          <cell r="I2002" t="b">
            <v>0</v>
          </cell>
          <cell r="J2002" t="str">
            <v>Phenylnaphthalene</v>
          </cell>
        </row>
        <row r="2003">
          <cell r="A2003">
            <v>2441</v>
          </cell>
          <cell r="B2003" t="str">
            <v/>
          </cell>
          <cell r="C2003" t="str">
            <v>C10H8O</v>
          </cell>
          <cell r="D2003" t="str">
            <v>90-15-3</v>
          </cell>
          <cell r="E2003" t="str">
            <v>90153</v>
          </cell>
          <cell r="F2003" t="str">
            <v/>
          </cell>
          <cell r="G2003" t="str">
            <v/>
          </cell>
          <cell r="H2003" t="b">
            <v>0</v>
          </cell>
          <cell r="I2003" t="b">
            <v>0</v>
          </cell>
          <cell r="J2003" t="str">
            <v>1-Naphthalenol (or 1-Naphthol; α-Hydroxynaphthalene)</v>
          </cell>
        </row>
        <row r="2004">
          <cell r="A2004">
            <v>2442</v>
          </cell>
          <cell r="B2004" t="str">
            <v/>
          </cell>
          <cell r="C2004" t="str">
            <v>C10H8O</v>
          </cell>
          <cell r="D2004" t="str">
            <v>135-19-3</v>
          </cell>
          <cell r="E2004" t="str">
            <v>135193</v>
          </cell>
          <cell r="F2004" t="str">
            <v/>
          </cell>
          <cell r="G2004" t="str">
            <v/>
          </cell>
          <cell r="H2004" t="b">
            <v>0</v>
          </cell>
          <cell r="I2004" t="b">
            <v>0</v>
          </cell>
          <cell r="J2004" t="str">
            <v>2-naphthalenol (or β-Naphthol; 2-Naphthol; β-Hydroxynaphthalene)</v>
          </cell>
        </row>
        <row r="2005">
          <cell r="A2005">
            <v>2443</v>
          </cell>
          <cell r="B2005" t="str">
            <v/>
          </cell>
          <cell r="C2005" t="str">
            <v>C11H10O</v>
          </cell>
          <cell r="D2005" t="str">
            <v>7469-77-4</v>
          </cell>
          <cell r="E2005" t="str">
            <v>7469774</v>
          </cell>
          <cell r="F2005" t="str">
            <v/>
          </cell>
          <cell r="G2005" t="str">
            <v/>
          </cell>
          <cell r="H2005" t="b">
            <v>0</v>
          </cell>
          <cell r="I2005" t="b">
            <v>0</v>
          </cell>
          <cell r="J2005" t="str">
            <v>Methylnaphthol</v>
          </cell>
        </row>
        <row r="2006">
          <cell r="A2006">
            <v>2444</v>
          </cell>
          <cell r="B2006" t="str">
            <v/>
          </cell>
          <cell r="C2006" t="str">
            <v/>
          </cell>
          <cell r="D2006" t="str">
            <v/>
          </cell>
          <cell r="E2006" t="str">
            <v/>
          </cell>
          <cell r="F2006" t="str">
            <v/>
          </cell>
          <cell r="G2006" t="str">
            <v/>
          </cell>
          <cell r="H2006" t="b">
            <v>0</v>
          </cell>
          <cell r="I2006" t="b">
            <v>0</v>
          </cell>
          <cell r="J2006" t="str">
            <v>1,4:3,6-Dianhydro-α-D-glucopyranose</v>
          </cell>
        </row>
        <row r="2007">
          <cell r="A2007">
            <v>2445</v>
          </cell>
          <cell r="B2007" t="str">
            <v/>
          </cell>
          <cell r="C2007" t="str">
            <v>C19H18O6</v>
          </cell>
          <cell r="D2007" t="str">
            <v>4332-73-4</v>
          </cell>
          <cell r="E2007" t="str">
            <v>4332734</v>
          </cell>
          <cell r="F2007" t="str">
            <v/>
          </cell>
          <cell r="G2007" t="str">
            <v/>
          </cell>
          <cell r="H2007" t="b">
            <v>0</v>
          </cell>
          <cell r="I2007" t="b">
            <v>0</v>
          </cell>
          <cell r="J2007" t="str">
            <v>Tetramethoxyisoflavone</v>
          </cell>
        </row>
        <row r="2008">
          <cell r="A2008">
            <v>2446</v>
          </cell>
          <cell r="B2008" t="str">
            <v/>
          </cell>
          <cell r="C2008" t="str">
            <v>C12H8O2</v>
          </cell>
          <cell r="D2008" t="str">
            <v/>
          </cell>
          <cell r="E2008" t="str">
            <v/>
          </cell>
          <cell r="F2008" t="str">
            <v/>
          </cell>
          <cell r="G2008" t="str">
            <v/>
          </cell>
          <cell r="H2008" t="b">
            <v>0</v>
          </cell>
          <cell r="I2008" t="b">
            <v>0</v>
          </cell>
          <cell r="J2008" t="str">
            <v>Dibenzofuranols</v>
          </cell>
        </row>
        <row r="2009">
          <cell r="A2009">
            <v>2447</v>
          </cell>
          <cell r="B2009" t="str">
            <v/>
          </cell>
          <cell r="C2009" t="str">
            <v>C16H10O</v>
          </cell>
          <cell r="D2009" t="str">
            <v>243-42-5</v>
          </cell>
          <cell r="E2009" t="str">
            <v>243425</v>
          </cell>
          <cell r="F2009" t="str">
            <v/>
          </cell>
          <cell r="G2009" t="str">
            <v/>
          </cell>
          <cell r="H2009" t="b">
            <v>0</v>
          </cell>
          <cell r="I2009" t="b">
            <v>0</v>
          </cell>
          <cell r="J2009" t="str">
            <v>Benzonaphthofurans</v>
          </cell>
        </row>
        <row r="2010">
          <cell r="A2010">
            <v>2448</v>
          </cell>
          <cell r="B2010" t="str">
            <v/>
          </cell>
          <cell r="C2010" t="str">
            <v/>
          </cell>
          <cell r="D2010" t="str">
            <v/>
          </cell>
          <cell r="E2010" t="str">
            <v/>
          </cell>
          <cell r="F2010" t="str">
            <v/>
          </cell>
          <cell r="G2010" t="str">
            <v/>
          </cell>
          <cell r="H2010" t="b">
            <v>0</v>
          </cell>
          <cell r="I2010" t="b">
            <v>0</v>
          </cell>
          <cell r="J2010" t="str">
            <v>Deisopropyldehydroabietic acid</v>
          </cell>
        </row>
        <row r="2011">
          <cell r="A2011">
            <v>2449</v>
          </cell>
          <cell r="B2011" t="str">
            <v/>
          </cell>
          <cell r="C2011" t="str">
            <v/>
          </cell>
          <cell r="D2011" t="str">
            <v/>
          </cell>
          <cell r="E2011" t="str">
            <v/>
          </cell>
          <cell r="F2011" t="str">
            <v/>
          </cell>
          <cell r="G2011" t="str">
            <v/>
          </cell>
          <cell r="H2011" t="b">
            <v>0</v>
          </cell>
          <cell r="I2011" t="b">
            <v>0</v>
          </cell>
          <cell r="J2011" t="str">
            <v>16-Nordehydroabietic acid</v>
          </cell>
        </row>
        <row r="2012">
          <cell r="A2012">
            <v>2450</v>
          </cell>
          <cell r="B2012" t="str">
            <v/>
          </cell>
          <cell r="C2012" t="str">
            <v/>
          </cell>
          <cell r="D2012" t="str">
            <v/>
          </cell>
          <cell r="E2012" t="str">
            <v/>
          </cell>
          <cell r="F2012" t="str">
            <v/>
          </cell>
          <cell r="G2012" t="str">
            <v/>
          </cell>
          <cell r="H2012" t="b">
            <v>0</v>
          </cell>
          <cell r="I2012" t="b">
            <v>0</v>
          </cell>
          <cell r="J2012" t="str">
            <v>Secodehydroabietic acids</v>
          </cell>
        </row>
        <row r="2013">
          <cell r="A2013">
            <v>2451</v>
          </cell>
          <cell r="B2013" t="str">
            <v/>
          </cell>
          <cell r="C2013" t="str">
            <v>C20H30O2</v>
          </cell>
          <cell r="D2013" t="str">
            <v>79-54-9</v>
          </cell>
          <cell r="E2013" t="str">
            <v>79549</v>
          </cell>
          <cell r="F2013" t="str">
            <v/>
          </cell>
          <cell r="G2013" t="str">
            <v/>
          </cell>
          <cell r="H2013" t="b">
            <v>0</v>
          </cell>
          <cell r="I2013" t="b">
            <v>0</v>
          </cell>
          <cell r="J2013" t="str">
            <v>Levopimaric acid</v>
          </cell>
        </row>
        <row r="2014">
          <cell r="A2014">
            <v>2452</v>
          </cell>
          <cell r="B2014" t="str">
            <v/>
          </cell>
          <cell r="C2014" t="str">
            <v>C19H28</v>
          </cell>
          <cell r="D2014" t="str">
            <v/>
          </cell>
          <cell r="E2014" t="str">
            <v/>
          </cell>
          <cell r="F2014" t="str">
            <v/>
          </cell>
          <cell r="G2014" t="str">
            <v/>
          </cell>
          <cell r="H2014" t="b">
            <v>0</v>
          </cell>
          <cell r="I2014" t="b">
            <v>0</v>
          </cell>
          <cell r="J2014" t="str">
            <v>18-Norabieta-8,11,13-triene</v>
          </cell>
        </row>
        <row r="2015">
          <cell r="A2015">
            <v>2453</v>
          </cell>
          <cell r="B2015" t="str">
            <v/>
          </cell>
          <cell r="C2015" t="str">
            <v/>
          </cell>
          <cell r="D2015" t="str">
            <v/>
          </cell>
          <cell r="E2015" t="str">
            <v/>
          </cell>
          <cell r="F2015" t="str">
            <v/>
          </cell>
          <cell r="G2015" t="str">
            <v/>
          </cell>
          <cell r="H2015" t="b">
            <v>0</v>
          </cell>
          <cell r="I2015" t="b">
            <v>0</v>
          </cell>
          <cell r="J2015" t="str">
            <v>19-norabieta-4,8,11,13-tetraene</v>
          </cell>
        </row>
        <row r="2016">
          <cell r="A2016">
            <v>2454</v>
          </cell>
          <cell r="B2016" t="str">
            <v/>
          </cell>
          <cell r="C2016" t="str">
            <v/>
          </cell>
          <cell r="D2016" t="str">
            <v/>
          </cell>
          <cell r="E2016" t="str">
            <v/>
          </cell>
          <cell r="F2016" t="str">
            <v/>
          </cell>
          <cell r="G2016" t="str">
            <v/>
          </cell>
          <cell r="H2016" t="b">
            <v>0</v>
          </cell>
          <cell r="I2016" t="b">
            <v>0</v>
          </cell>
          <cell r="J2016" t="str">
            <v>18-norabieta-4(19),8,11,13-tetraene</v>
          </cell>
        </row>
        <row r="2017">
          <cell r="A2017">
            <v>2455</v>
          </cell>
          <cell r="B2017" t="str">
            <v/>
          </cell>
          <cell r="C2017" t="str">
            <v/>
          </cell>
          <cell r="D2017" t="str">
            <v/>
          </cell>
          <cell r="E2017" t="str">
            <v/>
          </cell>
          <cell r="F2017" t="str">
            <v/>
          </cell>
          <cell r="G2017" t="str">
            <v/>
          </cell>
          <cell r="H2017" t="b">
            <v>0</v>
          </cell>
          <cell r="I2017" t="b">
            <v>0</v>
          </cell>
          <cell r="J2017" t="str">
            <v>Dehydroabietane</v>
          </cell>
        </row>
        <row r="2018">
          <cell r="A2018">
            <v>2456</v>
          </cell>
          <cell r="B2018" t="str">
            <v/>
          </cell>
          <cell r="C2018" t="str">
            <v>C21H28O2</v>
          </cell>
          <cell r="D2018" t="str">
            <v/>
          </cell>
          <cell r="E2018" t="str">
            <v/>
          </cell>
          <cell r="F2018" t="str">
            <v/>
          </cell>
          <cell r="G2018" t="str">
            <v/>
          </cell>
          <cell r="H2018" t="b">
            <v>0</v>
          </cell>
          <cell r="I2018" t="b">
            <v>0</v>
          </cell>
          <cell r="J2018" t="str">
            <v>Methyl 6,8,11,13-abietatetraen-18-oate</v>
          </cell>
        </row>
        <row r="2019">
          <cell r="A2019">
            <v>2457</v>
          </cell>
          <cell r="B2019" t="str">
            <v/>
          </cell>
          <cell r="C2019" t="str">
            <v>C21H28O2</v>
          </cell>
          <cell r="D2019" t="str">
            <v/>
          </cell>
          <cell r="E2019" t="str">
            <v/>
          </cell>
          <cell r="F2019" t="str">
            <v/>
          </cell>
          <cell r="G2019" t="str">
            <v/>
          </cell>
          <cell r="H2019" t="b">
            <v>0</v>
          </cell>
          <cell r="I2019" t="b">
            <v>0</v>
          </cell>
          <cell r="J2019" t="str">
            <v>Methyl 8,11,13,15-abietatetraen-18-oate</v>
          </cell>
        </row>
        <row r="2020">
          <cell r="A2020">
            <v>2458</v>
          </cell>
          <cell r="B2020" t="str">
            <v/>
          </cell>
          <cell r="C2020" t="str">
            <v>C21H30O2</v>
          </cell>
          <cell r="D2020" t="str">
            <v>1235-74-1</v>
          </cell>
          <cell r="E2020" t="str">
            <v>1235741</v>
          </cell>
          <cell r="F2020" t="str">
            <v/>
          </cell>
          <cell r="G2020" t="str">
            <v/>
          </cell>
          <cell r="H2020" t="b">
            <v>0</v>
          </cell>
          <cell r="I2020" t="b">
            <v>0</v>
          </cell>
          <cell r="J2020" t="str">
            <v>Methyl dehydroabietate</v>
          </cell>
        </row>
        <row r="2021">
          <cell r="A2021">
            <v>2459</v>
          </cell>
          <cell r="B2021" t="str">
            <v/>
          </cell>
          <cell r="C2021" t="str">
            <v>C21H32O2</v>
          </cell>
          <cell r="D2021" t="str">
            <v>127-25-3</v>
          </cell>
          <cell r="E2021" t="str">
            <v>127253</v>
          </cell>
          <cell r="F2021" t="str">
            <v/>
          </cell>
          <cell r="G2021" t="str">
            <v/>
          </cell>
          <cell r="H2021" t="b">
            <v>0</v>
          </cell>
          <cell r="I2021" t="b">
            <v>0</v>
          </cell>
          <cell r="J2021" t="str">
            <v>Methyl abietate</v>
          </cell>
        </row>
        <row r="2022">
          <cell r="A2022">
            <v>2460</v>
          </cell>
          <cell r="B2022" t="str">
            <v/>
          </cell>
          <cell r="C2022" t="str">
            <v/>
          </cell>
          <cell r="D2022" t="str">
            <v/>
          </cell>
          <cell r="E2022" t="str">
            <v/>
          </cell>
          <cell r="F2022" t="str">
            <v/>
          </cell>
          <cell r="G2022" t="str">
            <v/>
          </cell>
          <cell r="H2022" t="b">
            <v>0</v>
          </cell>
          <cell r="I2022" t="b">
            <v>0</v>
          </cell>
          <cell r="J2022" t="str">
            <v>Methyl-7-oxodehydroabietate</v>
          </cell>
        </row>
        <row r="2023">
          <cell r="A2023">
            <v>2461</v>
          </cell>
          <cell r="B2023" t="str">
            <v/>
          </cell>
          <cell r="C2023" t="str">
            <v>C29H46O</v>
          </cell>
          <cell r="D2023" t="str">
            <v/>
          </cell>
          <cell r="E2023" t="str">
            <v/>
          </cell>
          <cell r="F2023" t="str">
            <v/>
          </cell>
          <cell r="G2023" t="str">
            <v/>
          </cell>
          <cell r="H2023" t="b">
            <v>0</v>
          </cell>
          <cell r="I2023" t="b">
            <v>0</v>
          </cell>
          <cell r="J2023" t="str">
            <v>Stigmasta-3,5-dien-7-one</v>
          </cell>
        </row>
        <row r="2024">
          <cell r="A2024">
            <v>2462</v>
          </cell>
          <cell r="B2024" t="str">
            <v/>
          </cell>
          <cell r="C2024" t="str">
            <v>C29H46O</v>
          </cell>
          <cell r="D2024" t="str">
            <v/>
          </cell>
          <cell r="E2024" t="str">
            <v/>
          </cell>
          <cell r="F2024" t="str">
            <v/>
          </cell>
          <cell r="G2024" t="str">
            <v/>
          </cell>
          <cell r="H2024" t="b">
            <v>0</v>
          </cell>
          <cell r="I2024" t="b">
            <v>0</v>
          </cell>
          <cell r="J2024" t="str">
            <v>Stigmasta-4,6-dien-3-one</v>
          </cell>
        </row>
        <row r="2025">
          <cell r="A2025">
            <v>2463</v>
          </cell>
          <cell r="B2025" t="str">
            <v/>
          </cell>
          <cell r="C2025" t="str">
            <v>C29H52O</v>
          </cell>
          <cell r="D2025" t="str">
            <v>19466-47-8</v>
          </cell>
          <cell r="E2025" t="str">
            <v>19466478</v>
          </cell>
          <cell r="F2025" t="str">
            <v/>
          </cell>
          <cell r="G2025" t="str">
            <v/>
          </cell>
          <cell r="H2025" t="b">
            <v>0</v>
          </cell>
          <cell r="I2025" t="b">
            <v>0</v>
          </cell>
          <cell r="J2025" t="str">
            <v>Stigmastan-3-ol</v>
          </cell>
        </row>
        <row r="2026">
          <cell r="A2026">
            <v>2464</v>
          </cell>
          <cell r="B2026" t="str">
            <v/>
          </cell>
          <cell r="C2026" t="str">
            <v>C29H50O</v>
          </cell>
          <cell r="D2026" t="str">
            <v/>
          </cell>
          <cell r="E2026" t="str">
            <v/>
          </cell>
          <cell r="F2026" t="str">
            <v/>
          </cell>
          <cell r="G2026" t="str">
            <v/>
          </cell>
          <cell r="H2026" t="b">
            <v>0</v>
          </cell>
          <cell r="I2026" t="b">
            <v>0</v>
          </cell>
          <cell r="J2026" t="str">
            <v>Stigmastan-3-one</v>
          </cell>
        </row>
        <row r="2027">
          <cell r="A2027">
            <v>2465</v>
          </cell>
          <cell r="B2027" t="str">
            <v/>
          </cell>
          <cell r="C2027" t="str">
            <v/>
          </cell>
          <cell r="D2027" t="str">
            <v/>
          </cell>
          <cell r="E2027" t="str">
            <v/>
          </cell>
          <cell r="F2027" t="str">
            <v/>
          </cell>
          <cell r="G2027" t="str">
            <v/>
          </cell>
          <cell r="H2027" t="b">
            <v>0</v>
          </cell>
          <cell r="I2027" t="b">
            <v>0</v>
          </cell>
          <cell r="J2027" t="str">
            <v>Beta-amyrone</v>
          </cell>
        </row>
        <row r="2028">
          <cell r="A2028">
            <v>2466</v>
          </cell>
          <cell r="B2028" t="str">
            <v/>
          </cell>
          <cell r="C2028" t="str">
            <v/>
          </cell>
          <cell r="D2028" t="str">
            <v/>
          </cell>
          <cell r="E2028" t="str">
            <v/>
          </cell>
          <cell r="F2028" t="str">
            <v/>
          </cell>
          <cell r="G2028" t="str">
            <v/>
          </cell>
          <cell r="H2028" t="b">
            <v>0</v>
          </cell>
          <cell r="I2028" t="b">
            <v>0</v>
          </cell>
          <cell r="J2028" t="str">
            <v>Alpha-amyrone</v>
          </cell>
        </row>
        <row r="2029">
          <cell r="A2029">
            <v>2467</v>
          </cell>
          <cell r="B2029" t="str">
            <v/>
          </cell>
          <cell r="C2029" t="str">
            <v/>
          </cell>
          <cell r="D2029" t="str">
            <v/>
          </cell>
          <cell r="E2029" t="str">
            <v/>
          </cell>
          <cell r="F2029" t="str">
            <v/>
          </cell>
          <cell r="G2029" t="str">
            <v/>
          </cell>
          <cell r="H2029" t="b">
            <v>0</v>
          </cell>
          <cell r="I2029" t="b">
            <v>0</v>
          </cell>
          <cell r="J2029" t="str">
            <v>Methyl indanones</v>
          </cell>
        </row>
        <row r="2030">
          <cell r="A2030">
            <v>2468</v>
          </cell>
          <cell r="B2030" t="str">
            <v/>
          </cell>
          <cell r="C2030" t="str">
            <v/>
          </cell>
          <cell r="D2030" t="str">
            <v/>
          </cell>
          <cell r="E2030" t="str">
            <v/>
          </cell>
          <cell r="F2030" t="str">
            <v/>
          </cell>
          <cell r="G2030" t="str">
            <v/>
          </cell>
          <cell r="H2030" t="b">
            <v>0</v>
          </cell>
          <cell r="I2030" t="b">
            <v>0</v>
          </cell>
          <cell r="J2030" t="str">
            <v>Delta-tocopherol; 8-methyltocol</v>
          </cell>
        </row>
        <row r="2031">
          <cell r="A2031">
            <v>2469</v>
          </cell>
          <cell r="B2031" t="str">
            <v/>
          </cell>
          <cell r="C2031" t="str">
            <v/>
          </cell>
          <cell r="D2031" t="str">
            <v/>
          </cell>
          <cell r="E2031" t="str">
            <v/>
          </cell>
          <cell r="F2031" t="str">
            <v/>
          </cell>
          <cell r="G2031" t="str">
            <v/>
          </cell>
          <cell r="H2031" t="b">
            <v>0</v>
          </cell>
          <cell r="I2031" t="b">
            <v>0</v>
          </cell>
          <cell r="J2031" t="str">
            <v>Beta-tocopherol; 5,8-dimethyltocol</v>
          </cell>
        </row>
        <row r="2032">
          <cell r="A2032">
            <v>2470</v>
          </cell>
          <cell r="B2032" t="str">
            <v/>
          </cell>
          <cell r="C2032" t="str">
            <v/>
          </cell>
          <cell r="D2032" t="str">
            <v/>
          </cell>
          <cell r="E2032" t="str">
            <v/>
          </cell>
          <cell r="F2032" t="str">
            <v/>
          </cell>
          <cell r="G2032" t="str">
            <v/>
          </cell>
          <cell r="H2032" t="b">
            <v>0</v>
          </cell>
          <cell r="I2032" t="b">
            <v>0</v>
          </cell>
          <cell r="J2032" t="str">
            <v>Gama-tocopherol; 7,8-dimethyltocol</v>
          </cell>
        </row>
        <row r="2033">
          <cell r="A2033">
            <v>2472</v>
          </cell>
          <cell r="B2033" t="str">
            <v/>
          </cell>
          <cell r="C2033" t="str">
            <v/>
          </cell>
          <cell r="D2033" t="str">
            <v/>
          </cell>
          <cell r="E2033" t="str">
            <v/>
          </cell>
          <cell r="F2033" t="str">
            <v/>
          </cell>
          <cell r="G2033" t="str">
            <v/>
          </cell>
          <cell r="H2033" t="b">
            <v>0</v>
          </cell>
          <cell r="I2033" t="b">
            <v>0</v>
          </cell>
          <cell r="J2033" t="str">
            <v>Benzo[bkj]fluoranthene</v>
          </cell>
        </row>
        <row r="2034">
          <cell r="A2034">
            <v>2473</v>
          </cell>
          <cell r="B2034" t="str">
            <v/>
          </cell>
          <cell r="C2034" t="str">
            <v/>
          </cell>
          <cell r="D2034" t="str">
            <v/>
          </cell>
          <cell r="E2034" t="str">
            <v/>
          </cell>
          <cell r="F2034" t="str">
            <v/>
          </cell>
          <cell r="G2034" t="str">
            <v/>
          </cell>
          <cell r="H2034" t="b">
            <v>0</v>
          </cell>
          <cell r="I2034" t="b">
            <v>0</v>
          </cell>
          <cell r="J2034" t="str">
            <v>1-methylfluoranthene, C-methylpyrene/fluoranthene</v>
          </cell>
        </row>
        <row r="2035">
          <cell r="A2035">
            <v>2474</v>
          </cell>
          <cell r="B2035" t="str">
            <v/>
          </cell>
          <cell r="C2035" t="str">
            <v/>
          </cell>
          <cell r="D2035" t="str">
            <v/>
          </cell>
          <cell r="E2035" t="str">
            <v/>
          </cell>
          <cell r="F2035" t="str">
            <v/>
          </cell>
          <cell r="G2035" t="str">
            <v/>
          </cell>
          <cell r="H2035" t="b">
            <v>0</v>
          </cell>
          <cell r="I2035" t="b">
            <v>0</v>
          </cell>
          <cell r="J2035" t="str">
            <v>1,7-dimethylphenanthrene</v>
          </cell>
        </row>
        <row r="2036">
          <cell r="A2036">
            <v>2475</v>
          </cell>
          <cell r="B2036" t="str">
            <v/>
          </cell>
          <cell r="C2036" t="str">
            <v/>
          </cell>
          <cell r="D2036" t="str">
            <v/>
          </cell>
          <cell r="E2036" t="str">
            <v/>
          </cell>
          <cell r="F2036" t="str">
            <v/>
          </cell>
          <cell r="G2036" t="str">
            <v/>
          </cell>
          <cell r="H2036" t="b">
            <v>0</v>
          </cell>
          <cell r="I2036" t="b">
            <v>0</v>
          </cell>
          <cell r="J2036" t="str">
            <v>Hexadecane &amp; Norpristane</v>
          </cell>
        </row>
        <row r="2037">
          <cell r="A2037">
            <v>2476</v>
          </cell>
          <cell r="B2037" t="str">
            <v/>
          </cell>
          <cell r="C2037" t="str">
            <v/>
          </cell>
          <cell r="D2037" t="str">
            <v/>
          </cell>
          <cell r="E2037" t="str">
            <v/>
          </cell>
          <cell r="F2037" t="str">
            <v/>
          </cell>
          <cell r="G2037" t="str">
            <v/>
          </cell>
          <cell r="H2037" t="b">
            <v>0</v>
          </cell>
          <cell r="I2037" t="b">
            <v>0</v>
          </cell>
          <cell r="J2037" t="str">
            <v>8-abietic acid</v>
          </cell>
        </row>
        <row r="2038">
          <cell r="A2038">
            <v>2477</v>
          </cell>
          <cell r="B2038" t="str">
            <v/>
          </cell>
          <cell r="C2038" t="str">
            <v/>
          </cell>
          <cell r="D2038" t="str">
            <v>603-79-2, 499-06-9</v>
          </cell>
          <cell r="E2038" t="str">
            <v>603792, 499069</v>
          </cell>
          <cell r="F2038" t="str">
            <v/>
          </cell>
          <cell r="G2038" t="str">
            <v/>
          </cell>
          <cell r="H2038" t="b">
            <v>0</v>
          </cell>
          <cell r="I2038" t="b">
            <v>0</v>
          </cell>
          <cell r="J2038" t="str">
            <v>2,3 &amp; 3,5-dimethylbenzoic acid</v>
          </cell>
        </row>
        <row r="2039">
          <cell r="A2039">
            <v>2478</v>
          </cell>
          <cell r="B2039" t="str">
            <v/>
          </cell>
          <cell r="C2039" t="str">
            <v/>
          </cell>
          <cell r="D2039" t="str">
            <v/>
          </cell>
          <cell r="E2039" t="str">
            <v/>
          </cell>
          <cell r="F2039" t="str">
            <v/>
          </cell>
          <cell r="G2039" t="str">
            <v/>
          </cell>
          <cell r="H2039" t="b">
            <v>0</v>
          </cell>
          <cell r="I2039" t="b">
            <v>0</v>
          </cell>
          <cell r="J2039" t="str">
            <v>C28-20S5a(H),14ß(H),17ß(H)-ergostane</v>
          </cell>
        </row>
        <row r="2040">
          <cell r="A2040">
            <v>2479</v>
          </cell>
          <cell r="B2040" t="str">
            <v/>
          </cell>
          <cell r="C2040" t="str">
            <v/>
          </cell>
          <cell r="D2040" t="str">
            <v/>
          </cell>
          <cell r="E2040" t="str">
            <v/>
          </cell>
          <cell r="F2040" t="str">
            <v/>
          </cell>
          <cell r="G2040" t="str">
            <v/>
          </cell>
          <cell r="H2040" t="b">
            <v>0</v>
          </cell>
          <cell r="I2040" t="b">
            <v>0</v>
          </cell>
          <cell r="J2040" t="str">
            <v>C27-20R5a(H),14a(H),17a(H)-cholestane &amp; C29-20S13ß(H),17a(H)-diasterane</v>
          </cell>
        </row>
        <row r="2041">
          <cell r="A2041">
            <v>2480</v>
          </cell>
          <cell r="B2041" t="str">
            <v/>
          </cell>
          <cell r="C2041" t="str">
            <v/>
          </cell>
          <cell r="D2041" t="str">
            <v/>
          </cell>
          <cell r="E2041" t="str">
            <v/>
          </cell>
          <cell r="F2041" t="str">
            <v/>
          </cell>
          <cell r="G2041" t="str">
            <v/>
          </cell>
          <cell r="H2041" t="b">
            <v>0</v>
          </cell>
          <cell r="I2041" t="b">
            <v>0</v>
          </cell>
          <cell r="J2041" t="str">
            <v>C29-20R5a(H),14a(H),17a(H)-stigmastane</v>
          </cell>
        </row>
        <row r="2042">
          <cell r="A2042">
            <v>2481</v>
          </cell>
          <cell r="B2042" t="str">
            <v/>
          </cell>
          <cell r="C2042" t="str">
            <v/>
          </cell>
          <cell r="D2042" t="str">
            <v/>
          </cell>
          <cell r="E2042" t="str">
            <v/>
          </cell>
          <cell r="F2042" t="str">
            <v/>
          </cell>
          <cell r="G2042" t="str">
            <v/>
          </cell>
          <cell r="H2042" t="b">
            <v>0</v>
          </cell>
          <cell r="I2042" t="b">
            <v>0</v>
          </cell>
          <cell r="J2042" t="str">
            <v>C27-20R5a(H),14ß(H)-cholestane</v>
          </cell>
        </row>
        <row r="2043">
          <cell r="A2043">
            <v>2482</v>
          </cell>
          <cell r="B2043" t="str">
            <v/>
          </cell>
          <cell r="C2043" t="str">
            <v/>
          </cell>
          <cell r="D2043" t="str">
            <v/>
          </cell>
          <cell r="E2043" t="str">
            <v/>
          </cell>
          <cell r="F2043" t="str">
            <v/>
          </cell>
          <cell r="G2043" t="str">
            <v/>
          </cell>
          <cell r="H2043" t="b">
            <v>0</v>
          </cell>
          <cell r="I2043" t="b">
            <v>0</v>
          </cell>
          <cell r="J2043" t="str">
            <v>C27-20R-13ß(H),17a(H)-diasterane</v>
          </cell>
        </row>
        <row r="2044">
          <cell r="A2044">
            <v>2483</v>
          </cell>
          <cell r="B2044" t="str">
            <v/>
          </cell>
          <cell r="C2044" t="str">
            <v/>
          </cell>
          <cell r="D2044" t="str">
            <v/>
          </cell>
          <cell r="E2044" t="str">
            <v/>
          </cell>
          <cell r="F2044" t="str">
            <v/>
          </cell>
          <cell r="G2044" t="str">
            <v/>
          </cell>
          <cell r="H2044" t="b">
            <v>0</v>
          </cell>
          <cell r="I2044" t="b">
            <v>0</v>
          </cell>
          <cell r="J2044" t="str">
            <v>17a(H),21ß(H)-22,29,30-Trisnorhopane</v>
          </cell>
        </row>
        <row r="2045">
          <cell r="A2045">
            <v>2484</v>
          </cell>
          <cell r="B2045" t="str">
            <v/>
          </cell>
          <cell r="C2045" t="str">
            <v/>
          </cell>
          <cell r="D2045" t="str">
            <v/>
          </cell>
          <cell r="E2045" t="str">
            <v/>
          </cell>
          <cell r="F2045" t="str">
            <v/>
          </cell>
          <cell r="G2045" t="str">
            <v/>
          </cell>
          <cell r="H2045" t="b">
            <v>0</v>
          </cell>
          <cell r="I2045" t="b">
            <v>0</v>
          </cell>
          <cell r="J2045" t="str">
            <v>17a(H),18a(H),21ß(H)-25,28,30-Trisnorhopane</v>
          </cell>
        </row>
        <row r="2046">
          <cell r="A2046">
            <v>2485</v>
          </cell>
          <cell r="B2046" t="str">
            <v/>
          </cell>
          <cell r="C2046" t="str">
            <v/>
          </cell>
          <cell r="D2046" t="str">
            <v/>
          </cell>
          <cell r="E2046" t="str">
            <v/>
          </cell>
          <cell r="F2046" t="str">
            <v/>
          </cell>
          <cell r="G2046" t="str">
            <v/>
          </cell>
          <cell r="H2046" t="b">
            <v>0</v>
          </cell>
          <cell r="I2046" t="b">
            <v>0</v>
          </cell>
          <cell r="J2046" t="str">
            <v>2,3,5 &amp; I-trimethylnaphthalene</v>
          </cell>
        </row>
        <row r="2047">
          <cell r="A2047">
            <v>2486</v>
          </cell>
          <cell r="B2047" t="str">
            <v/>
          </cell>
          <cell r="C2047" t="str">
            <v/>
          </cell>
          <cell r="D2047" t="str">
            <v>27577-90-8, 30997-39-8</v>
          </cell>
          <cell r="E2047" t="str">
            <v>27577908, 30997398</v>
          </cell>
          <cell r="F2047" t="str">
            <v/>
          </cell>
          <cell r="G2047" t="str">
            <v/>
          </cell>
          <cell r="H2047" t="b">
            <v>0</v>
          </cell>
          <cell r="I2047" t="b">
            <v>0</v>
          </cell>
          <cell r="J2047" t="str">
            <v>C-methylpyrene &amp; methylfluoranthene</v>
          </cell>
        </row>
        <row r="2048">
          <cell r="A2048">
            <v>2487</v>
          </cell>
          <cell r="B2048" t="str">
            <v/>
          </cell>
          <cell r="C2048" t="str">
            <v/>
          </cell>
          <cell r="D2048" t="str">
            <v/>
          </cell>
          <cell r="E2048" t="str">
            <v/>
          </cell>
          <cell r="F2048" t="str">
            <v>E52450525</v>
          </cell>
          <cell r="G2048" t="str">
            <v/>
          </cell>
          <cell r="H2048" t="b">
            <v>0</v>
          </cell>
          <cell r="I2048" t="b">
            <v>0</v>
          </cell>
          <cell r="J2048" t="str">
            <v>Methylpyrenes/fluoranthenes</v>
          </cell>
        </row>
        <row r="2049">
          <cell r="A2049">
            <v>2488</v>
          </cell>
          <cell r="B2049" t="str">
            <v/>
          </cell>
          <cell r="C2049" t="str">
            <v>C6H10O4</v>
          </cell>
          <cell r="D2049" t="str">
            <v>18069-17-5</v>
          </cell>
          <cell r="E2049" t="str">
            <v>18069175</v>
          </cell>
          <cell r="F2049" t="str">
            <v/>
          </cell>
          <cell r="G2049" t="str">
            <v/>
          </cell>
          <cell r="H2049" t="b">
            <v>0</v>
          </cell>
          <cell r="I2049" t="b">
            <v>0</v>
          </cell>
          <cell r="J2049" t="str">
            <v>2-methylglutaric acid</v>
          </cell>
        </row>
        <row r="2050">
          <cell r="A2050">
            <v>2489</v>
          </cell>
          <cell r="B2050" t="str">
            <v/>
          </cell>
          <cell r="C2050" t="str">
            <v>C7H12O4</v>
          </cell>
          <cell r="D2050" t="str">
            <v>3058-01-3</v>
          </cell>
          <cell r="E2050" t="str">
            <v>3058013</v>
          </cell>
          <cell r="F2050" t="str">
            <v/>
          </cell>
          <cell r="G2050" t="str">
            <v/>
          </cell>
          <cell r="H2050" t="b">
            <v>0</v>
          </cell>
          <cell r="I2050" t="b">
            <v>0</v>
          </cell>
          <cell r="J2050" t="str">
            <v>3-Methyladipic acid</v>
          </cell>
        </row>
        <row r="2051">
          <cell r="A2051">
            <v>2490</v>
          </cell>
          <cell r="B2051" t="str">
            <v/>
          </cell>
          <cell r="C2051" t="str">
            <v>C9H10O4</v>
          </cell>
          <cell r="D2051" t="str">
            <v>1466-76-8</v>
          </cell>
          <cell r="E2051" t="str">
            <v>1466768</v>
          </cell>
          <cell r="F2051" t="str">
            <v/>
          </cell>
          <cell r="G2051" t="str">
            <v/>
          </cell>
          <cell r="H2051" t="b">
            <v>0</v>
          </cell>
          <cell r="I2051" t="b">
            <v>0</v>
          </cell>
          <cell r="J2051" t="str">
            <v>2,6-dimethoxybenzoic acid</v>
          </cell>
        </row>
        <row r="2052">
          <cell r="A2052">
            <v>2491</v>
          </cell>
          <cell r="B2052" t="str">
            <v/>
          </cell>
          <cell r="C2052" t="str">
            <v>C12H22O4</v>
          </cell>
          <cell r="D2052" t="str">
            <v>693-23-2</v>
          </cell>
          <cell r="E2052" t="str">
            <v>693232</v>
          </cell>
          <cell r="F2052" t="str">
            <v/>
          </cell>
          <cell r="G2052" t="str">
            <v/>
          </cell>
          <cell r="H2052" t="b">
            <v>0</v>
          </cell>
          <cell r="I2052" t="b">
            <v>0</v>
          </cell>
          <cell r="J2052" t="str">
            <v>Dodecanedioic acid</v>
          </cell>
        </row>
        <row r="2053">
          <cell r="A2053">
            <v>2492</v>
          </cell>
          <cell r="B2053" t="str">
            <v/>
          </cell>
          <cell r="C2053" t="str">
            <v>C9H10O2</v>
          </cell>
          <cell r="D2053" t="str">
            <v>632-46-2</v>
          </cell>
          <cell r="E2053" t="str">
            <v>632462</v>
          </cell>
          <cell r="F2053" t="str">
            <v/>
          </cell>
          <cell r="G2053" t="str">
            <v/>
          </cell>
          <cell r="H2053" t="b">
            <v>0</v>
          </cell>
          <cell r="I2053" t="b">
            <v>0</v>
          </cell>
          <cell r="J2053" t="str">
            <v>2,6-Dimethylbenzoic acid</v>
          </cell>
        </row>
        <row r="2054">
          <cell r="A2054">
            <v>2493</v>
          </cell>
          <cell r="B2054" t="str">
            <v/>
          </cell>
          <cell r="C2054" t="str">
            <v>C6H10O4</v>
          </cell>
          <cell r="D2054" t="str">
            <v>626-51-7</v>
          </cell>
          <cell r="E2054" t="str">
            <v>626517</v>
          </cell>
          <cell r="F2054" t="str">
            <v/>
          </cell>
          <cell r="G2054" t="str">
            <v/>
          </cell>
          <cell r="H2054" t="b">
            <v>0</v>
          </cell>
          <cell r="I2054" t="b">
            <v>0</v>
          </cell>
          <cell r="J2054" t="str">
            <v>3-Methylglutaric acid</v>
          </cell>
        </row>
        <row r="2055">
          <cell r="A2055">
            <v>2494</v>
          </cell>
          <cell r="B2055" t="str">
            <v/>
          </cell>
          <cell r="C2055" t="str">
            <v>C9H10O2</v>
          </cell>
          <cell r="D2055" t="str">
            <v>619-04-5</v>
          </cell>
          <cell r="E2055" t="str">
            <v>619045</v>
          </cell>
          <cell r="F2055" t="str">
            <v/>
          </cell>
          <cell r="G2055" t="str">
            <v/>
          </cell>
          <cell r="H2055" t="b">
            <v>0</v>
          </cell>
          <cell r="I2055" t="b">
            <v>0</v>
          </cell>
          <cell r="J2055" t="str">
            <v>3,4-Dimethylbenzoic acid</v>
          </cell>
        </row>
        <row r="2056">
          <cell r="A2056">
            <v>2495</v>
          </cell>
          <cell r="B2056" t="str">
            <v/>
          </cell>
          <cell r="C2056" t="str">
            <v>C9H10O2</v>
          </cell>
          <cell r="D2056" t="str">
            <v>611-01-8</v>
          </cell>
          <cell r="E2056" t="str">
            <v>611018</v>
          </cell>
          <cell r="F2056" t="str">
            <v/>
          </cell>
          <cell r="G2056" t="str">
            <v/>
          </cell>
          <cell r="H2056" t="b">
            <v>0</v>
          </cell>
          <cell r="I2056" t="b">
            <v>0</v>
          </cell>
          <cell r="J2056" t="str">
            <v>2,4-Dimethylbenzoic acid</v>
          </cell>
        </row>
        <row r="2057">
          <cell r="A2057">
            <v>2496</v>
          </cell>
          <cell r="B2057" t="str">
            <v/>
          </cell>
          <cell r="C2057" t="str">
            <v>C9H10O2</v>
          </cell>
          <cell r="D2057" t="str">
            <v>610-72-0</v>
          </cell>
          <cell r="E2057" t="str">
            <v>610720</v>
          </cell>
          <cell r="F2057" t="str">
            <v/>
          </cell>
          <cell r="G2057" t="str">
            <v/>
          </cell>
          <cell r="H2057" t="b">
            <v>0</v>
          </cell>
          <cell r="I2057" t="b">
            <v>0</v>
          </cell>
          <cell r="J2057" t="str">
            <v>2,5-Dimethylbenzoic acid</v>
          </cell>
        </row>
        <row r="2058">
          <cell r="A2058">
            <v>2497</v>
          </cell>
          <cell r="B2058" t="str">
            <v/>
          </cell>
          <cell r="C2058" t="str">
            <v>C14H26O2</v>
          </cell>
          <cell r="D2058" t="str">
            <v>544-64-9</v>
          </cell>
          <cell r="E2058" t="str">
            <v>544649</v>
          </cell>
          <cell r="F2058" t="str">
            <v/>
          </cell>
          <cell r="G2058" t="str">
            <v/>
          </cell>
          <cell r="H2058" t="b">
            <v>0</v>
          </cell>
          <cell r="I2058" t="b">
            <v>0</v>
          </cell>
          <cell r="J2058" t="str">
            <v>Myristoleic acid</v>
          </cell>
        </row>
        <row r="2059">
          <cell r="A2059">
            <v>2498</v>
          </cell>
          <cell r="B2059" t="str">
            <v/>
          </cell>
          <cell r="C2059" t="str">
            <v>C10H18O2</v>
          </cell>
          <cell r="D2059" t="str">
            <v>334-49-6</v>
          </cell>
          <cell r="E2059" t="str">
            <v>334496</v>
          </cell>
          <cell r="F2059" t="str">
            <v/>
          </cell>
          <cell r="G2059" t="str">
            <v/>
          </cell>
          <cell r="H2059" t="b">
            <v>0</v>
          </cell>
          <cell r="I2059" t="b">
            <v>0</v>
          </cell>
          <cell r="J2059" t="str">
            <v>Trans-2-decenoic acid</v>
          </cell>
        </row>
        <row r="2060">
          <cell r="A2060">
            <v>2499</v>
          </cell>
          <cell r="B2060" t="str">
            <v/>
          </cell>
          <cell r="C2060" t="str">
            <v>C8H8O2</v>
          </cell>
          <cell r="D2060" t="str">
            <v>118-90-1</v>
          </cell>
          <cell r="E2060" t="str">
            <v>118901</v>
          </cell>
          <cell r="F2060" t="str">
            <v/>
          </cell>
          <cell r="G2060" t="str">
            <v/>
          </cell>
          <cell r="H2060" t="b">
            <v>0</v>
          </cell>
          <cell r="I2060" t="b">
            <v>0</v>
          </cell>
          <cell r="J2060" t="str">
            <v>o-Toluic acid</v>
          </cell>
        </row>
        <row r="2061">
          <cell r="A2061">
            <v>2500</v>
          </cell>
          <cell r="B2061" t="str">
            <v/>
          </cell>
          <cell r="C2061" t="str">
            <v>C4H4O4</v>
          </cell>
          <cell r="D2061" t="str">
            <v>110-16-7</v>
          </cell>
          <cell r="E2061" t="str">
            <v>110167</v>
          </cell>
          <cell r="F2061" t="str">
            <v/>
          </cell>
          <cell r="G2061" t="str">
            <v/>
          </cell>
          <cell r="H2061" t="b">
            <v>0</v>
          </cell>
          <cell r="I2061" t="b">
            <v>0</v>
          </cell>
          <cell r="J2061" t="str">
            <v>Maleic acid</v>
          </cell>
        </row>
        <row r="2062">
          <cell r="A2062">
            <v>2501</v>
          </cell>
          <cell r="B2062" t="str">
            <v/>
          </cell>
          <cell r="C2062" t="str">
            <v>C8H8O2</v>
          </cell>
          <cell r="D2062" t="str">
            <v>99-94-5</v>
          </cell>
          <cell r="E2062" t="str">
            <v>99945</v>
          </cell>
          <cell r="F2062" t="str">
            <v/>
          </cell>
          <cell r="G2062" t="str">
            <v/>
          </cell>
          <cell r="H2062" t="b">
            <v>0</v>
          </cell>
          <cell r="I2062" t="b">
            <v>0</v>
          </cell>
          <cell r="J2062" t="str">
            <v>p-Toluic acid</v>
          </cell>
        </row>
        <row r="2063">
          <cell r="A2063">
            <v>2502</v>
          </cell>
          <cell r="B2063" t="str">
            <v/>
          </cell>
          <cell r="C2063" t="str">
            <v>C8H8O2</v>
          </cell>
          <cell r="D2063" t="str">
            <v>99-04-7</v>
          </cell>
          <cell r="E2063" t="str">
            <v>99047</v>
          </cell>
          <cell r="F2063" t="str">
            <v/>
          </cell>
          <cell r="G2063" t="str">
            <v/>
          </cell>
          <cell r="H2063" t="b">
            <v>0</v>
          </cell>
          <cell r="I2063" t="b">
            <v>0</v>
          </cell>
          <cell r="J2063" t="str">
            <v>m-Toluic acid</v>
          </cell>
        </row>
        <row r="2064">
          <cell r="A2064">
            <v>2503</v>
          </cell>
          <cell r="B2064" t="str">
            <v/>
          </cell>
          <cell r="C2064" t="str">
            <v>C7H6O3</v>
          </cell>
          <cell r="D2064" t="str">
            <v>69-72-7</v>
          </cell>
          <cell r="E2064" t="str">
            <v>69727</v>
          </cell>
          <cell r="F2064" t="str">
            <v/>
          </cell>
          <cell r="G2064" t="str">
            <v/>
          </cell>
          <cell r="H2064" t="b">
            <v>0</v>
          </cell>
          <cell r="I2064" t="b">
            <v>0</v>
          </cell>
          <cell r="J2064" t="str">
            <v>Salicylic acid</v>
          </cell>
        </row>
        <row r="2065">
          <cell r="A2065">
            <v>2504</v>
          </cell>
          <cell r="B2065" t="str">
            <v/>
          </cell>
          <cell r="C2065" t="str">
            <v>C28H44O</v>
          </cell>
          <cell r="D2065" t="str">
            <v>57-87-4</v>
          </cell>
          <cell r="E2065" t="str">
            <v>57874</v>
          </cell>
          <cell r="F2065" t="str">
            <v/>
          </cell>
          <cell r="G2065" t="str">
            <v/>
          </cell>
          <cell r="H2065" t="b">
            <v>0</v>
          </cell>
          <cell r="I2065" t="b">
            <v>0</v>
          </cell>
          <cell r="J2065" t="str">
            <v>Ergosterol</v>
          </cell>
        </row>
        <row r="2066">
          <cell r="A2066">
            <v>2505</v>
          </cell>
          <cell r="B2066" t="str">
            <v/>
          </cell>
          <cell r="C2066" t="str">
            <v>C14H26O4</v>
          </cell>
          <cell r="D2066" t="str">
            <v>821-38-5</v>
          </cell>
          <cell r="E2066" t="str">
            <v>821385</v>
          </cell>
          <cell r="F2066" t="str">
            <v/>
          </cell>
          <cell r="G2066" t="str">
            <v/>
          </cell>
          <cell r="H2066" t="b">
            <v>0</v>
          </cell>
          <cell r="I2066" t="b">
            <v>0</v>
          </cell>
          <cell r="J2066" t="str">
            <v>Tetradecanedioic acid</v>
          </cell>
        </row>
        <row r="2067">
          <cell r="A2067">
            <v>2506</v>
          </cell>
          <cell r="B2067" t="str">
            <v>C20H11NO2</v>
          </cell>
          <cell r="C2067" t="str">
            <v>C20H11NO2</v>
          </cell>
          <cell r="D2067" t="str">
            <v/>
          </cell>
          <cell r="E2067" t="str">
            <v/>
          </cell>
          <cell r="F2067" t="str">
            <v/>
          </cell>
          <cell r="G2067" t="str">
            <v/>
          </cell>
          <cell r="H2067" t="b">
            <v>0</v>
          </cell>
          <cell r="I2067" t="b">
            <v>0</v>
          </cell>
          <cell r="J2067" t="str">
            <v>1-Nitrobenzo[e]pyrene</v>
          </cell>
        </row>
        <row r="2068">
          <cell r="A2068">
            <v>2507</v>
          </cell>
          <cell r="B2068" t="str">
            <v>C29H52</v>
          </cell>
          <cell r="C2068" t="str">
            <v>C29H52</v>
          </cell>
          <cell r="D2068" t="str">
            <v/>
          </cell>
          <cell r="E2068" t="str">
            <v/>
          </cell>
          <cell r="F2068" t="str">
            <v/>
          </cell>
          <cell r="G2068" t="str">
            <v/>
          </cell>
          <cell r="H2068" t="b">
            <v>0</v>
          </cell>
          <cell r="I2068" t="b">
            <v>0</v>
          </cell>
          <cell r="J2068" t="str">
            <v>ααα 20S 24R/S-Ethylcholestane</v>
          </cell>
        </row>
        <row r="2069">
          <cell r="A2069">
            <v>2508</v>
          </cell>
          <cell r="B2069" t="str">
            <v>C29H52</v>
          </cell>
          <cell r="C2069" t="str">
            <v>C29H52</v>
          </cell>
          <cell r="D2069" t="str">
            <v>4705-29-7</v>
          </cell>
          <cell r="E2069" t="str">
            <v>4705297</v>
          </cell>
          <cell r="F2069" t="str">
            <v/>
          </cell>
          <cell r="G2069" t="str">
            <v/>
          </cell>
          <cell r="H2069" t="b">
            <v>0</v>
          </cell>
          <cell r="I2069" t="b">
            <v>0</v>
          </cell>
          <cell r="J2069" t="str">
            <v>βαα 20R 24R-Ethylcholestane</v>
          </cell>
        </row>
        <row r="2070">
          <cell r="A2070">
            <v>2509</v>
          </cell>
          <cell r="B2070" t="str">
            <v>C14H9NO2</v>
          </cell>
          <cell r="C2070" t="str">
            <v>C14H9NO2</v>
          </cell>
          <cell r="D2070" t="str">
            <v/>
          </cell>
          <cell r="E2070" t="str">
            <v/>
          </cell>
          <cell r="F2070" t="str">
            <v/>
          </cell>
          <cell r="G2070" t="str">
            <v/>
          </cell>
          <cell r="H2070" t="b">
            <v>0</v>
          </cell>
          <cell r="I2070" t="b">
            <v>0</v>
          </cell>
          <cell r="J2070" t="str">
            <v>2-nitroanthracene</v>
          </cell>
        </row>
        <row r="2071">
          <cell r="A2071">
            <v>2510</v>
          </cell>
          <cell r="B2071" t="str">
            <v>C20H11NO2</v>
          </cell>
          <cell r="C2071" t="str">
            <v>C20H11NO2</v>
          </cell>
          <cell r="D2071" t="str">
            <v/>
          </cell>
          <cell r="E2071" t="str">
            <v/>
          </cell>
          <cell r="F2071" t="str">
            <v/>
          </cell>
          <cell r="G2071" t="str">
            <v/>
          </cell>
          <cell r="H2071" t="b">
            <v>0</v>
          </cell>
          <cell r="I2071" t="b">
            <v>0</v>
          </cell>
          <cell r="J2071" t="str">
            <v>3-Nitrobenzo[e]pyrene</v>
          </cell>
        </row>
        <row r="2072">
          <cell r="A2072">
            <v>2511</v>
          </cell>
          <cell r="B2072" t="str">
            <v/>
          </cell>
          <cell r="C2072" t="str">
            <v/>
          </cell>
          <cell r="D2072" t="str">
            <v/>
          </cell>
          <cell r="E2072" t="str">
            <v/>
          </cell>
          <cell r="F2072" t="str">
            <v/>
          </cell>
          <cell r="G2072" t="str">
            <v/>
          </cell>
          <cell r="H2072" t="b">
            <v>0</v>
          </cell>
          <cell r="I2072" t="b">
            <v>0</v>
          </cell>
          <cell r="J2072" t="str">
            <v>C19-tricyclic terpane</v>
          </cell>
        </row>
        <row r="2073">
          <cell r="A2073">
            <v>2512</v>
          </cell>
          <cell r="B2073" t="str">
            <v/>
          </cell>
          <cell r="C2073" t="str">
            <v/>
          </cell>
          <cell r="D2073" t="str">
            <v/>
          </cell>
          <cell r="E2073" t="str">
            <v/>
          </cell>
          <cell r="F2073" t="str">
            <v/>
          </cell>
          <cell r="G2073" t="str">
            <v/>
          </cell>
          <cell r="H2073" t="b">
            <v>0</v>
          </cell>
          <cell r="I2073" t="b">
            <v>0</v>
          </cell>
          <cell r="J2073" t="str">
            <v>C20-tricyclic terpane</v>
          </cell>
        </row>
        <row r="2074">
          <cell r="A2074">
            <v>2513</v>
          </cell>
          <cell r="B2074" t="str">
            <v/>
          </cell>
          <cell r="C2074" t="str">
            <v/>
          </cell>
          <cell r="D2074" t="str">
            <v/>
          </cell>
          <cell r="E2074" t="str">
            <v/>
          </cell>
          <cell r="F2074" t="str">
            <v/>
          </cell>
          <cell r="G2074" t="str">
            <v/>
          </cell>
          <cell r="H2074" t="b">
            <v>0</v>
          </cell>
          <cell r="I2074" t="b">
            <v>0</v>
          </cell>
          <cell r="J2074" t="str">
            <v>C21-tricyclic terpane</v>
          </cell>
        </row>
        <row r="2075">
          <cell r="A2075">
            <v>2514</v>
          </cell>
          <cell r="B2075" t="str">
            <v/>
          </cell>
          <cell r="C2075" t="str">
            <v/>
          </cell>
          <cell r="D2075" t="str">
            <v/>
          </cell>
          <cell r="E2075" t="str">
            <v/>
          </cell>
          <cell r="F2075" t="str">
            <v/>
          </cell>
          <cell r="G2075" t="str">
            <v/>
          </cell>
          <cell r="H2075" t="b">
            <v>0</v>
          </cell>
          <cell r="I2075" t="b">
            <v>0</v>
          </cell>
          <cell r="J2075" t="str">
            <v>C22-tricyclic terpane</v>
          </cell>
        </row>
        <row r="2076">
          <cell r="A2076">
            <v>2515</v>
          </cell>
          <cell r="B2076" t="str">
            <v/>
          </cell>
          <cell r="C2076" t="str">
            <v/>
          </cell>
          <cell r="D2076" t="str">
            <v/>
          </cell>
          <cell r="E2076" t="str">
            <v/>
          </cell>
          <cell r="F2076" t="str">
            <v/>
          </cell>
          <cell r="G2076" t="str">
            <v/>
          </cell>
          <cell r="H2076" t="b">
            <v>0</v>
          </cell>
          <cell r="I2076" t="b">
            <v>0</v>
          </cell>
          <cell r="J2076" t="str">
            <v>C21-ααα-sterane</v>
          </cell>
        </row>
        <row r="2077">
          <cell r="A2077">
            <v>2516</v>
          </cell>
          <cell r="B2077" t="str">
            <v/>
          </cell>
          <cell r="C2077" t="str">
            <v/>
          </cell>
          <cell r="D2077" t="str">
            <v/>
          </cell>
          <cell r="E2077" t="str">
            <v/>
          </cell>
          <cell r="F2077" t="str">
            <v/>
          </cell>
          <cell r="G2077" t="str">
            <v/>
          </cell>
          <cell r="H2077" t="b">
            <v>0</v>
          </cell>
          <cell r="I2077" t="b">
            <v>0</v>
          </cell>
          <cell r="J2077" t="str">
            <v>C21-αββ-sterane</v>
          </cell>
        </row>
        <row r="2078">
          <cell r="A2078">
            <v>2517</v>
          </cell>
          <cell r="B2078" t="str">
            <v/>
          </cell>
          <cell r="C2078" t="str">
            <v/>
          </cell>
          <cell r="D2078" t="str">
            <v/>
          </cell>
          <cell r="E2078" t="str">
            <v/>
          </cell>
          <cell r="F2078" t="str">
            <v/>
          </cell>
          <cell r="G2078" t="str">
            <v/>
          </cell>
          <cell r="H2078" t="b">
            <v>0</v>
          </cell>
          <cell r="I2078" t="b">
            <v>0</v>
          </cell>
          <cell r="J2078" t="str">
            <v>C22-αββ-sterane</v>
          </cell>
        </row>
        <row r="2079">
          <cell r="A2079">
            <v>2518</v>
          </cell>
          <cell r="B2079" t="str">
            <v/>
          </cell>
          <cell r="C2079" t="str">
            <v/>
          </cell>
          <cell r="D2079" t="str">
            <v/>
          </cell>
          <cell r="E2079" t="str">
            <v/>
          </cell>
          <cell r="F2079" t="str">
            <v/>
          </cell>
          <cell r="G2079" t="str">
            <v/>
          </cell>
          <cell r="H2079" t="b">
            <v>0</v>
          </cell>
          <cell r="I2079" t="b">
            <v>0</v>
          </cell>
          <cell r="J2079" t="str">
            <v>C23-αβ-dimethyl-a-butylpodocarpane</v>
          </cell>
        </row>
        <row r="2080">
          <cell r="A2080">
            <v>2519</v>
          </cell>
          <cell r="B2080" t="str">
            <v/>
          </cell>
          <cell r="C2080" t="str">
            <v/>
          </cell>
          <cell r="D2080" t="str">
            <v/>
          </cell>
          <cell r="E2080" t="str">
            <v/>
          </cell>
          <cell r="F2080" t="str">
            <v/>
          </cell>
          <cell r="G2080" t="str">
            <v/>
          </cell>
          <cell r="H2080" t="b">
            <v>0</v>
          </cell>
          <cell r="I2080" t="b">
            <v>0</v>
          </cell>
          <cell r="J2080" t="str">
            <v>C24-αβ-dimethyl-a-methylbutylpodocarpane</v>
          </cell>
        </row>
        <row r="2081">
          <cell r="A2081">
            <v>2520</v>
          </cell>
          <cell r="B2081" t="str">
            <v/>
          </cell>
          <cell r="C2081" t="str">
            <v/>
          </cell>
          <cell r="D2081" t="str">
            <v/>
          </cell>
          <cell r="E2081" t="str">
            <v/>
          </cell>
          <cell r="F2081" t="str">
            <v/>
          </cell>
          <cell r="G2081" t="str">
            <v/>
          </cell>
          <cell r="H2081" t="b">
            <v>0</v>
          </cell>
          <cell r="I2081" t="b">
            <v>0</v>
          </cell>
          <cell r="J2081" t="str">
            <v>C25-tricyclic terpane</v>
          </cell>
        </row>
        <row r="2082">
          <cell r="A2082">
            <v>2521</v>
          </cell>
          <cell r="B2082" t="str">
            <v/>
          </cell>
          <cell r="C2082" t="str">
            <v/>
          </cell>
          <cell r="D2082" t="str">
            <v/>
          </cell>
          <cell r="E2082" t="str">
            <v/>
          </cell>
          <cell r="F2082" t="str">
            <v/>
          </cell>
          <cell r="G2082" t="str">
            <v/>
          </cell>
          <cell r="H2082" t="b">
            <v>0</v>
          </cell>
          <cell r="I2082" t="b">
            <v>0</v>
          </cell>
          <cell r="J2082" t="str">
            <v>C26-tricyclic terpane</v>
          </cell>
        </row>
        <row r="2083">
          <cell r="A2083">
            <v>2522</v>
          </cell>
          <cell r="B2083" t="str">
            <v/>
          </cell>
          <cell r="C2083" t="str">
            <v/>
          </cell>
          <cell r="D2083" t="str">
            <v/>
          </cell>
          <cell r="E2083" t="str">
            <v/>
          </cell>
          <cell r="F2083" t="str">
            <v/>
          </cell>
          <cell r="G2083" t="str">
            <v/>
          </cell>
          <cell r="H2083" t="b">
            <v>0</v>
          </cell>
          <cell r="I2083" t="b">
            <v>0</v>
          </cell>
          <cell r="J2083" t="str">
            <v>C26-tricyclic triterpane-22R</v>
          </cell>
        </row>
        <row r="2084">
          <cell r="A2084">
            <v>2523</v>
          </cell>
          <cell r="B2084" t="str">
            <v/>
          </cell>
          <cell r="C2084" t="str">
            <v/>
          </cell>
          <cell r="D2084" t="str">
            <v/>
          </cell>
          <cell r="E2084" t="str">
            <v/>
          </cell>
          <cell r="F2084" t="str">
            <v/>
          </cell>
          <cell r="G2084" t="str">
            <v/>
          </cell>
          <cell r="H2084" t="b">
            <v>0</v>
          </cell>
          <cell r="I2084" t="b">
            <v>0</v>
          </cell>
          <cell r="J2084" t="str">
            <v>C26-tricyclic triterpane-22S</v>
          </cell>
        </row>
        <row r="2085">
          <cell r="A2085">
            <v>2524</v>
          </cell>
          <cell r="B2085" t="str">
            <v/>
          </cell>
          <cell r="C2085" t="str">
            <v/>
          </cell>
          <cell r="D2085" t="str">
            <v/>
          </cell>
          <cell r="E2085" t="str">
            <v/>
          </cell>
          <cell r="F2085" t="str">
            <v/>
          </cell>
          <cell r="G2085" t="str">
            <v/>
          </cell>
          <cell r="H2085" t="b">
            <v>0</v>
          </cell>
          <cell r="I2085" t="b">
            <v>0</v>
          </cell>
          <cell r="J2085" t="str">
            <v>C27-20S-ααα-cholestane</v>
          </cell>
        </row>
        <row r="2086">
          <cell r="A2086">
            <v>2525</v>
          </cell>
          <cell r="B2086" t="str">
            <v/>
          </cell>
          <cell r="C2086" t="str">
            <v/>
          </cell>
          <cell r="D2086" t="str">
            <v/>
          </cell>
          <cell r="E2086" t="str">
            <v/>
          </cell>
          <cell r="F2086" t="str">
            <v/>
          </cell>
          <cell r="G2086" t="str">
            <v/>
          </cell>
          <cell r="H2086" t="b">
            <v>0</v>
          </cell>
          <cell r="I2086" t="b">
            <v>0</v>
          </cell>
          <cell r="J2086" t="str">
            <v>C27-ααβ-Trisnorhopane</v>
          </cell>
        </row>
        <row r="2087">
          <cell r="A2087">
            <v>2526</v>
          </cell>
          <cell r="B2087" t="str">
            <v/>
          </cell>
          <cell r="C2087" t="str">
            <v/>
          </cell>
          <cell r="D2087" t="str">
            <v/>
          </cell>
          <cell r="E2087" t="str">
            <v/>
          </cell>
          <cell r="F2087" t="str">
            <v/>
          </cell>
          <cell r="G2087" t="str">
            <v/>
          </cell>
          <cell r="H2087" t="b">
            <v>0</v>
          </cell>
          <cell r="I2087" t="b">
            <v>0</v>
          </cell>
          <cell r="J2087" t="str">
            <v>C27-αβ-Trisnorneohopane</v>
          </cell>
        </row>
        <row r="2088">
          <cell r="A2088">
            <v>2527</v>
          </cell>
          <cell r="B2088" t="str">
            <v/>
          </cell>
          <cell r="C2088" t="str">
            <v/>
          </cell>
          <cell r="D2088" t="str">
            <v/>
          </cell>
          <cell r="E2088" t="str">
            <v/>
          </cell>
          <cell r="F2088" t="str">
            <v/>
          </cell>
          <cell r="G2088" t="str">
            <v/>
          </cell>
          <cell r="H2088" t="b">
            <v>0</v>
          </cell>
          <cell r="I2088" t="b">
            <v>0</v>
          </cell>
          <cell r="J2088" t="str">
            <v>C27-tetracyclicterpane-22R</v>
          </cell>
        </row>
        <row r="2089">
          <cell r="A2089">
            <v>2528</v>
          </cell>
          <cell r="B2089" t="str">
            <v/>
          </cell>
          <cell r="C2089" t="str">
            <v/>
          </cell>
          <cell r="D2089" t="str">
            <v/>
          </cell>
          <cell r="E2089" t="str">
            <v/>
          </cell>
          <cell r="F2089" t="str">
            <v/>
          </cell>
          <cell r="G2089" t="str">
            <v/>
          </cell>
          <cell r="H2089" t="b">
            <v>0</v>
          </cell>
          <cell r="I2089" t="b">
            <v>0</v>
          </cell>
          <cell r="J2089" t="str">
            <v>C27-tetracyclicterpane-22S</v>
          </cell>
        </row>
        <row r="2090">
          <cell r="A2090">
            <v>2529</v>
          </cell>
          <cell r="B2090" t="str">
            <v/>
          </cell>
          <cell r="C2090" t="str">
            <v/>
          </cell>
          <cell r="D2090" t="str">
            <v/>
          </cell>
          <cell r="E2090" t="str">
            <v/>
          </cell>
          <cell r="F2090" t="str">
            <v/>
          </cell>
          <cell r="G2090" t="str">
            <v/>
          </cell>
          <cell r="H2090" t="b">
            <v>0</v>
          </cell>
          <cell r="I2090" t="b">
            <v>0</v>
          </cell>
          <cell r="J2090" t="str">
            <v>C28-20R-ααα-methylcholestane</v>
          </cell>
        </row>
        <row r="2091">
          <cell r="A2091">
            <v>2530</v>
          </cell>
          <cell r="B2091" t="str">
            <v/>
          </cell>
          <cell r="C2091" t="str">
            <v/>
          </cell>
          <cell r="D2091" t="str">
            <v/>
          </cell>
          <cell r="E2091" t="str">
            <v/>
          </cell>
          <cell r="F2091" t="str">
            <v/>
          </cell>
          <cell r="G2091" t="str">
            <v/>
          </cell>
          <cell r="H2091" t="b">
            <v>0</v>
          </cell>
          <cell r="I2091" t="b">
            <v>0</v>
          </cell>
          <cell r="J2091" t="str">
            <v>C28-20S-ααα-methylcholestane</v>
          </cell>
        </row>
        <row r="2092">
          <cell r="A2092">
            <v>2531</v>
          </cell>
          <cell r="B2092" t="str">
            <v/>
          </cell>
          <cell r="C2092" t="str">
            <v/>
          </cell>
          <cell r="D2092" t="str">
            <v/>
          </cell>
          <cell r="E2092" t="str">
            <v/>
          </cell>
          <cell r="F2092" t="str">
            <v/>
          </cell>
          <cell r="G2092" t="str">
            <v/>
          </cell>
          <cell r="H2092" t="b">
            <v>0</v>
          </cell>
          <cell r="I2092" t="b">
            <v>0</v>
          </cell>
          <cell r="J2092" t="str">
            <v>C28-20S-αββ-methylcholestane</v>
          </cell>
        </row>
        <row r="2093">
          <cell r="A2093">
            <v>2532</v>
          </cell>
          <cell r="B2093" t="str">
            <v/>
          </cell>
          <cell r="C2093" t="str">
            <v/>
          </cell>
          <cell r="D2093" t="str">
            <v/>
          </cell>
          <cell r="E2093" t="str">
            <v/>
          </cell>
          <cell r="F2093" t="str">
            <v/>
          </cell>
          <cell r="G2093" t="str">
            <v/>
          </cell>
          <cell r="H2093" t="b">
            <v>0</v>
          </cell>
          <cell r="I2093" t="b">
            <v>0</v>
          </cell>
          <cell r="J2093" t="str">
            <v>C28-20R-Ba-diasterane</v>
          </cell>
        </row>
        <row r="2094">
          <cell r="A2094">
            <v>2533</v>
          </cell>
          <cell r="B2094" t="str">
            <v/>
          </cell>
          <cell r="C2094" t="str">
            <v/>
          </cell>
          <cell r="D2094" t="str">
            <v/>
          </cell>
          <cell r="E2094" t="str">
            <v/>
          </cell>
          <cell r="F2094" t="str">
            <v/>
          </cell>
          <cell r="G2094" t="str">
            <v/>
          </cell>
          <cell r="H2094" t="b">
            <v>0</v>
          </cell>
          <cell r="I2094" t="b">
            <v>0</v>
          </cell>
          <cell r="J2094" t="str">
            <v>C28-20S-Ba-diasterane</v>
          </cell>
        </row>
        <row r="2095">
          <cell r="A2095">
            <v>2534</v>
          </cell>
          <cell r="B2095" t="str">
            <v/>
          </cell>
          <cell r="C2095" t="str">
            <v/>
          </cell>
          <cell r="D2095" t="str">
            <v/>
          </cell>
          <cell r="E2095" t="str">
            <v/>
          </cell>
          <cell r="F2095" t="str">
            <v/>
          </cell>
          <cell r="G2095" t="str">
            <v/>
          </cell>
          <cell r="H2095" t="b">
            <v>0</v>
          </cell>
          <cell r="I2095" t="b">
            <v>0</v>
          </cell>
          <cell r="J2095" t="str">
            <v>C29-20S-Ba-diasterane</v>
          </cell>
        </row>
        <row r="2096">
          <cell r="A2096">
            <v>2535</v>
          </cell>
          <cell r="B2096" t="str">
            <v/>
          </cell>
          <cell r="C2096" t="str">
            <v/>
          </cell>
          <cell r="D2096" t="str">
            <v/>
          </cell>
          <cell r="E2096" t="str">
            <v/>
          </cell>
          <cell r="F2096" t="str">
            <v/>
          </cell>
          <cell r="G2096" t="str">
            <v/>
          </cell>
          <cell r="H2096" t="b">
            <v>0</v>
          </cell>
          <cell r="I2096" t="b">
            <v>0</v>
          </cell>
          <cell r="J2096" t="str">
            <v>C28-aaB-Bisnorhopane</v>
          </cell>
        </row>
        <row r="2097">
          <cell r="A2097">
            <v>2536</v>
          </cell>
          <cell r="B2097" t="str">
            <v/>
          </cell>
          <cell r="C2097" t="str">
            <v/>
          </cell>
          <cell r="D2097" t="str">
            <v/>
          </cell>
          <cell r="E2097" t="str">
            <v/>
          </cell>
          <cell r="F2097" t="str">
            <v/>
          </cell>
          <cell r="G2097" t="str">
            <v/>
          </cell>
          <cell r="H2097" t="b">
            <v>0</v>
          </cell>
          <cell r="I2097" t="b">
            <v>0</v>
          </cell>
          <cell r="J2097" t="str">
            <v>C28-tetracyclicterpane-22R</v>
          </cell>
        </row>
        <row r="2098">
          <cell r="A2098">
            <v>2537</v>
          </cell>
          <cell r="B2098" t="str">
            <v/>
          </cell>
          <cell r="C2098" t="str">
            <v/>
          </cell>
          <cell r="D2098" t="str">
            <v/>
          </cell>
          <cell r="E2098" t="str">
            <v/>
          </cell>
          <cell r="F2098" t="str">
            <v/>
          </cell>
          <cell r="G2098" t="str">
            <v/>
          </cell>
          <cell r="H2098" t="b">
            <v>0</v>
          </cell>
          <cell r="I2098" t="b">
            <v>0</v>
          </cell>
          <cell r="J2098" t="str">
            <v>C28-tetracyclicterpane-22S</v>
          </cell>
        </row>
        <row r="2099">
          <cell r="A2099">
            <v>2538</v>
          </cell>
          <cell r="B2099" t="str">
            <v/>
          </cell>
          <cell r="C2099" t="str">
            <v/>
          </cell>
          <cell r="D2099" t="str">
            <v/>
          </cell>
          <cell r="E2099" t="str">
            <v/>
          </cell>
          <cell r="F2099" t="str">
            <v/>
          </cell>
          <cell r="G2099" t="str">
            <v/>
          </cell>
          <cell r="H2099" t="b">
            <v>0</v>
          </cell>
          <cell r="I2099" t="b">
            <v>0</v>
          </cell>
          <cell r="J2099" t="str">
            <v>C29-aB-Norneohopane</v>
          </cell>
        </row>
        <row r="2100">
          <cell r="A2100">
            <v>2539</v>
          </cell>
          <cell r="B2100" t="str">
            <v/>
          </cell>
          <cell r="C2100" t="str">
            <v/>
          </cell>
          <cell r="D2100" t="str">
            <v/>
          </cell>
          <cell r="E2100" t="str">
            <v/>
          </cell>
          <cell r="F2100" t="str">
            <v/>
          </cell>
          <cell r="G2100" t="str">
            <v/>
          </cell>
          <cell r="H2100" t="b">
            <v>0</v>
          </cell>
          <cell r="I2100" t="b">
            <v>0</v>
          </cell>
          <cell r="J2100" t="str">
            <v>C30-Tricyclicterpane-22R</v>
          </cell>
        </row>
        <row r="2101">
          <cell r="A2101">
            <v>2540</v>
          </cell>
          <cell r="B2101" t="str">
            <v/>
          </cell>
          <cell r="C2101" t="str">
            <v/>
          </cell>
          <cell r="D2101" t="str">
            <v/>
          </cell>
          <cell r="E2101" t="str">
            <v/>
          </cell>
          <cell r="F2101" t="str">
            <v/>
          </cell>
          <cell r="G2101" t="str">
            <v/>
          </cell>
          <cell r="H2101" t="b">
            <v>0</v>
          </cell>
          <cell r="I2101" t="b">
            <v>0</v>
          </cell>
          <cell r="J2101" t="str">
            <v>C30-Tricyclicterpane-22S</v>
          </cell>
        </row>
        <row r="2102">
          <cell r="A2102">
            <v>2541</v>
          </cell>
          <cell r="B2102" t="str">
            <v/>
          </cell>
          <cell r="C2102" t="str">
            <v/>
          </cell>
          <cell r="D2102" t="str">
            <v/>
          </cell>
          <cell r="E2102" t="str">
            <v/>
          </cell>
          <cell r="F2102" t="str">
            <v/>
          </cell>
          <cell r="G2102" t="str">
            <v/>
          </cell>
          <cell r="H2102" t="b">
            <v>0</v>
          </cell>
          <cell r="I2102" t="b">
            <v>0</v>
          </cell>
          <cell r="J2102" t="str">
            <v>C32-22R-αβ-bishomohopane</v>
          </cell>
        </row>
        <row r="2103">
          <cell r="A2103">
            <v>2542</v>
          </cell>
          <cell r="B2103" t="str">
            <v/>
          </cell>
          <cell r="C2103" t="str">
            <v/>
          </cell>
          <cell r="D2103" t="str">
            <v/>
          </cell>
          <cell r="E2103" t="str">
            <v/>
          </cell>
          <cell r="F2103" t="str">
            <v/>
          </cell>
          <cell r="G2103" t="str">
            <v/>
          </cell>
          <cell r="H2103" t="b">
            <v>0</v>
          </cell>
          <cell r="I2103" t="b">
            <v>0</v>
          </cell>
          <cell r="J2103" t="str">
            <v>C32-22S-αβ-bishomohopane</v>
          </cell>
        </row>
        <row r="2104">
          <cell r="A2104">
            <v>2543</v>
          </cell>
          <cell r="B2104" t="str">
            <v/>
          </cell>
          <cell r="C2104" t="str">
            <v/>
          </cell>
          <cell r="D2104" t="str">
            <v/>
          </cell>
          <cell r="E2104" t="str">
            <v/>
          </cell>
          <cell r="F2104" t="str">
            <v/>
          </cell>
          <cell r="G2104" t="str">
            <v/>
          </cell>
          <cell r="H2104" t="b">
            <v>0</v>
          </cell>
          <cell r="I2104" t="b">
            <v>0</v>
          </cell>
          <cell r="J2104" t="str">
            <v>C33-22R-αβ-trishomohopane</v>
          </cell>
        </row>
        <row r="2105">
          <cell r="A2105">
            <v>2544</v>
          </cell>
          <cell r="B2105" t="str">
            <v/>
          </cell>
          <cell r="C2105" t="str">
            <v/>
          </cell>
          <cell r="D2105" t="str">
            <v/>
          </cell>
          <cell r="E2105" t="str">
            <v/>
          </cell>
          <cell r="F2105" t="str">
            <v/>
          </cell>
          <cell r="G2105" t="str">
            <v/>
          </cell>
          <cell r="H2105" t="b">
            <v>0</v>
          </cell>
          <cell r="I2105" t="b">
            <v>0</v>
          </cell>
          <cell r="J2105" t="str">
            <v>C33-22S-αβ-trishomohopane</v>
          </cell>
        </row>
        <row r="2106">
          <cell r="A2106">
            <v>2545</v>
          </cell>
          <cell r="B2106" t="str">
            <v/>
          </cell>
          <cell r="C2106" t="str">
            <v/>
          </cell>
          <cell r="D2106" t="str">
            <v/>
          </cell>
          <cell r="E2106" t="str">
            <v/>
          </cell>
          <cell r="F2106" t="str">
            <v/>
          </cell>
          <cell r="G2106" t="str">
            <v/>
          </cell>
          <cell r="H2106" t="b">
            <v>0</v>
          </cell>
          <cell r="I2106" t="b">
            <v>0</v>
          </cell>
          <cell r="J2106" t="str">
            <v>C34-22R-αβ-tetrakishomohopane</v>
          </cell>
        </row>
        <row r="2107">
          <cell r="A2107">
            <v>2546</v>
          </cell>
          <cell r="B2107" t="str">
            <v/>
          </cell>
          <cell r="C2107" t="str">
            <v/>
          </cell>
          <cell r="D2107" t="str">
            <v/>
          </cell>
          <cell r="E2107" t="str">
            <v/>
          </cell>
          <cell r="F2107" t="str">
            <v/>
          </cell>
          <cell r="G2107" t="str">
            <v/>
          </cell>
          <cell r="H2107" t="b">
            <v>0</v>
          </cell>
          <cell r="I2107" t="b">
            <v>0</v>
          </cell>
          <cell r="J2107" t="str">
            <v>C34-22S-αβ-tetrakishomohopane</v>
          </cell>
        </row>
        <row r="2108">
          <cell r="A2108">
            <v>2547</v>
          </cell>
          <cell r="B2108" t="str">
            <v/>
          </cell>
          <cell r="C2108" t="str">
            <v/>
          </cell>
          <cell r="D2108" t="str">
            <v/>
          </cell>
          <cell r="E2108" t="str">
            <v/>
          </cell>
          <cell r="F2108" t="str">
            <v/>
          </cell>
          <cell r="G2108" t="str">
            <v/>
          </cell>
          <cell r="H2108" t="b">
            <v>0</v>
          </cell>
          <cell r="I2108" t="b">
            <v>0</v>
          </cell>
          <cell r="J2108" t="str">
            <v>C35-22R-αβ-pentakishomohopane</v>
          </cell>
        </row>
        <row r="2109">
          <cell r="A2109">
            <v>2548</v>
          </cell>
          <cell r="B2109" t="str">
            <v/>
          </cell>
          <cell r="C2109" t="str">
            <v/>
          </cell>
          <cell r="D2109" t="str">
            <v/>
          </cell>
          <cell r="E2109" t="str">
            <v/>
          </cell>
          <cell r="F2109" t="str">
            <v/>
          </cell>
          <cell r="G2109" t="str">
            <v/>
          </cell>
          <cell r="H2109" t="b">
            <v>0</v>
          </cell>
          <cell r="I2109" t="b">
            <v>0</v>
          </cell>
          <cell r="J2109" t="str">
            <v>C35-22S-αβ-pentakishomohopane</v>
          </cell>
        </row>
        <row r="2110">
          <cell r="A2110">
            <v>2549</v>
          </cell>
          <cell r="B2110" t="str">
            <v/>
          </cell>
          <cell r="C2110" t="str">
            <v/>
          </cell>
          <cell r="D2110" t="str">
            <v/>
          </cell>
          <cell r="E2110" t="str">
            <v/>
          </cell>
          <cell r="F2110" t="str">
            <v/>
          </cell>
          <cell r="G2110" t="str">
            <v/>
          </cell>
          <cell r="H2110" t="b">
            <v>0</v>
          </cell>
          <cell r="I2110" t="b">
            <v>0</v>
          </cell>
          <cell r="J2110" t="str">
            <v>Trisnorhopane</v>
          </cell>
        </row>
        <row r="2111">
          <cell r="A2111">
            <v>2550</v>
          </cell>
          <cell r="B2111" t="str">
            <v>C29H52</v>
          </cell>
          <cell r="C2111" t="str">
            <v>C29H52</v>
          </cell>
          <cell r="D2111" t="str">
            <v>71117-92-5</v>
          </cell>
          <cell r="E2111" t="str">
            <v>71117925</v>
          </cell>
          <cell r="F2111" t="str">
            <v/>
          </cell>
          <cell r="G2111" t="str">
            <v/>
          </cell>
          <cell r="H2111" t="b">
            <v>0</v>
          </cell>
          <cell r="I2111" t="b">
            <v>0</v>
          </cell>
          <cell r="J2111" t="str">
            <v>c29 20R-αββ-ethylcholestane</v>
          </cell>
        </row>
        <row r="2112">
          <cell r="A2112">
            <v>2551</v>
          </cell>
          <cell r="B2112" t="str">
            <v>C28H50</v>
          </cell>
          <cell r="C2112" t="str">
            <v>C28H50</v>
          </cell>
          <cell r="D2112" t="str">
            <v>71117-90-3</v>
          </cell>
          <cell r="E2112" t="str">
            <v>71117903</v>
          </cell>
          <cell r="F2112" t="str">
            <v/>
          </cell>
          <cell r="G2112" t="str">
            <v/>
          </cell>
          <cell r="H2112" t="b">
            <v>0</v>
          </cell>
          <cell r="I2112" t="b">
            <v>0</v>
          </cell>
          <cell r="J2112" t="str">
            <v>c28 20R-αββ-methylcholestane</v>
          </cell>
        </row>
        <row r="2113">
          <cell r="A2113">
            <v>2552</v>
          </cell>
          <cell r="B2113" t="str">
            <v>C29H52</v>
          </cell>
          <cell r="C2113" t="str">
            <v>C29H52</v>
          </cell>
          <cell r="D2113" t="str">
            <v>62446-14-4</v>
          </cell>
          <cell r="E2113" t="str">
            <v>62446144</v>
          </cell>
          <cell r="F2113" t="str">
            <v/>
          </cell>
          <cell r="G2113" t="str">
            <v/>
          </cell>
          <cell r="H2113" t="b">
            <v>0</v>
          </cell>
          <cell r="I2113" t="b">
            <v>0</v>
          </cell>
          <cell r="J2113" t="str">
            <v>c29 20r-ααα-ethylcholestane</v>
          </cell>
        </row>
        <row r="2114">
          <cell r="A2114">
            <v>2553</v>
          </cell>
          <cell r="B2114" t="str">
            <v>C31H54</v>
          </cell>
          <cell r="C2114" t="str">
            <v>C31H54</v>
          </cell>
          <cell r="D2114" t="str">
            <v>60305-22-8</v>
          </cell>
          <cell r="E2114" t="str">
            <v>60305228</v>
          </cell>
          <cell r="F2114" t="str">
            <v/>
          </cell>
          <cell r="G2114" t="str">
            <v/>
          </cell>
          <cell r="H2114" t="b">
            <v>0</v>
          </cell>
          <cell r="I2114" t="b">
            <v>0</v>
          </cell>
          <cell r="J2114" t="str">
            <v>22R-17a(H),21ß(H)-30-homohopane</v>
          </cell>
        </row>
        <row r="2115">
          <cell r="A2115">
            <v>2554</v>
          </cell>
          <cell r="B2115" t="str">
            <v>C31H54</v>
          </cell>
          <cell r="C2115" t="str">
            <v>C31H54</v>
          </cell>
          <cell r="D2115" t="str">
            <v>60305-23-9</v>
          </cell>
          <cell r="E2115" t="str">
            <v>60305239</v>
          </cell>
          <cell r="F2115" t="str">
            <v/>
          </cell>
          <cell r="G2115" t="str">
            <v/>
          </cell>
          <cell r="H2115" t="b">
            <v>0</v>
          </cell>
          <cell r="I2115" t="b">
            <v>0</v>
          </cell>
          <cell r="J2115" t="str">
            <v>22S-17a(H),21ß(H)-30-homohopane</v>
          </cell>
        </row>
        <row r="2116">
          <cell r="A2116">
            <v>2555</v>
          </cell>
          <cell r="B2116" t="str">
            <v>C16H9NO2</v>
          </cell>
          <cell r="C2116" t="str">
            <v>C16H9NO2</v>
          </cell>
          <cell r="D2116" t="str">
            <v>57835-92-4</v>
          </cell>
          <cell r="E2116" t="str">
            <v>57835924</v>
          </cell>
          <cell r="F2116" t="str">
            <v/>
          </cell>
          <cell r="G2116" t="str">
            <v/>
          </cell>
          <cell r="H2116" t="b">
            <v>0</v>
          </cell>
          <cell r="I2116" t="b">
            <v>0</v>
          </cell>
          <cell r="J2116" t="str">
            <v>4-Nitropyrene</v>
          </cell>
        </row>
        <row r="2117">
          <cell r="A2117">
            <v>2556</v>
          </cell>
          <cell r="B2117" t="str">
            <v>C13H9NO2</v>
          </cell>
          <cell r="C2117" t="str">
            <v>C13H9NO2</v>
          </cell>
          <cell r="D2117" t="str">
            <v>607-57-8</v>
          </cell>
          <cell r="E2117" t="str">
            <v>607578</v>
          </cell>
          <cell r="F2117" t="str">
            <v/>
          </cell>
          <cell r="G2117" t="str">
            <v/>
          </cell>
          <cell r="H2117" t="b">
            <v>0</v>
          </cell>
          <cell r="I2117" t="b">
            <v>0</v>
          </cell>
          <cell r="J2117" t="str">
            <v>2-Nitrofluorene</v>
          </cell>
        </row>
        <row r="2118">
          <cell r="A2118">
            <v>2557</v>
          </cell>
          <cell r="B2118" t="str">
            <v>C27H48</v>
          </cell>
          <cell r="C2118" t="str">
            <v>C27H48</v>
          </cell>
          <cell r="D2118" t="str">
            <v>481-21-0</v>
          </cell>
          <cell r="E2118" t="str">
            <v>481210</v>
          </cell>
          <cell r="F2118" t="str">
            <v/>
          </cell>
          <cell r="G2118" t="str">
            <v/>
          </cell>
          <cell r="H2118" t="b">
            <v>0</v>
          </cell>
          <cell r="I2118" t="b">
            <v>0</v>
          </cell>
          <cell r="J2118" t="str">
            <v>C27-20R5a(H),14a(H),17a(H)-cholestane</v>
          </cell>
        </row>
        <row r="2119">
          <cell r="A2119">
            <v>2558</v>
          </cell>
          <cell r="B2119" t="str">
            <v>C27H48</v>
          </cell>
          <cell r="C2119" t="str">
            <v>C27H48</v>
          </cell>
          <cell r="D2119" t="str">
            <v>481-20-9</v>
          </cell>
          <cell r="E2119" t="str">
            <v>481209</v>
          </cell>
          <cell r="F2119" t="str">
            <v/>
          </cell>
          <cell r="G2119" t="str">
            <v/>
          </cell>
          <cell r="H2119" t="b">
            <v>0</v>
          </cell>
          <cell r="I2119" t="b">
            <v>0</v>
          </cell>
          <cell r="J2119" t="str">
            <v>20R-βαα-cholestane</v>
          </cell>
        </row>
        <row r="2120">
          <cell r="A2120">
            <v>2559</v>
          </cell>
          <cell r="B2120" t="str">
            <v>C17H12</v>
          </cell>
          <cell r="C2120" t="str">
            <v>C17H12</v>
          </cell>
          <cell r="D2120" t="str">
            <v>238-84-6</v>
          </cell>
          <cell r="E2120" t="str">
            <v>238846</v>
          </cell>
          <cell r="F2120" t="str">
            <v/>
          </cell>
          <cell r="G2120" t="str">
            <v/>
          </cell>
          <cell r="H2120" t="b">
            <v>0</v>
          </cell>
          <cell r="I2120" t="b">
            <v>0</v>
          </cell>
          <cell r="J2120" t="str">
            <v>Benzo[a]fluorene</v>
          </cell>
        </row>
        <row r="2121">
          <cell r="A2121">
            <v>2560</v>
          </cell>
          <cell r="B2121" t="str">
            <v>C8H16</v>
          </cell>
          <cell r="C2121" t="str">
            <v>C8H16</v>
          </cell>
          <cell r="D2121" t="str">
            <v>3875-51-2</v>
          </cell>
          <cell r="E2121" t="str">
            <v>3875512</v>
          </cell>
          <cell r="F2121" t="str">
            <v/>
          </cell>
          <cell r="G2121" t="str">
            <v/>
          </cell>
          <cell r="H2121" t="b">
            <v>0</v>
          </cell>
          <cell r="I2121" t="b">
            <v>0</v>
          </cell>
          <cell r="J2121" t="str">
            <v>isopropylcyclopentane</v>
          </cell>
        </row>
        <row r="2122">
          <cell r="A2122">
            <v>2561</v>
          </cell>
          <cell r="B2122" t="str">
            <v>C4H8O2</v>
          </cell>
          <cell r="C2122" t="str">
            <v>C4H8O2</v>
          </cell>
          <cell r="D2122" t="str">
            <v>5878-19-3</v>
          </cell>
          <cell r="E2122" t="str">
            <v>5878193</v>
          </cell>
          <cell r="F2122" t="str">
            <v/>
          </cell>
          <cell r="G2122" t="str">
            <v/>
          </cell>
          <cell r="H2122" t="b">
            <v>0</v>
          </cell>
          <cell r="I2122" t="b">
            <v>0</v>
          </cell>
          <cell r="J2122" t="str">
            <v>1-methoxy-2-Propanone</v>
          </cell>
        </row>
        <row r="2123">
          <cell r="A2123">
            <v>2562</v>
          </cell>
          <cell r="B2123" t="str">
            <v>C4H6O</v>
          </cell>
          <cell r="C2123" t="str">
            <v>C4H6O</v>
          </cell>
          <cell r="D2123" t="str">
            <v>78-94-4</v>
          </cell>
          <cell r="E2123" t="str">
            <v>78944</v>
          </cell>
          <cell r="F2123" t="str">
            <v/>
          </cell>
          <cell r="G2123" t="str">
            <v/>
          </cell>
          <cell r="H2123" t="b">
            <v>0</v>
          </cell>
          <cell r="I2123" t="b">
            <v>0</v>
          </cell>
          <cell r="J2123" t="str">
            <v>Methyl vinyl ketone</v>
          </cell>
        </row>
        <row r="2124">
          <cell r="A2124">
            <v>2563</v>
          </cell>
          <cell r="B2124" t="str">
            <v>C6H12O</v>
          </cell>
          <cell r="C2124" t="str">
            <v>C6H12O</v>
          </cell>
          <cell r="D2124" t="str">
            <v>75-97-8</v>
          </cell>
          <cell r="E2124" t="str">
            <v>75978</v>
          </cell>
          <cell r="F2124" t="str">
            <v/>
          </cell>
          <cell r="G2124" t="str">
            <v/>
          </cell>
          <cell r="H2124" t="b">
            <v>0</v>
          </cell>
          <cell r="I2124" t="b">
            <v>0</v>
          </cell>
          <cell r="J2124" t="str">
            <v>Pinacolone</v>
          </cell>
        </row>
        <row r="2125">
          <cell r="A2125">
            <v>2564</v>
          </cell>
          <cell r="B2125" t="str">
            <v>C5H10O</v>
          </cell>
          <cell r="C2125" t="str">
            <v>C5H10O</v>
          </cell>
          <cell r="D2125" t="str">
            <v>563-80-4</v>
          </cell>
          <cell r="E2125" t="str">
            <v>563804</v>
          </cell>
          <cell r="F2125" t="str">
            <v/>
          </cell>
          <cell r="G2125" t="str">
            <v/>
          </cell>
          <cell r="H2125" t="b">
            <v>0</v>
          </cell>
          <cell r="I2125" t="b">
            <v>0</v>
          </cell>
          <cell r="J2125" t="str">
            <v>Methyl isopropyl ketone</v>
          </cell>
        </row>
        <row r="2126">
          <cell r="A2126">
            <v>2565</v>
          </cell>
          <cell r="B2126" t="str">
            <v>C5H10O</v>
          </cell>
          <cell r="C2126" t="str">
            <v>C5H10O</v>
          </cell>
          <cell r="D2126" t="str">
            <v>630-19-3</v>
          </cell>
          <cell r="E2126" t="str">
            <v>630193</v>
          </cell>
          <cell r="F2126" t="str">
            <v/>
          </cell>
          <cell r="G2126" t="str">
            <v/>
          </cell>
          <cell r="H2126" t="b">
            <v>0</v>
          </cell>
          <cell r="I2126" t="b">
            <v>0</v>
          </cell>
          <cell r="J2126" t="str">
            <v>2,2-Dimethylpropanal</v>
          </cell>
        </row>
        <row r="2127">
          <cell r="A2127">
            <v>2566</v>
          </cell>
          <cell r="B2127" t="str">
            <v>C5H10O</v>
          </cell>
          <cell r="C2127" t="str">
            <v>C5H10O; C5H10O</v>
          </cell>
          <cell r="D2127" t="str">
            <v>630-19-3; 563-80-4</v>
          </cell>
          <cell r="E2127" t="str">
            <v>630193; 563804</v>
          </cell>
          <cell r="F2127" t="str">
            <v/>
          </cell>
          <cell r="G2127" t="str">
            <v/>
          </cell>
          <cell r="H2127" t="b">
            <v>0</v>
          </cell>
          <cell r="I2127" t="b">
            <v>0</v>
          </cell>
          <cell r="J2127" t="str">
            <v>2,2-Dimethylpropanal; Methyl isopropyl ketone</v>
          </cell>
        </row>
        <row r="2128">
          <cell r="A2128">
            <v>2567</v>
          </cell>
          <cell r="B2128" t="str">
            <v>C8H16</v>
          </cell>
          <cell r="C2128" t="str">
            <v>C8H16</v>
          </cell>
          <cell r="D2128" t="str">
            <v>583-57-3</v>
          </cell>
          <cell r="E2128" t="str">
            <v>583573</v>
          </cell>
          <cell r="F2128" t="str">
            <v/>
          </cell>
          <cell r="G2128" t="str">
            <v/>
          </cell>
          <cell r="H2128" t="b">
            <v>0</v>
          </cell>
          <cell r="I2128" t="b">
            <v>0</v>
          </cell>
          <cell r="J2128" t="str">
            <v>1,2-Dimethylcyclohexane</v>
          </cell>
        </row>
        <row r="2129">
          <cell r="A2129">
            <v>2568</v>
          </cell>
          <cell r="B2129" t="str">
            <v>C11H16</v>
          </cell>
          <cell r="C2129" t="str">
            <v>C11H16</v>
          </cell>
          <cell r="D2129" t="str">
            <v>3968-85-2</v>
          </cell>
          <cell r="E2129" t="str">
            <v>3968852</v>
          </cell>
          <cell r="F2129" t="str">
            <v/>
          </cell>
          <cell r="G2129" t="str">
            <v/>
          </cell>
          <cell r="H2129" t="b">
            <v>0</v>
          </cell>
          <cell r="I2129" t="b">
            <v>0</v>
          </cell>
          <cell r="J2129" t="str">
            <v>2-methyl-butyl-benzene (or 1-phenyl-2-methylbutane)</v>
          </cell>
        </row>
        <row r="2130">
          <cell r="A2130">
            <v>2569</v>
          </cell>
          <cell r="B2130" t="str">
            <v>C14H12S</v>
          </cell>
          <cell r="C2130" t="str">
            <v>C14H12S</v>
          </cell>
          <cell r="D2130" t="str">
            <v>31317-15-4</v>
          </cell>
          <cell r="E2130" t="str">
            <v>31317154</v>
          </cell>
          <cell r="F2130" t="str">
            <v/>
          </cell>
          <cell r="G2130" t="str">
            <v/>
          </cell>
          <cell r="H2130" t="b">
            <v>0</v>
          </cell>
          <cell r="I2130" t="b">
            <v>0</v>
          </cell>
          <cell r="J2130" t="str">
            <v>1,3-dimethyldibenzothiophene</v>
          </cell>
        </row>
        <row r="2131">
          <cell r="A2131">
            <v>2570</v>
          </cell>
          <cell r="B2131" t="str">
            <v/>
          </cell>
          <cell r="C2131" t="str">
            <v>C6H12; C6H12</v>
          </cell>
          <cell r="D2131" t="str">
            <v>7642-09-3; 13269-52-8</v>
          </cell>
          <cell r="E2131" t="str">
            <v>7642093; 13269528</v>
          </cell>
          <cell r="F2131" t="str">
            <v/>
          </cell>
          <cell r="G2131" t="str">
            <v/>
          </cell>
          <cell r="H2131" t="b">
            <v>0</v>
          </cell>
          <cell r="I2131" t="b">
            <v>0</v>
          </cell>
          <cell r="J2131" t="str">
            <v>Cis-3-hexene; Trans-3-hexene</v>
          </cell>
        </row>
        <row r="2132">
          <cell r="A2132">
            <v>2571</v>
          </cell>
          <cell r="B2132" t="str">
            <v/>
          </cell>
          <cell r="C2132" t="str">
            <v>C7H16; C7H14</v>
          </cell>
          <cell r="D2132" t="str">
            <v>617-78-7; 1759-58-6</v>
          </cell>
          <cell r="E2132" t="str">
            <v>617787; 1759586</v>
          </cell>
          <cell r="F2132" t="str">
            <v/>
          </cell>
          <cell r="G2132" t="str">
            <v/>
          </cell>
          <cell r="H2132" t="b">
            <v>0</v>
          </cell>
          <cell r="I2132" t="b">
            <v>0</v>
          </cell>
          <cell r="J2132" t="str">
            <v>3-ethylpentane; Trans-1,3-dimethylcyclopentane</v>
          </cell>
        </row>
        <row r="2133">
          <cell r="A2133">
            <v>2572</v>
          </cell>
          <cell r="B2133" t="str">
            <v/>
          </cell>
          <cell r="C2133" t="str">
            <v>C8H18; C7H14</v>
          </cell>
          <cell r="D2133" t="str">
            <v>540-84-1; 592-76-7</v>
          </cell>
          <cell r="E2133" t="str">
            <v>540841; 592767</v>
          </cell>
          <cell r="F2133" t="str">
            <v/>
          </cell>
          <cell r="G2133" t="str">
            <v/>
          </cell>
          <cell r="H2133" t="b">
            <v>0</v>
          </cell>
          <cell r="I2133" t="b">
            <v>0</v>
          </cell>
          <cell r="J2133" t="str">
            <v>2,2,4-trimethylpentane; 1-heptene</v>
          </cell>
        </row>
        <row r="2134">
          <cell r="A2134">
            <v>2573</v>
          </cell>
          <cell r="B2134" t="str">
            <v/>
          </cell>
          <cell r="C2134" t="str">
            <v>C7H14; C7H14</v>
          </cell>
          <cell r="D2134" t="str">
            <v>108-87-2; 1192-18-3; 304980-64-7</v>
          </cell>
          <cell r="E2134" t="str">
            <v>108872; 1192183; 304980647</v>
          </cell>
          <cell r="F2134" t="str">
            <v/>
          </cell>
          <cell r="G2134" t="str">
            <v/>
          </cell>
          <cell r="H2134" t="b">
            <v>0</v>
          </cell>
          <cell r="I2134" t="b">
            <v>0</v>
          </cell>
          <cell r="J2134" t="str">
            <v>Methylcyclohexane; Cis-1-2-dimethylcyclopentane; Trimethylcyclopentane</v>
          </cell>
        </row>
        <row r="2135">
          <cell r="A2135">
            <v>2574</v>
          </cell>
          <cell r="B2135" t="str">
            <v/>
          </cell>
          <cell r="C2135" t="str">
            <v>C8H18; C7H14</v>
          </cell>
          <cell r="D2135" t="str">
            <v>592-13-2; 1640-89-7</v>
          </cell>
          <cell r="E2135" t="str">
            <v>592132; 1640897</v>
          </cell>
          <cell r="F2135" t="str">
            <v/>
          </cell>
          <cell r="G2135" t="str">
            <v/>
          </cell>
          <cell r="H2135" t="b">
            <v>0</v>
          </cell>
          <cell r="I2135" t="b">
            <v>0</v>
          </cell>
          <cell r="J2135" t="str">
            <v>2,5-dimethylhexane; Ethylcyclopentane</v>
          </cell>
        </row>
        <row r="2136">
          <cell r="A2136">
            <v>2575</v>
          </cell>
          <cell r="B2136" t="str">
            <v/>
          </cell>
          <cell r="C2136" t="str">
            <v>C8H18; C8H18</v>
          </cell>
          <cell r="D2136" t="str">
            <v>589-43-5; 564-02-3</v>
          </cell>
          <cell r="E2136" t="str">
            <v>589435; 564023</v>
          </cell>
          <cell r="F2136" t="str">
            <v/>
          </cell>
          <cell r="G2136" t="str">
            <v/>
          </cell>
          <cell r="H2136" t="b">
            <v>0</v>
          </cell>
          <cell r="I2136" t="b">
            <v>0</v>
          </cell>
          <cell r="J2136" t="str">
            <v>2,4-dimethylhexane; 2,2,3-trimethylpentane</v>
          </cell>
        </row>
        <row r="2137">
          <cell r="A2137">
            <v>2576</v>
          </cell>
          <cell r="B2137" t="str">
            <v/>
          </cell>
          <cell r="C2137" t="str">
            <v>C8H18</v>
          </cell>
          <cell r="D2137" t="str">
            <v>563-16-6; 2815-58-9</v>
          </cell>
          <cell r="E2137" t="str">
            <v>563166; 2815589</v>
          </cell>
          <cell r="F2137" t="str">
            <v/>
          </cell>
          <cell r="G2137" t="str">
            <v/>
          </cell>
          <cell r="H2137" t="b">
            <v>0</v>
          </cell>
          <cell r="I2137" t="b">
            <v>0</v>
          </cell>
          <cell r="J2137" t="str">
            <v>3,3-dimethylhexane; 1,2,4-trimethylcyclopentane</v>
          </cell>
        </row>
        <row r="2138">
          <cell r="A2138">
            <v>2577</v>
          </cell>
          <cell r="B2138" t="str">
            <v/>
          </cell>
          <cell r="C2138" t="str">
            <v>C8H18; C8H18; C8H16</v>
          </cell>
          <cell r="D2138" t="str">
            <v>584-94-1; 609-26-7; 4259-00-1</v>
          </cell>
          <cell r="E2138" t="str">
            <v>584941; 609267; 4259001</v>
          </cell>
          <cell r="F2138" t="str">
            <v/>
          </cell>
          <cell r="G2138" t="str">
            <v/>
          </cell>
          <cell r="H2138" t="b">
            <v>0</v>
          </cell>
          <cell r="I2138" t="b">
            <v>0</v>
          </cell>
          <cell r="J2138" t="str">
            <v>2,3-dimethylhexane; 2-methyl-3-ethylpentane; 1,1,2-trimethylcyclopentane</v>
          </cell>
        </row>
        <row r="2139">
          <cell r="A2139">
            <v>2578</v>
          </cell>
          <cell r="B2139" t="str">
            <v/>
          </cell>
          <cell r="C2139" t="str">
            <v>C8H18; C8H18; C9H20; C7H14</v>
          </cell>
          <cell r="D2139" t="str">
            <v>589-53-7; 1067-08-9; 922-28-1; 108-87-2</v>
          </cell>
          <cell r="E2139" t="str">
            <v>589537; 1067089; 922281; 108872</v>
          </cell>
          <cell r="F2139" t="str">
            <v/>
          </cell>
          <cell r="G2139" t="str">
            <v/>
          </cell>
          <cell r="H2139" t="b">
            <v>0</v>
          </cell>
          <cell r="I2139" t="b">
            <v>0</v>
          </cell>
          <cell r="J2139" t="str">
            <v>4-methylheptane; 3-methyl-3-ethylpentane; 3,4-dimethylheptane; Methylcyclohexane</v>
          </cell>
        </row>
        <row r="2140">
          <cell r="A2140">
            <v>2579</v>
          </cell>
          <cell r="B2140" t="str">
            <v/>
          </cell>
          <cell r="C2140" t="str">
            <v>C8H18; C8H16</v>
          </cell>
          <cell r="D2140" t="str">
            <v>619-99-8; 638-04-0; 2815-58-9</v>
          </cell>
          <cell r="E2140" t="str">
            <v>619998; 638040; 2815589</v>
          </cell>
          <cell r="F2140" t="str">
            <v/>
          </cell>
          <cell r="G2140" t="str">
            <v/>
          </cell>
          <cell r="H2140" t="b">
            <v>0</v>
          </cell>
          <cell r="I2140" t="b">
            <v>0</v>
          </cell>
          <cell r="J2140" t="str">
            <v>3-ethylhexane; Cis-1,3-dimethylcyclohexane; 1,2,4-trimethylcyclopentane</v>
          </cell>
        </row>
        <row r="2141">
          <cell r="A2141">
            <v>2580</v>
          </cell>
          <cell r="B2141" t="str">
            <v/>
          </cell>
          <cell r="C2141" t="str">
            <v>C8H16; C9H18; C8H16</v>
          </cell>
          <cell r="D2141" t="str">
            <v>2040-96-2; 1795-27-3; 1678-91-7</v>
          </cell>
          <cell r="E2141" t="str">
            <v>2040962; 1795273; 1678917</v>
          </cell>
          <cell r="F2141" t="str">
            <v/>
          </cell>
          <cell r="G2141" t="str">
            <v/>
          </cell>
          <cell r="H2141" t="b">
            <v>0</v>
          </cell>
          <cell r="I2141" t="b">
            <v>0</v>
          </cell>
          <cell r="J2141" t="str">
            <v>Propylcyclopentane; Cis-1,cis-3,5-trimethylcyclohexane; Ethylcyclohexane</v>
          </cell>
        </row>
        <row r="2142">
          <cell r="A2142">
            <v>2581</v>
          </cell>
          <cell r="B2142" t="str">
            <v/>
          </cell>
          <cell r="C2142" t="str">
            <v>C8H10; C8H10; C9H20</v>
          </cell>
          <cell r="D2142" t="str">
            <v>108-38-3; 106-42-3; 3074-71-3</v>
          </cell>
          <cell r="E2142" t="str">
            <v>108383; 106423; 3074713</v>
          </cell>
          <cell r="F2142" t="str">
            <v/>
          </cell>
          <cell r="G2142" t="str">
            <v/>
          </cell>
          <cell r="H2142" t="b">
            <v>0</v>
          </cell>
          <cell r="I2142" t="b">
            <v>0</v>
          </cell>
          <cell r="J2142" t="str">
            <v>M &amp; p-xylene; 2,3-dimethylheptane</v>
          </cell>
        </row>
        <row r="2143">
          <cell r="A2143">
            <v>2582</v>
          </cell>
          <cell r="B2143" t="str">
            <v/>
          </cell>
          <cell r="C2143" t="str">
            <v>C9H20; C9H20</v>
          </cell>
          <cell r="D2143" t="str">
            <v>922-28-1; 2216-34-4</v>
          </cell>
          <cell r="E2143" t="str">
            <v>922281; 2216344</v>
          </cell>
          <cell r="F2143" t="str">
            <v/>
          </cell>
          <cell r="G2143" t="str">
            <v/>
          </cell>
          <cell r="H2143" t="b">
            <v>0</v>
          </cell>
          <cell r="I2143" t="b">
            <v>0</v>
          </cell>
          <cell r="J2143" t="str">
            <v>3,4-dimethylheptane; 4-methyloctane</v>
          </cell>
        </row>
        <row r="2144">
          <cell r="A2144">
            <v>2583</v>
          </cell>
          <cell r="B2144" t="str">
            <v/>
          </cell>
          <cell r="C2144" t="str">
            <v>C9H20; C9H20</v>
          </cell>
          <cell r="D2144" t="str">
            <v>3221-61-2; 2213-23-2</v>
          </cell>
          <cell r="E2144" t="str">
            <v>3221612; 2213232</v>
          </cell>
          <cell r="F2144" t="str">
            <v/>
          </cell>
          <cell r="G2144" t="str">
            <v/>
          </cell>
          <cell r="H2144" t="b">
            <v>0</v>
          </cell>
          <cell r="I2144" t="b">
            <v>0</v>
          </cell>
          <cell r="J2144" t="str">
            <v>2-methyloctane; 2,4-dimethylheptane</v>
          </cell>
        </row>
        <row r="2145">
          <cell r="A2145">
            <v>2584</v>
          </cell>
          <cell r="B2145" t="str">
            <v/>
          </cell>
          <cell r="C2145" t="str">
            <v/>
          </cell>
          <cell r="D2145" t="str">
            <v>1595-09-1; 104-51-8; 934-74-7</v>
          </cell>
          <cell r="E2145" t="str">
            <v>1595091; 104518; 934747</v>
          </cell>
          <cell r="F2145" t="str">
            <v/>
          </cell>
          <cell r="G2145" t="str">
            <v/>
          </cell>
          <cell r="H2145" t="b">
            <v>0</v>
          </cell>
          <cell r="I2145" t="b">
            <v>0</v>
          </cell>
          <cell r="J2145" t="str">
            <v>1-Methyl-4-n-pentylbenzene; N-butylbenzene; 1,3-dimethyl-5-ethylbenzene</v>
          </cell>
        </row>
        <row r="2146">
          <cell r="A2146">
            <v>2585</v>
          </cell>
          <cell r="B2146" t="str">
            <v/>
          </cell>
          <cell r="C2146" t="str">
            <v>C4H8O; C4H8O</v>
          </cell>
          <cell r="D2146" t="str">
            <v>78-84-2; 123-72-8</v>
          </cell>
          <cell r="E2146" t="str">
            <v>78842; 123728</v>
          </cell>
          <cell r="F2146" t="str">
            <v/>
          </cell>
          <cell r="G2146" t="str">
            <v/>
          </cell>
          <cell r="H2146" t="b">
            <v>0</v>
          </cell>
          <cell r="I2146" t="b">
            <v>0</v>
          </cell>
          <cell r="J2146" t="str">
            <v>Isobutyraldehyde; Butyraldehyde</v>
          </cell>
        </row>
        <row r="2147">
          <cell r="A2147">
            <v>2586</v>
          </cell>
          <cell r="B2147" t="str">
            <v>Hg(p)</v>
          </cell>
          <cell r="C2147" t="str">
            <v>Hg</v>
          </cell>
          <cell r="D2147" t="str">
            <v/>
          </cell>
          <cell r="E2147" t="str">
            <v/>
          </cell>
          <cell r="F2147" t="str">
            <v/>
          </cell>
          <cell r="G2147" t="str">
            <v/>
          </cell>
          <cell r="H2147" t="b">
            <v>0</v>
          </cell>
          <cell r="I2147" t="b">
            <v>1</v>
          </cell>
          <cell r="J2147" t="str">
            <v>Particulate Mercury</v>
          </cell>
        </row>
        <row r="2148">
          <cell r="A2148">
            <v>2587</v>
          </cell>
          <cell r="B2148" t="str">
            <v>Hg(2+)</v>
          </cell>
          <cell r="C2148" t="str">
            <v>Hg</v>
          </cell>
          <cell r="D2148" t="str">
            <v/>
          </cell>
          <cell r="E2148" t="str">
            <v/>
          </cell>
          <cell r="F2148" t="str">
            <v/>
          </cell>
          <cell r="G2148" t="str">
            <v/>
          </cell>
          <cell r="H2148" t="b">
            <v>0</v>
          </cell>
          <cell r="I2148" t="b">
            <v>1</v>
          </cell>
          <cell r="J2148" t="str">
            <v>Oxidized Mercury</v>
          </cell>
        </row>
        <row r="2149">
          <cell r="A2149">
            <v>2588</v>
          </cell>
          <cell r="B2149" t="str">
            <v>Hg(0)</v>
          </cell>
          <cell r="C2149" t="str">
            <v>Hg</v>
          </cell>
          <cell r="D2149" t="str">
            <v/>
          </cell>
          <cell r="E2149" t="str">
            <v/>
          </cell>
          <cell r="F2149" t="str">
            <v/>
          </cell>
          <cell r="G2149" t="str">
            <v/>
          </cell>
          <cell r="H2149" t="b">
            <v>0</v>
          </cell>
          <cell r="I2149" t="b">
            <v>1</v>
          </cell>
          <cell r="J2149" t="str">
            <v>Elemental Mercury</v>
          </cell>
        </row>
        <row r="2150">
          <cell r="A2150">
            <v>2589</v>
          </cell>
          <cell r="B2150" t="str">
            <v/>
          </cell>
          <cell r="C2150" t="str">
            <v>C7H14; C7H14</v>
          </cell>
          <cell r="D2150" t="str">
            <v>592-76-7; 822-50-4</v>
          </cell>
          <cell r="E2150" t="str">
            <v>592767; 822504</v>
          </cell>
          <cell r="F2150" t="str">
            <v/>
          </cell>
          <cell r="G2150" t="str">
            <v/>
          </cell>
          <cell r="H2150" t="b">
            <v>0</v>
          </cell>
          <cell r="I2150" t="b">
            <v>0</v>
          </cell>
          <cell r="J2150" t="str">
            <v>1-heptane; Trans-1,2-dimethylcyclopentane</v>
          </cell>
        </row>
        <row r="2151">
          <cell r="A2151">
            <v>2590</v>
          </cell>
          <cell r="B2151" t="str">
            <v/>
          </cell>
          <cell r="C2151" t="str">
            <v>C9H20; C8H18</v>
          </cell>
          <cell r="D2151" t="str">
            <v>2213-23-2; 564-02-3</v>
          </cell>
          <cell r="E2151" t="str">
            <v>2213232; 564023</v>
          </cell>
          <cell r="F2151" t="str">
            <v/>
          </cell>
          <cell r="G2151" t="str">
            <v/>
          </cell>
          <cell r="H2151" t="b">
            <v>0</v>
          </cell>
          <cell r="I2151" t="b">
            <v>0</v>
          </cell>
          <cell r="J2151" t="str">
            <v>2,4-dimethylheptane; 2,2,3-trimethylpentane</v>
          </cell>
        </row>
        <row r="2152">
          <cell r="A2152">
            <v>2591</v>
          </cell>
          <cell r="B2152" t="str">
            <v/>
          </cell>
          <cell r="C2152" t="str">
            <v>C8H18; C7H12</v>
          </cell>
          <cell r="D2152" t="str">
            <v>592-27-8; 591-49-1</v>
          </cell>
          <cell r="E2152" t="str">
            <v>592278; 591491</v>
          </cell>
          <cell r="F2152" t="str">
            <v/>
          </cell>
          <cell r="G2152" t="str">
            <v/>
          </cell>
          <cell r="H2152" t="b">
            <v>0</v>
          </cell>
          <cell r="I2152" t="b">
            <v>0</v>
          </cell>
          <cell r="J2152" t="str">
            <v>2-methylheptane; 1-methylcyclohexene</v>
          </cell>
        </row>
        <row r="2153">
          <cell r="A2153">
            <v>2592</v>
          </cell>
          <cell r="B2153" t="str">
            <v/>
          </cell>
          <cell r="C2153" t="str">
            <v>C8H18; C8H18</v>
          </cell>
          <cell r="D2153" t="str">
            <v>589-53-7; 1067-08-9</v>
          </cell>
          <cell r="E2153" t="str">
            <v>589537; 1067089</v>
          </cell>
          <cell r="F2153" t="str">
            <v/>
          </cell>
          <cell r="G2153" t="str">
            <v/>
          </cell>
          <cell r="H2153" t="b">
            <v>0</v>
          </cell>
          <cell r="I2153" t="b">
            <v>0</v>
          </cell>
          <cell r="J2153" t="str">
            <v>4-methylheptane; 3-methyl-3-ethylpentane</v>
          </cell>
        </row>
        <row r="2154">
          <cell r="A2154">
            <v>2593</v>
          </cell>
          <cell r="B2154" t="str">
            <v/>
          </cell>
          <cell r="C2154" t="str">
            <v>C8H18; C8H18</v>
          </cell>
          <cell r="D2154" t="str">
            <v>589-81-1; 619-99-8</v>
          </cell>
          <cell r="E2154" t="str">
            <v>589811; 619998</v>
          </cell>
          <cell r="F2154" t="str">
            <v/>
          </cell>
          <cell r="G2154" t="str">
            <v/>
          </cell>
          <cell r="H2154" t="b">
            <v>0</v>
          </cell>
          <cell r="I2154" t="b">
            <v>0</v>
          </cell>
          <cell r="J2154" t="str">
            <v>3-methylhexane; 3-ethylhexane</v>
          </cell>
        </row>
        <row r="2155">
          <cell r="A2155">
            <v>2594</v>
          </cell>
          <cell r="B2155" t="str">
            <v/>
          </cell>
          <cell r="C2155" t="str">
            <v>C8H16</v>
          </cell>
          <cell r="D2155" t="str">
            <v>2815-58-9; 2207-03-6</v>
          </cell>
          <cell r="E2155" t="str">
            <v>2815589; 2207036</v>
          </cell>
          <cell r="F2155" t="str">
            <v/>
          </cell>
          <cell r="G2155" t="str">
            <v/>
          </cell>
          <cell r="H2155" t="b">
            <v>0</v>
          </cell>
          <cell r="I2155" t="b">
            <v>0</v>
          </cell>
          <cell r="J2155" t="str">
            <v>1,2,4-trimethylcyclopentane; Trans-1,3-dimethylcyclohexane</v>
          </cell>
        </row>
        <row r="2156">
          <cell r="A2156">
            <v>2595</v>
          </cell>
          <cell r="B2156" t="str">
            <v/>
          </cell>
          <cell r="C2156" t="str">
            <v>C9H20; C9H20</v>
          </cell>
          <cell r="D2156" t="str">
            <v>2216-30-0; 926-82-9</v>
          </cell>
          <cell r="E2156" t="str">
            <v>2216300; 926829</v>
          </cell>
          <cell r="F2156" t="str">
            <v/>
          </cell>
          <cell r="G2156" t="str">
            <v/>
          </cell>
          <cell r="H2156" t="b">
            <v>0</v>
          </cell>
          <cell r="I2156" t="b">
            <v>0</v>
          </cell>
          <cell r="J2156" t="str">
            <v>2,5-dimethylheptane; 3,5-dimethylheptane</v>
          </cell>
        </row>
        <row r="2157">
          <cell r="A2157">
            <v>2596</v>
          </cell>
          <cell r="B2157" t="str">
            <v/>
          </cell>
          <cell r="C2157" t="str">
            <v>C8H8; C9H18</v>
          </cell>
          <cell r="D2157" t="str">
            <v>100-42-5; 7667-58-5</v>
          </cell>
          <cell r="E2157" t="str">
            <v>100425; 7667585</v>
          </cell>
          <cell r="F2157" t="str">
            <v/>
          </cell>
          <cell r="G2157" t="str">
            <v/>
          </cell>
          <cell r="H2157" t="b">
            <v>0</v>
          </cell>
          <cell r="I2157" t="b">
            <v>0</v>
          </cell>
          <cell r="J2157" t="str">
            <v>Styrene; Cis,trans-1,2,4-trimethylcyclohexane</v>
          </cell>
        </row>
        <row r="2158">
          <cell r="A2158">
            <v>2597</v>
          </cell>
          <cell r="B2158" t="str">
            <v/>
          </cell>
          <cell r="C2158" t="str">
            <v>C9H18; C8H16</v>
          </cell>
          <cell r="D2158" t="str">
            <v>124-11-8; 4259-00-1</v>
          </cell>
          <cell r="E2158" t="str">
            <v>124118; 4259001</v>
          </cell>
          <cell r="F2158" t="str">
            <v/>
          </cell>
          <cell r="G2158" t="str">
            <v/>
          </cell>
          <cell r="H2158" t="b">
            <v>0</v>
          </cell>
          <cell r="I2158" t="b">
            <v>0</v>
          </cell>
          <cell r="J2158" t="str">
            <v>1-nonene; 1,1,2-trimethylcyclopentane</v>
          </cell>
        </row>
        <row r="2159">
          <cell r="A2159">
            <v>2598</v>
          </cell>
          <cell r="B2159" t="str">
            <v/>
          </cell>
          <cell r="C2159" t="str">
            <v>C10H14; C11H16</v>
          </cell>
          <cell r="D2159" t="str">
            <v>95-93-2; 1595-11-5</v>
          </cell>
          <cell r="E2159" t="str">
            <v>95932; 1595115</v>
          </cell>
          <cell r="F2159" t="str">
            <v/>
          </cell>
          <cell r="G2159" t="str">
            <v/>
          </cell>
          <cell r="H2159" t="b">
            <v>0</v>
          </cell>
          <cell r="I2159" t="b">
            <v>0</v>
          </cell>
          <cell r="J2159" t="str">
            <v>1,2,4,5-tetramethylbenzene; 1-Methyl-2-n-butylbenzene</v>
          </cell>
        </row>
        <row r="2160">
          <cell r="A2160">
            <v>2599</v>
          </cell>
          <cell r="B2160" t="str">
            <v/>
          </cell>
          <cell r="C2160" t="str">
            <v/>
          </cell>
          <cell r="D2160" t="str">
            <v>66553-50-2</v>
          </cell>
          <cell r="E2160" t="str">
            <v>66553502</v>
          </cell>
          <cell r="F2160" t="str">
            <v/>
          </cell>
          <cell r="G2160" t="str">
            <v/>
          </cell>
          <cell r="H2160" t="b">
            <v>0</v>
          </cell>
          <cell r="I2160" t="b">
            <v>0</v>
          </cell>
          <cell r="J2160" t="str">
            <v>trans-1-methyl-2-(4-methylpentyl)cyclopentane</v>
          </cell>
        </row>
        <row r="2161">
          <cell r="A2161">
            <v>2600</v>
          </cell>
          <cell r="B2161" t="str">
            <v/>
          </cell>
          <cell r="C2161" t="str">
            <v>C10H20</v>
          </cell>
          <cell r="D2161" t="str">
            <v>4291-79-6</v>
          </cell>
          <cell r="E2161" t="str">
            <v>4291796</v>
          </cell>
          <cell r="F2161" t="str">
            <v/>
          </cell>
          <cell r="G2161" t="str">
            <v/>
          </cell>
          <cell r="H2161" t="b">
            <v>0</v>
          </cell>
          <cell r="I2161" t="b">
            <v>0</v>
          </cell>
          <cell r="J2161" t="str">
            <v>1-Methyl-2-propylcyclohexane</v>
          </cell>
        </row>
        <row r="2162">
          <cell r="A2162">
            <v>2601</v>
          </cell>
          <cell r="B2162" t="str">
            <v/>
          </cell>
          <cell r="C2162" t="str">
            <v>C10H14; C10H20</v>
          </cell>
          <cell r="D2162" t="str">
            <v>538-93-2; 4291-79-6</v>
          </cell>
          <cell r="E2162" t="str">
            <v>538932; 4291796</v>
          </cell>
          <cell r="F2162" t="str">
            <v/>
          </cell>
          <cell r="G2162" t="str">
            <v/>
          </cell>
          <cell r="H2162" t="b">
            <v>0</v>
          </cell>
          <cell r="I2162" t="b">
            <v>0</v>
          </cell>
          <cell r="J2162" t="str">
            <v>isobutylbenzene; 1-Methyl-2-propylcyclohexane</v>
          </cell>
        </row>
        <row r="2163">
          <cell r="A2163">
            <v>2602</v>
          </cell>
          <cell r="B2163" t="str">
            <v/>
          </cell>
          <cell r="C2163" t="str">
            <v>C17H36; C19H40</v>
          </cell>
          <cell r="D2163" t="str">
            <v>629-78-7; 1921-70-6</v>
          </cell>
          <cell r="E2163" t="str">
            <v>629787; 1921706</v>
          </cell>
          <cell r="F2163" t="str">
            <v/>
          </cell>
          <cell r="G2163" t="str">
            <v/>
          </cell>
          <cell r="H2163" t="b">
            <v>0</v>
          </cell>
          <cell r="I2163" t="b">
            <v>0</v>
          </cell>
          <cell r="J2163" t="str">
            <v>Heptadecane; Pristane</v>
          </cell>
        </row>
        <row r="2164">
          <cell r="A2164">
            <v>2603</v>
          </cell>
          <cell r="B2164" t="str">
            <v/>
          </cell>
          <cell r="C2164" t="str">
            <v/>
          </cell>
          <cell r="D2164" t="str">
            <v/>
          </cell>
          <cell r="E2164" t="str">
            <v/>
          </cell>
          <cell r="F2164" t="str">
            <v/>
          </cell>
          <cell r="G2164" t="str">
            <v/>
          </cell>
          <cell r="H2164" t="b">
            <v>0</v>
          </cell>
          <cell r="I2164" t="b">
            <v>0</v>
          </cell>
          <cell r="J2164" t="str">
            <v>C29-20S5a(H),14ß(H),17ß(H)-stigmastane</v>
          </cell>
        </row>
        <row r="2165">
          <cell r="A2165">
            <v>2604</v>
          </cell>
          <cell r="B2165" t="str">
            <v/>
          </cell>
          <cell r="C2165" t="str">
            <v>Hg</v>
          </cell>
          <cell r="D2165" t="str">
            <v/>
          </cell>
          <cell r="E2165" t="str">
            <v/>
          </cell>
          <cell r="F2165" t="str">
            <v/>
          </cell>
          <cell r="G2165" t="str">
            <v/>
          </cell>
          <cell r="H2165" t="b">
            <v>0</v>
          </cell>
          <cell r="I2165" t="b">
            <v>1</v>
          </cell>
          <cell r="J2165" t="str">
            <v>Reactive gas-phase Mercury</v>
          </cell>
        </row>
        <row r="2166">
          <cell r="A2166">
            <v>2605</v>
          </cell>
          <cell r="B2166" t="str">
            <v>NO</v>
          </cell>
          <cell r="C2166" t="str">
            <v>NO</v>
          </cell>
          <cell r="D2166" t="str">
            <v>10102-43-9</v>
          </cell>
          <cell r="E2166" t="str">
            <v>10102439</v>
          </cell>
          <cell r="F2166" t="str">
            <v/>
          </cell>
          <cell r="G2166" t="str">
            <v/>
          </cell>
          <cell r="H2166" t="b">
            <v>0</v>
          </cell>
          <cell r="I2166" t="b">
            <v>0</v>
          </cell>
          <cell r="J2166" t="str">
            <v>Nitrogen Monoxide (Nitric Oxide)</v>
          </cell>
        </row>
        <row r="2167">
          <cell r="A2167">
            <v>2606</v>
          </cell>
          <cell r="B2167" t="str">
            <v>NO2</v>
          </cell>
          <cell r="C2167" t="str">
            <v>NO2</v>
          </cell>
          <cell r="D2167" t="str">
            <v>10102-44-0</v>
          </cell>
          <cell r="E2167" t="str">
            <v>10102440</v>
          </cell>
          <cell r="F2167" t="str">
            <v/>
          </cell>
          <cell r="G2167" t="str">
            <v/>
          </cell>
          <cell r="H2167" t="b">
            <v>0</v>
          </cell>
          <cell r="I2167" t="b">
            <v>0</v>
          </cell>
          <cell r="J2167" t="str">
            <v>Nitrogen Dioxide</v>
          </cell>
        </row>
        <row r="2168">
          <cell r="A2168">
            <v>2607</v>
          </cell>
          <cell r="B2168" t="str">
            <v>HONO</v>
          </cell>
          <cell r="C2168" t="str">
            <v>HNO2</v>
          </cell>
          <cell r="D2168" t="str">
            <v>7782-77-6</v>
          </cell>
          <cell r="E2168" t="str">
            <v>7782776</v>
          </cell>
          <cell r="F2168" t="str">
            <v/>
          </cell>
          <cell r="G2168" t="str">
            <v/>
          </cell>
          <cell r="H2168" t="b">
            <v>0</v>
          </cell>
          <cell r="I2168" t="b">
            <v>0</v>
          </cell>
          <cell r="J2168" t="str">
            <v>Nitrous acid</v>
          </cell>
        </row>
        <row r="2169">
          <cell r="A2169">
            <v>2608</v>
          </cell>
          <cell r="B2169" t="str">
            <v/>
          </cell>
          <cell r="C2169" t="str">
            <v>C6H12; C6H12</v>
          </cell>
          <cell r="D2169" t="str">
            <v>592-41-6; 763-29-1</v>
          </cell>
          <cell r="E2169" t="str">
            <v>592416; 763291</v>
          </cell>
          <cell r="F2169" t="str">
            <v/>
          </cell>
          <cell r="G2169" t="str">
            <v>43245</v>
          </cell>
          <cell r="H2169" t="b">
            <v>0</v>
          </cell>
          <cell r="I2169" t="b">
            <v>0</v>
          </cell>
          <cell r="J2169" t="str">
            <v>1-hexene; 2-methyl-1-pentene</v>
          </cell>
        </row>
        <row r="2170">
          <cell r="A2170">
            <v>2609</v>
          </cell>
          <cell r="B2170" t="str">
            <v/>
          </cell>
          <cell r="C2170" t="str">
            <v>C9H18; C9H18</v>
          </cell>
          <cell r="D2170" t="str">
            <v>124-11-8; 7094-26-0</v>
          </cell>
          <cell r="E2170" t="str">
            <v>124118; 7094260</v>
          </cell>
          <cell r="F2170" t="str">
            <v/>
          </cell>
          <cell r="G2170" t="str">
            <v>43267</v>
          </cell>
          <cell r="H2170" t="b">
            <v>0</v>
          </cell>
          <cell r="I2170" t="b">
            <v>0</v>
          </cell>
          <cell r="J2170" t="str">
            <v>1-nonene; 1,1,2-trimethylcyclohexane</v>
          </cell>
        </row>
        <row r="2171">
          <cell r="A2171">
            <v>2610</v>
          </cell>
          <cell r="B2171" t="str">
            <v>BU22DM</v>
          </cell>
          <cell r="C2171" t="str">
            <v>C6H14; C5H8</v>
          </cell>
          <cell r="D2171" t="str">
            <v>75-83-2; 1574-41-0</v>
          </cell>
          <cell r="E2171" t="str">
            <v>75832; 1574410</v>
          </cell>
          <cell r="F2171" t="str">
            <v/>
          </cell>
          <cell r="G2171" t="str">
            <v>43291</v>
          </cell>
          <cell r="H2171" t="b">
            <v>0</v>
          </cell>
          <cell r="I2171" t="b">
            <v>0</v>
          </cell>
          <cell r="J2171" t="str">
            <v>2,2-dimethylbutane; cis-1,3-pentadiene</v>
          </cell>
        </row>
        <row r="2172">
          <cell r="A2172">
            <v>2611</v>
          </cell>
          <cell r="B2172" t="str">
            <v/>
          </cell>
          <cell r="C2172" t="str">
            <v>C9H20; C8H16</v>
          </cell>
          <cell r="D2172" t="str">
            <v>1072-05-5; 2207-01-4</v>
          </cell>
          <cell r="E2172" t="str">
            <v>1072055; 2207014</v>
          </cell>
          <cell r="F2172" t="str">
            <v/>
          </cell>
          <cell r="G2172" t="str">
            <v/>
          </cell>
          <cell r="H2172" t="b">
            <v>0</v>
          </cell>
          <cell r="I2172" t="b">
            <v>0</v>
          </cell>
          <cell r="J2172" t="str">
            <v>2,6-dimethylheptane; cis-1,2-dimethylcyclohexane</v>
          </cell>
        </row>
        <row r="2173">
          <cell r="A2173">
            <v>2612</v>
          </cell>
          <cell r="B2173" t="str">
            <v/>
          </cell>
          <cell r="C2173" t="str">
            <v>C9H20; C9H20</v>
          </cell>
          <cell r="D2173" t="str">
            <v>1067-20-5; 15869-80-4</v>
          </cell>
          <cell r="E2173" t="str">
            <v>1067205; 15869804</v>
          </cell>
          <cell r="F2173" t="str">
            <v/>
          </cell>
          <cell r="G2173" t="str">
            <v/>
          </cell>
          <cell r="H2173" t="b">
            <v>0</v>
          </cell>
          <cell r="I2173" t="b">
            <v>0</v>
          </cell>
          <cell r="J2173" t="str">
            <v>3,3-diethylpentane; 3-ethylheptane</v>
          </cell>
        </row>
        <row r="2174">
          <cell r="A2174">
            <v>2613</v>
          </cell>
          <cell r="B2174" t="str">
            <v/>
          </cell>
          <cell r="C2174" t="str">
            <v>C8H18; C8H18</v>
          </cell>
          <cell r="D2174" t="str">
            <v>589-81-1; 619-99-8</v>
          </cell>
          <cell r="E2174" t="str">
            <v>589811; 619998</v>
          </cell>
          <cell r="F2174" t="str">
            <v/>
          </cell>
          <cell r="G2174" t="str">
            <v/>
          </cell>
          <cell r="H2174" t="b">
            <v>0</v>
          </cell>
          <cell r="I2174" t="b">
            <v>0</v>
          </cell>
          <cell r="J2174" t="str">
            <v>3-methylheptane; 3-ethylhexane</v>
          </cell>
        </row>
        <row r="2175">
          <cell r="A2175">
            <v>2614</v>
          </cell>
          <cell r="B2175" t="str">
            <v/>
          </cell>
          <cell r="C2175" t="str">
            <v>C9H20; C9H20</v>
          </cell>
          <cell r="D2175" t="str">
            <v>1068-19-5; 1071-26-7</v>
          </cell>
          <cell r="E2175" t="str">
            <v>1068195; 1071267</v>
          </cell>
          <cell r="F2175" t="str">
            <v/>
          </cell>
          <cell r="G2175" t="str">
            <v/>
          </cell>
          <cell r="H2175" t="b">
            <v>0</v>
          </cell>
          <cell r="I2175" t="b">
            <v>0</v>
          </cell>
          <cell r="J2175" t="str">
            <v>4,4-dimethylheptane; 2,2-dimethylheptane</v>
          </cell>
        </row>
        <row r="2176">
          <cell r="A2176">
            <v>2615</v>
          </cell>
          <cell r="B2176" t="str">
            <v/>
          </cell>
          <cell r="C2176" t="str">
            <v>C8H16</v>
          </cell>
          <cell r="D2176" t="str">
            <v>638-04-0; 2815-58-9</v>
          </cell>
          <cell r="E2176" t="str">
            <v>638040; 2815589</v>
          </cell>
          <cell r="F2176" t="str">
            <v/>
          </cell>
          <cell r="G2176" t="str">
            <v/>
          </cell>
          <cell r="H2176" t="b">
            <v>0</v>
          </cell>
          <cell r="I2176" t="b">
            <v>0</v>
          </cell>
          <cell r="J2176" t="str">
            <v>Cis-1,3-dimethylcyclohexane; 1,2,4-trimethylcyclopentane</v>
          </cell>
        </row>
        <row r="2177">
          <cell r="A2177">
            <v>2616</v>
          </cell>
          <cell r="B2177" t="str">
            <v>C7H14</v>
          </cell>
          <cell r="C2177" t="str">
            <v>C7H14</v>
          </cell>
          <cell r="D2177" t="str">
            <v>7642-10-6</v>
          </cell>
          <cell r="E2177" t="str">
            <v>7642106</v>
          </cell>
          <cell r="F2177" t="str">
            <v/>
          </cell>
          <cell r="G2177" t="str">
            <v/>
          </cell>
          <cell r="H2177" t="b">
            <v>0</v>
          </cell>
          <cell r="I2177" t="b">
            <v>0</v>
          </cell>
          <cell r="J2177" t="str">
            <v>cis-3-heptene</v>
          </cell>
        </row>
        <row r="2178">
          <cell r="A2178">
            <v>2617</v>
          </cell>
          <cell r="B2178" t="str">
            <v/>
          </cell>
          <cell r="C2178" t="str">
            <v>C8H16; C8H16</v>
          </cell>
          <cell r="D2178" t="str">
            <v>2040-96-2; 1678-91-7</v>
          </cell>
          <cell r="E2178" t="str">
            <v>2040962; 1678917</v>
          </cell>
          <cell r="F2178" t="str">
            <v/>
          </cell>
          <cell r="G2178" t="str">
            <v/>
          </cell>
          <cell r="H2178" t="b">
            <v>0</v>
          </cell>
          <cell r="I2178" t="b">
            <v>0</v>
          </cell>
          <cell r="J2178" t="str">
            <v>Propylcyclopentane; Ethylcyclohexane</v>
          </cell>
        </row>
        <row r="2179">
          <cell r="A2179">
            <v>2618</v>
          </cell>
          <cell r="B2179" t="str">
            <v>C10H20</v>
          </cell>
          <cell r="C2179" t="str">
            <v>C10H20</v>
          </cell>
          <cell r="D2179" t="str">
            <v>3726-45-2</v>
          </cell>
          <cell r="E2179" t="str">
            <v>3726452</v>
          </cell>
          <cell r="F2179" t="str">
            <v/>
          </cell>
          <cell r="G2179" t="str">
            <v/>
          </cell>
          <cell r="H2179" t="b">
            <v>0</v>
          </cell>
          <cell r="I2179" t="b">
            <v>0</v>
          </cell>
          <cell r="J2179" t="str">
            <v>1,2,3,4-tetramethylcyclohexane</v>
          </cell>
        </row>
        <row r="2180">
          <cell r="A2180">
            <v>2619</v>
          </cell>
          <cell r="B2180" t="str">
            <v>C10H20</v>
          </cell>
          <cell r="C2180" t="str">
            <v>C10H20</v>
          </cell>
          <cell r="D2180" t="str">
            <v>3726-36-1</v>
          </cell>
          <cell r="E2180" t="str">
            <v>3726361</v>
          </cell>
          <cell r="F2180" t="str">
            <v/>
          </cell>
          <cell r="G2180" t="str">
            <v/>
          </cell>
          <cell r="H2180" t="b">
            <v>0</v>
          </cell>
          <cell r="I2180" t="b">
            <v>0</v>
          </cell>
          <cell r="J2180" t="str">
            <v>1,2,3,5-tetramethylcyclohexane</v>
          </cell>
        </row>
        <row r="2181">
          <cell r="A2181">
            <v>2620</v>
          </cell>
          <cell r="B2181" t="str">
            <v>C10H22</v>
          </cell>
          <cell r="C2181" t="str">
            <v>C10H22</v>
          </cell>
          <cell r="D2181" t="str">
            <v>1190-83-6</v>
          </cell>
          <cell r="E2181" t="str">
            <v>1190836</v>
          </cell>
          <cell r="F2181" t="str">
            <v/>
          </cell>
          <cell r="G2181" t="str">
            <v/>
          </cell>
          <cell r="H2181" t="b">
            <v>0</v>
          </cell>
          <cell r="I2181" t="b">
            <v>0</v>
          </cell>
          <cell r="J2181" t="str">
            <v>2,2,6-trimethylheptane</v>
          </cell>
        </row>
        <row r="2182">
          <cell r="A2182">
            <v>2621</v>
          </cell>
          <cell r="B2182" t="str">
            <v>C9H20</v>
          </cell>
          <cell r="C2182" t="str">
            <v>C9H20</v>
          </cell>
          <cell r="D2182" t="str">
            <v>16747-28-7</v>
          </cell>
          <cell r="E2182" t="str">
            <v>16747287</v>
          </cell>
          <cell r="F2182" t="str">
            <v/>
          </cell>
          <cell r="G2182" t="str">
            <v/>
          </cell>
          <cell r="H2182" t="b">
            <v>0</v>
          </cell>
          <cell r="I2182" t="b">
            <v>0</v>
          </cell>
          <cell r="J2182" t="str">
            <v>2,3,3-Trimethylhexane</v>
          </cell>
        </row>
        <row r="2183">
          <cell r="A2183">
            <v>2622</v>
          </cell>
          <cell r="B2183" t="str">
            <v/>
          </cell>
          <cell r="C2183" t="str">
            <v>C7H14; C7H14</v>
          </cell>
          <cell r="D2183" t="str">
            <v>2452-99-5; 592-76-7</v>
          </cell>
          <cell r="E2183" t="str">
            <v>2452995; 592767</v>
          </cell>
          <cell r="F2183" t="str">
            <v/>
          </cell>
          <cell r="G2183" t="str">
            <v/>
          </cell>
          <cell r="H2183" t="b">
            <v>0</v>
          </cell>
          <cell r="I2183" t="b">
            <v>0</v>
          </cell>
          <cell r="J2183" t="str">
            <v>1,2-dimethylcyclopentane; 1-heptene</v>
          </cell>
        </row>
        <row r="2184">
          <cell r="A2184">
            <v>2623</v>
          </cell>
          <cell r="B2184" t="str">
            <v>C9H18</v>
          </cell>
          <cell r="C2184" t="str">
            <v>C9H18</v>
          </cell>
          <cell r="D2184" t="str">
            <v>932-44-5</v>
          </cell>
          <cell r="E2184" t="str">
            <v>932445</v>
          </cell>
          <cell r="F2184" t="str">
            <v/>
          </cell>
          <cell r="G2184" t="str">
            <v/>
          </cell>
          <cell r="H2184" t="b">
            <v>0</v>
          </cell>
          <cell r="I2184" t="b">
            <v>0</v>
          </cell>
          <cell r="J2184" t="str">
            <v>Trans-1-methyl-2-propylcyclopentane</v>
          </cell>
        </row>
        <row r="2185">
          <cell r="A2185">
            <v>2624</v>
          </cell>
          <cell r="B2185" t="str">
            <v/>
          </cell>
          <cell r="C2185" t="str">
            <v/>
          </cell>
          <cell r="D2185" t="str">
            <v/>
          </cell>
          <cell r="E2185" t="str">
            <v/>
          </cell>
          <cell r="F2185" t="str">
            <v/>
          </cell>
          <cell r="G2185" t="str">
            <v/>
          </cell>
          <cell r="H2185" t="b">
            <v>0</v>
          </cell>
          <cell r="I2185" t="b">
            <v>0</v>
          </cell>
          <cell r="J2185" t="str">
            <v>1,4-Dimethyl-2-ethylcyclohexane</v>
          </cell>
        </row>
        <row r="2186">
          <cell r="A2186">
            <v>2625</v>
          </cell>
          <cell r="B2186" t="str">
            <v/>
          </cell>
          <cell r="C2186" t="str">
            <v/>
          </cell>
          <cell r="D2186" t="str">
            <v/>
          </cell>
          <cell r="E2186" t="str">
            <v/>
          </cell>
          <cell r="F2186" t="str">
            <v/>
          </cell>
          <cell r="G2186" t="str">
            <v/>
          </cell>
          <cell r="H2186" t="b">
            <v>0</v>
          </cell>
          <cell r="I2186" t="b">
            <v>0</v>
          </cell>
          <cell r="J2186" t="str">
            <v>1-Ethyl-2,3-dimethylcyclohexane</v>
          </cell>
        </row>
        <row r="2187">
          <cell r="A2187">
            <v>2626</v>
          </cell>
          <cell r="B2187" t="str">
            <v/>
          </cell>
          <cell r="C2187" t="str">
            <v/>
          </cell>
          <cell r="D2187" t="str">
            <v/>
          </cell>
          <cell r="E2187" t="str">
            <v/>
          </cell>
          <cell r="F2187" t="str">
            <v/>
          </cell>
          <cell r="G2187" t="str">
            <v/>
          </cell>
          <cell r="H2187" t="b">
            <v>0</v>
          </cell>
          <cell r="I2187" t="b">
            <v>0</v>
          </cell>
          <cell r="J2187" t="str">
            <v>C9 Naphthenes</v>
          </cell>
        </row>
        <row r="2188">
          <cell r="A2188">
            <v>2627</v>
          </cell>
          <cell r="B2188" t="str">
            <v/>
          </cell>
          <cell r="C2188" t="str">
            <v/>
          </cell>
          <cell r="D2188" t="str">
            <v/>
          </cell>
          <cell r="E2188" t="str">
            <v/>
          </cell>
          <cell r="F2188" t="str">
            <v/>
          </cell>
          <cell r="G2188" t="str">
            <v/>
          </cell>
          <cell r="H2188" t="b">
            <v>0</v>
          </cell>
          <cell r="I2188" t="b">
            <v>0</v>
          </cell>
          <cell r="J2188" t="str">
            <v>C10 Naphthenes</v>
          </cell>
        </row>
        <row r="2189">
          <cell r="A2189">
            <v>2628</v>
          </cell>
          <cell r="B2189" t="str">
            <v/>
          </cell>
          <cell r="C2189" t="str">
            <v/>
          </cell>
          <cell r="D2189" t="str">
            <v/>
          </cell>
          <cell r="E2189" t="str">
            <v/>
          </cell>
          <cell r="F2189" t="str">
            <v/>
          </cell>
          <cell r="G2189" t="str">
            <v/>
          </cell>
          <cell r="H2189" t="b">
            <v>0</v>
          </cell>
          <cell r="I2189" t="b">
            <v>0</v>
          </cell>
          <cell r="J2189" t="str">
            <v>C11 Naphthenes</v>
          </cell>
        </row>
        <row r="2190">
          <cell r="A2190">
            <v>2629</v>
          </cell>
          <cell r="B2190" t="str">
            <v/>
          </cell>
          <cell r="C2190" t="str">
            <v/>
          </cell>
          <cell r="D2190" t="str">
            <v/>
          </cell>
          <cell r="E2190" t="str">
            <v/>
          </cell>
          <cell r="F2190" t="str">
            <v/>
          </cell>
          <cell r="G2190" t="str">
            <v/>
          </cell>
          <cell r="H2190" t="b">
            <v>0</v>
          </cell>
          <cell r="I2190" t="b">
            <v>0</v>
          </cell>
          <cell r="J2190" t="str">
            <v>Cis 1,3-diethylcyclohexane</v>
          </cell>
        </row>
        <row r="2191">
          <cell r="A2191">
            <v>2630</v>
          </cell>
          <cell r="B2191" t="str">
            <v/>
          </cell>
          <cell r="C2191" t="str">
            <v/>
          </cell>
          <cell r="D2191" t="str">
            <v/>
          </cell>
          <cell r="E2191" t="str">
            <v/>
          </cell>
          <cell r="F2191" t="str">
            <v/>
          </cell>
          <cell r="G2191" t="str">
            <v/>
          </cell>
          <cell r="H2191" t="b">
            <v>0</v>
          </cell>
          <cell r="I2191" t="b">
            <v>0</v>
          </cell>
          <cell r="J2191" t="str">
            <v>Cis 1,4-diethylcyclohexane</v>
          </cell>
        </row>
        <row r="2192">
          <cell r="A2192">
            <v>2631</v>
          </cell>
          <cell r="B2192" t="str">
            <v/>
          </cell>
          <cell r="C2192" t="str">
            <v/>
          </cell>
          <cell r="D2192" t="str">
            <v/>
          </cell>
          <cell r="E2192" t="str">
            <v/>
          </cell>
          <cell r="F2192" t="str">
            <v/>
          </cell>
          <cell r="G2192" t="str">
            <v/>
          </cell>
          <cell r="H2192" t="b">
            <v>0</v>
          </cell>
          <cell r="I2192" t="b">
            <v>0</v>
          </cell>
          <cell r="J2192" t="str">
            <v>Cis 1-methyl-4-ter-butylcyclohexane</v>
          </cell>
        </row>
        <row r="2193">
          <cell r="A2193">
            <v>2632</v>
          </cell>
          <cell r="B2193" t="str">
            <v/>
          </cell>
          <cell r="C2193" t="str">
            <v/>
          </cell>
          <cell r="D2193" t="str">
            <v/>
          </cell>
          <cell r="E2193" t="str">
            <v/>
          </cell>
          <cell r="F2193" t="str">
            <v/>
          </cell>
          <cell r="G2193" t="str">
            <v/>
          </cell>
          <cell r="H2193" t="b">
            <v>0</v>
          </cell>
          <cell r="I2193" t="b">
            <v>0</v>
          </cell>
          <cell r="J2193" t="str">
            <v>Trans 1,2-diethylcyclohexane</v>
          </cell>
        </row>
        <row r="2194">
          <cell r="A2194">
            <v>2633</v>
          </cell>
          <cell r="B2194" t="str">
            <v/>
          </cell>
          <cell r="C2194" t="str">
            <v/>
          </cell>
          <cell r="D2194" t="str">
            <v/>
          </cell>
          <cell r="E2194" t="str">
            <v/>
          </cell>
          <cell r="F2194" t="str">
            <v/>
          </cell>
          <cell r="G2194" t="str">
            <v/>
          </cell>
          <cell r="H2194" t="b">
            <v>0</v>
          </cell>
          <cell r="I2194" t="b">
            <v>0</v>
          </cell>
          <cell r="J2194" t="str">
            <v>Trans 1,3-diethylcyclohexane</v>
          </cell>
        </row>
        <row r="2195">
          <cell r="A2195">
            <v>2634</v>
          </cell>
          <cell r="B2195" t="str">
            <v/>
          </cell>
          <cell r="C2195" t="str">
            <v/>
          </cell>
          <cell r="D2195" t="str">
            <v/>
          </cell>
          <cell r="E2195" t="str">
            <v/>
          </cell>
          <cell r="F2195" t="str">
            <v/>
          </cell>
          <cell r="G2195" t="str">
            <v/>
          </cell>
          <cell r="H2195" t="b">
            <v>0</v>
          </cell>
          <cell r="I2195" t="b">
            <v>0</v>
          </cell>
          <cell r="J2195" t="str">
            <v>Trans 1,4-diethylcyclohexane</v>
          </cell>
        </row>
        <row r="2196">
          <cell r="A2196">
            <v>2635</v>
          </cell>
          <cell r="B2196" t="str">
            <v/>
          </cell>
          <cell r="C2196" t="str">
            <v/>
          </cell>
          <cell r="D2196" t="str">
            <v/>
          </cell>
          <cell r="E2196" t="str">
            <v/>
          </cell>
          <cell r="F2196" t="str">
            <v/>
          </cell>
          <cell r="G2196" t="str">
            <v/>
          </cell>
          <cell r="H2196" t="b">
            <v>0</v>
          </cell>
          <cell r="I2196" t="b">
            <v>0</v>
          </cell>
          <cell r="J2196" t="str">
            <v>Tricyclodecane</v>
          </cell>
        </row>
        <row r="2197">
          <cell r="A2197">
            <v>2636</v>
          </cell>
          <cell r="B2197" t="str">
            <v>C6H12</v>
          </cell>
          <cell r="C2197" t="str">
            <v>C6H12</v>
          </cell>
          <cell r="D2197" t="str">
            <v>4461-48-7</v>
          </cell>
          <cell r="E2197" t="str">
            <v>4461487</v>
          </cell>
          <cell r="F2197" t="str">
            <v/>
          </cell>
          <cell r="G2197" t="str">
            <v/>
          </cell>
          <cell r="H2197" t="b">
            <v>0</v>
          </cell>
          <cell r="I2197" t="b">
            <v>0</v>
          </cell>
          <cell r="J2197" t="str">
            <v>4-methyl-2-pentene</v>
          </cell>
        </row>
        <row r="2198">
          <cell r="A2198">
            <v>2637</v>
          </cell>
          <cell r="B2198" t="str">
            <v>C5H10O</v>
          </cell>
          <cell r="C2198" t="str">
            <v>C5H10O</v>
          </cell>
          <cell r="D2198" t="str">
            <v>96-41-3</v>
          </cell>
          <cell r="E2198" t="str">
            <v>96413</v>
          </cell>
          <cell r="F2198" t="str">
            <v/>
          </cell>
          <cell r="G2198" t="str">
            <v/>
          </cell>
          <cell r="H2198" t="b">
            <v>0</v>
          </cell>
          <cell r="I2198" t="b">
            <v>0</v>
          </cell>
          <cell r="J2198" t="str">
            <v>Cyclopentanol</v>
          </cell>
        </row>
        <row r="2199">
          <cell r="A2199">
            <v>2638</v>
          </cell>
          <cell r="B2199" t="str">
            <v>C7H14O</v>
          </cell>
          <cell r="C2199" t="str">
            <v>C7H14O</v>
          </cell>
          <cell r="D2199" t="str">
            <v>29299-43-2</v>
          </cell>
          <cell r="E2199" t="str">
            <v>29299432</v>
          </cell>
          <cell r="F2199" t="str">
            <v/>
          </cell>
          <cell r="G2199" t="str">
            <v/>
          </cell>
          <cell r="H2199" t="b">
            <v>0</v>
          </cell>
          <cell r="I2199" t="b">
            <v>0</v>
          </cell>
          <cell r="J2199" t="str">
            <v>Heptanone</v>
          </cell>
        </row>
        <row r="2200">
          <cell r="A2200">
            <v>2639</v>
          </cell>
          <cell r="B2200" t="str">
            <v>C8H16O</v>
          </cell>
          <cell r="C2200" t="str">
            <v>C8H16O</v>
          </cell>
          <cell r="D2200" t="str">
            <v>27457-18-7</v>
          </cell>
          <cell r="E2200" t="str">
            <v>27457187</v>
          </cell>
          <cell r="F2200" t="str">
            <v/>
          </cell>
          <cell r="G2200" t="str">
            <v/>
          </cell>
          <cell r="H2200" t="b">
            <v>0</v>
          </cell>
          <cell r="I2200" t="b">
            <v>0</v>
          </cell>
          <cell r="J2200" t="str">
            <v>Octanone</v>
          </cell>
        </row>
        <row r="2201">
          <cell r="A2201">
            <v>2640</v>
          </cell>
          <cell r="B2201" t="str">
            <v>C4H4O</v>
          </cell>
          <cell r="C2201" t="str">
            <v>C4H4O</v>
          </cell>
          <cell r="D2201" t="str">
            <v>110-00-9</v>
          </cell>
          <cell r="E2201" t="str">
            <v>110009</v>
          </cell>
          <cell r="F2201" t="str">
            <v/>
          </cell>
          <cell r="G2201" t="str">
            <v/>
          </cell>
          <cell r="H2201" t="b">
            <v>0</v>
          </cell>
          <cell r="I2201" t="b">
            <v>0</v>
          </cell>
          <cell r="J2201" t="str">
            <v>Furan</v>
          </cell>
        </row>
        <row r="2202">
          <cell r="A2202">
            <v>2641</v>
          </cell>
          <cell r="B2202" t="str">
            <v>C5H6O</v>
          </cell>
          <cell r="C2202" t="str">
            <v>C5H6O</v>
          </cell>
          <cell r="D2202" t="str">
            <v>534-22-5</v>
          </cell>
          <cell r="E2202" t="str">
            <v>534225</v>
          </cell>
          <cell r="F2202" t="str">
            <v/>
          </cell>
          <cell r="G2202" t="str">
            <v/>
          </cell>
          <cell r="H2202" t="b">
            <v>0</v>
          </cell>
          <cell r="I2202" t="b">
            <v>0</v>
          </cell>
          <cell r="J2202" t="str">
            <v>2-methyl-furan</v>
          </cell>
        </row>
        <row r="2203">
          <cell r="A2203">
            <v>2642</v>
          </cell>
          <cell r="B2203" t="str">
            <v>C5H6O</v>
          </cell>
          <cell r="C2203" t="str">
            <v>C5H6O</v>
          </cell>
          <cell r="D2203" t="str">
            <v>930-27-8</v>
          </cell>
          <cell r="E2203" t="str">
            <v>930278</v>
          </cell>
          <cell r="F2203" t="str">
            <v/>
          </cell>
          <cell r="G2203" t="str">
            <v/>
          </cell>
          <cell r="H2203" t="b">
            <v>0</v>
          </cell>
          <cell r="I2203" t="b">
            <v>0</v>
          </cell>
          <cell r="J2203" t="str">
            <v>3-methyl-furan</v>
          </cell>
        </row>
        <row r="2204">
          <cell r="A2204">
            <v>2643</v>
          </cell>
          <cell r="B2204" t="str">
            <v>C6H8O</v>
          </cell>
          <cell r="C2204" t="str">
            <v>C6H8O</v>
          </cell>
          <cell r="D2204" t="str">
            <v>3208-16-0</v>
          </cell>
          <cell r="E2204" t="str">
            <v>3208160</v>
          </cell>
          <cell r="F2204" t="str">
            <v/>
          </cell>
          <cell r="G2204" t="str">
            <v/>
          </cell>
          <cell r="H2204" t="b">
            <v>0</v>
          </cell>
          <cell r="I2204" t="b">
            <v>0</v>
          </cell>
          <cell r="J2204" t="str">
            <v>2-ethylfuran</v>
          </cell>
        </row>
        <row r="2205">
          <cell r="A2205">
            <v>2644</v>
          </cell>
          <cell r="B2205" t="str">
            <v>C6H8O</v>
          </cell>
          <cell r="C2205" t="str">
            <v>C6H8O</v>
          </cell>
          <cell r="D2205" t="str">
            <v>3710-43-8</v>
          </cell>
          <cell r="E2205" t="str">
            <v>3710438</v>
          </cell>
          <cell r="F2205" t="str">
            <v/>
          </cell>
          <cell r="G2205" t="str">
            <v/>
          </cell>
          <cell r="H2205" t="b">
            <v>0</v>
          </cell>
          <cell r="I2205" t="b">
            <v>0</v>
          </cell>
          <cell r="J2205" t="str">
            <v>2,4-dimethyl-furan</v>
          </cell>
        </row>
        <row r="2206">
          <cell r="A2206">
            <v>2645</v>
          </cell>
          <cell r="B2206" t="str">
            <v>C6H8O</v>
          </cell>
          <cell r="C2206" t="str">
            <v>C6H8O</v>
          </cell>
          <cell r="D2206" t="str">
            <v>625-86-5</v>
          </cell>
          <cell r="E2206" t="str">
            <v>625865</v>
          </cell>
          <cell r="F2206" t="str">
            <v/>
          </cell>
          <cell r="G2206" t="str">
            <v/>
          </cell>
          <cell r="H2206" t="b">
            <v>0</v>
          </cell>
          <cell r="I2206" t="b">
            <v>0</v>
          </cell>
          <cell r="J2206" t="str">
            <v>2,5-dimethyl-furan</v>
          </cell>
        </row>
        <row r="2207">
          <cell r="A2207">
            <v>2646</v>
          </cell>
          <cell r="B2207" t="str">
            <v>C4H6O</v>
          </cell>
          <cell r="C2207" t="str">
            <v>C4H6O</v>
          </cell>
          <cell r="D2207" t="str">
            <v>1191-99-7</v>
          </cell>
          <cell r="E2207" t="str">
            <v>1191997</v>
          </cell>
          <cell r="F2207" t="str">
            <v/>
          </cell>
          <cell r="G2207" t="str">
            <v/>
          </cell>
          <cell r="H2207" t="b">
            <v>0</v>
          </cell>
          <cell r="I2207" t="b">
            <v>0</v>
          </cell>
          <cell r="J2207" t="str">
            <v>2,3-dihydrofuran</v>
          </cell>
        </row>
        <row r="2208">
          <cell r="A2208">
            <v>2647</v>
          </cell>
          <cell r="B2208" t="str">
            <v>CH3I</v>
          </cell>
          <cell r="C2208" t="str">
            <v>CH3I</v>
          </cell>
          <cell r="D2208" t="str">
            <v>74-88-4</v>
          </cell>
          <cell r="E2208" t="str">
            <v>74884</v>
          </cell>
          <cell r="F2208" t="str">
            <v/>
          </cell>
          <cell r="G2208" t="str">
            <v/>
          </cell>
          <cell r="H2208" t="b">
            <v>0</v>
          </cell>
          <cell r="I2208" t="b">
            <v>1</v>
          </cell>
          <cell r="J2208" t="str">
            <v>Methyl iodide</v>
          </cell>
        </row>
        <row r="2209">
          <cell r="A2209">
            <v>2648</v>
          </cell>
          <cell r="B2209" t="str">
            <v>C17H12</v>
          </cell>
          <cell r="C2209" t="str">
            <v>C17H12</v>
          </cell>
          <cell r="D2209" t="str">
            <v>25889-60-5, 1706-01-0</v>
          </cell>
          <cell r="E2209" t="str">
            <v>25889605, 1706010</v>
          </cell>
          <cell r="F2209" t="str">
            <v/>
          </cell>
          <cell r="G2209" t="str">
            <v/>
          </cell>
          <cell r="H2209" t="b">
            <v>0</v>
          </cell>
          <cell r="I2209" t="b">
            <v>0</v>
          </cell>
          <cell r="J2209" t="str">
            <v>1-methylfluoranthene; 3-methylfluoranthene</v>
          </cell>
        </row>
        <row r="2210">
          <cell r="A2210">
            <v>2649</v>
          </cell>
          <cell r="B2210" t="str">
            <v>C22H14</v>
          </cell>
          <cell r="C2210" t="str">
            <v>C22H14</v>
          </cell>
          <cell r="D2210" t="str">
            <v>213-46-7</v>
          </cell>
          <cell r="E2210" t="str">
            <v>213467</v>
          </cell>
          <cell r="F2210" t="str">
            <v/>
          </cell>
          <cell r="G2210" t="str">
            <v/>
          </cell>
          <cell r="H2210" t="b">
            <v>0</v>
          </cell>
          <cell r="I2210" t="b">
            <v>0</v>
          </cell>
          <cell r="J2210" t="str">
            <v>Picene</v>
          </cell>
        </row>
        <row r="2211">
          <cell r="A2211">
            <v>2650</v>
          </cell>
          <cell r="B2211" t="str">
            <v>C24H14</v>
          </cell>
          <cell r="C2211" t="str">
            <v>C24H14</v>
          </cell>
          <cell r="D2211" t="str">
            <v>189-64-0</v>
          </cell>
          <cell r="E2211" t="str">
            <v>189640</v>
          </cell>
          <cell r="F2211" t="str">
            <v/>
          </cell>
          <cell r="G2211" t="str">
            <v/>
          </cell>
          <cell r="H2211" t="b">
            <v>0</v>
          </cell>
          <cell r="I2211" t="b">
            <v>0</v>
          </cell>
          <cell r="J2211" t="str">
            <v>Dibenzo[a,h]pyrene</v>
          </cell>
        </row>
        <row r="2212">
          <cell r="A2212">
            <v>2651</v>
          </cell>
          <cell r="B2212" t="str">
            <v>C37H76</v>
          </cell>
          <cell r="C2212" t="str">
            <v>C37H76</v>
          </cell>
          <cell r="D2212" t="str">
            <v>7194-84-5</v>
          </cell>
          <cell r="E2212" t="str">
            <v>7194845</v>
          </cell>
          <cell r="F2212" t="str">
            <v/>
          </cell>
          <cell r="G2212" t="str">
            <v/>
          </cell>
          <cell r="H2212" t="b">
            <v>0</v>
          </cell>
          <cell r="I2212" t="b">
            <v>0</v>
          </cell>
          <cell r="J2212" t="str">
            <v>Heptatriacontane</v>
          </cell>
        </row>
        <row r="2213">
          <cell r="A2213">
            <v>2652</v>
          </cell>
          <cell r="B2213" t="str">
            <v>C38H78</v>
          </cell>
          <cell r="C2213" t="str">
            <v>C38H78</v>
          </cell>
          <cell r="D2213" t="str">
            <v>7194-85-6</v>
          </cell>
          <cell r="E2213" t="str">
            <v>7194856</v>
          </cell>
          <cell r="F2213" t="str">
            <v/>
          </cell>
          <cell r="G2213" t="str">
            <v/>
          </cell>
          <cell r="H2213" t="b">
            <v>0</v>
          </cell>
          <cell r="I2213" t="b">
            <v>0</v>
          </cell>
          <cell r="J2213" t="str">
            <v>Octatriacontane</v>
          </cell>
        </row>
        <row r="2214">
          <cell r="A2214">
            <v>2653</v>
          </cell>
          <cell r="B2214" t="str">
            <v>C39H80</v>
          </cell>
          <cell r="C2214" t="str">
            <v>C39H80</v>
          </cell>
          <cell r="D2214" t="str">
            <v>7194-86-7</v>
          </cell>
          <cell r="E2214" t="str">
            <v>7194867</v>
          </cell>
          <cell r="F2214" t="str">
            <v/>
          </cell>
          <cell r="G2214" t="str">
            <v/>
          </cell>
          <cell r="H2214" t="b">
            <v>0</v>
          </cell>
          <cell r="I2214" t="b">
            <v>0</v>
          </cell>
          <cell r="J2214" t="str">
            <v>Nonatriacontane</v>
          </cell>
        </row>
        <row r="2215">
          <cell r="A2215">
            <v>2654</v>
          </cell>
          <cell r="B2215" t="str">
            <v>C9H10O4</v>
          </cell>
          <cell r="C2215" t="str">
            <v>C9H10O4</v>
          </cell>
          <cell r="D2215" t="str">
            <v>1521-38-6</v>
          </cell>
          <cell r="E2215" t="str">
            <v>1521386</v>
          </cell>
          <cell r="F2215" t="str">
            <v/>
          </cell>
          <cell r="G2215" t="str">
            <v/>
          </cell>
          <cell r="H2215" t="b">
            <v>0</v>
          </cell>
          <cell r="I2215" t="b">
            <v>0</v>
          </cell>
          <cell r="J2215" t="str">
            <v>2,3-dimethoxybenzoic acid</v>
          </cell>
        </row>
        <row r="2216">
          <cell r="A2216">
            <v>2655</v>
          </cell>
          <cell r="B2216" t="str">
            <v>C9H10O4</v>
          </cell>
          <cell r="C2216" t="str">
            <v>C9H10O4</v>
          </cell>
          <cell r="D2216" t="str">
            <v>2785-98-0</v>
          </cell>
          <cell r="E2216" t="str">
            <v>2785980</v>
          </cell>
          <cell r="F2216" t="str">
            <v/>
          </cell>
          <cell r="G2216" t="str">
            <v/>
          </cell>
          <cell r="H2216" t="b">
            <v>0</v>
          </cell>
          <cell r="I2216" t="b">
            <v>0</v>
          </cell>
          <cell r="J2216" t="str">
            <v>2,5-dimethoxybenzoic acid</v>
          </cell>
        </row>
        <row r="2217">
          <cell r="A2217">
            <v>2656</v>
          </cell>
          <cell r="B2217" t="str">
            <v>C9H10O4</v>
          </cell>
          <cell r="C2217" t="str">
            <v>C9H10O4</v>
          </cell>
          <cell r="D2217" t="str">
            <v>1132-21-4</v>
          </cell>
          <cell r="E2217" t="str">
            <v>1132214</v>
          </cell>
          <cell r="F2217" t="str">
            <v/>
          </cell>
          <cell r="G2217" t="str">
            <v/>
          </cell>
          <cell r="H2217" t="b">
            <v>0</v>
          </cell>
          <cell r="I2217" t="b">
            <v>0</v>
          </cell>
          <cell r="J2217" t="str">
            <v>3,5-dimethoxybenzoic acid</v>
          </cell>
        </row>
        <row r="2218">
          <cell r="A2218">
            <v>2657</v>
          </cell>
          <cell r="B2218" t="str">
            <v>C9H10O4</v>
          </cell>
          <cell r="C2218" t="str">
            <v>C9H10O4</v>
          </cell>
          <cell r="D2218" t="str">
            <v>91-52-1</v>
          </cell>
          <cell r="E2218" t="str">
            <v>91521</v>
          </cell>
          <cell r="F2218" t="str">
            <v/>
          </cell>
          <cell r="G2218" t="str">
            <v/>
          </cell>
          <cell r="H2218" t="b">
            <v>0</v>
          </cell>
          <cell r="I2218" t="b">
            <v>0</v>
          </cell>
          <cell r="J2218" t="str">
            <v>2,4-dimethoxybenzoic acid</v>
          </cell>
        </row>
        <row r="2219">
          <cell r="A2219">
            <v>2658</v>
          </cell>
          <cell r="B2219" t="str">
            <v>C20H30O2</v>
          </cell>
          <cell r="C2219" t="str">
            <v>C20H30O2</v>
          </cell>
          <cell r="D2219" t="str">
            <v>1945-53-5</v>
          </cell>
          <cell r="E2219" t="str">
            <v>1945535</v>
          </cell>
          <cell r="F2219" t="str">
            <v/>
          </cell>
          <cell r="G2219" t="str">
            <v/>
          </cell>
          <cell r="H2219" t="b">
            <v>0</v>
          </cell>
          <cell r="I2219" t="b">
            <v>0</v>
          </cell>
          <cell r="J2219" t="str">
            <v>Palustric acid</v>
          </cell>
        </row>
        <row r="2220">
          <cell r="A2220">
            <v>2659</v>
          </cell>
          <cell r="B2220" t="str">
            <v>C19H14</v>
          </cell>
          <cell r="C2220" t="str">
            <v>C19H14</v>
          </cell>
          <cell r="D2220" t="str">
            <v>3351-31-3</v>
          </cell>
          <cell r="E2220" t="str">
            <v>3351313</v>
          </cell>
          <cell r="F2220" t="str">
            <v/>
          </cell>
          <cell r="G2220" t="str">
            <v/>
          </cell>
          <cell r="H2220" t="b">
            <v>0</v>
          </cell>
          <cell r="I2220" t="b">
            <v>0</v>
          </cell>
          <cell r="J2220" t="str">
            <v>3-methylchrysene</v>
          </cell>
        </row>
        <row r="2221">
          <cell r="A2221">
            <v>2660</v>
          </cell>
          <cell r="B2221" t="str">
            <v>C20H12</v>
          </cell>
          <cell r="C2221" t="str">
            <v>C20H12</v>
          </cell>
          <cell r="D2221" t="str">
            <v>203-33-8</v>
          </cell>
          <cell r="E2221" t="str">
            <v>203338</v>
          </cell>
          <cell r="F2221" t="str">
            <v/>
          </cell>
          <cell r="G2221" t="str">
            <v/>
          </cell>
          <cell r="H2221" t="b">
            <v>0</v>
          </cell>
          <cell r="I2221" t="b">
            <v>0</v>
          </cell>
          <cell r="J2221" t="str">
            <v>Benzo[a]fluoranthene</v>
          </cell>
        </row>
        <row r="2222">
          <cell r="A2222">
            <v>2661</v>
          </cell>
          <cell r="B2222" t="str">
            <v>C3H4O4</v>
          </cell>
          <cell r="C2222" t="str">
            <v>C3H4O4</v>
          </cell>
          <cell r="D2222" t="str">
            <v>141-82-2</v>
          </cell>
          <cell r="E2222" t="str">
            <v>141822</v>
          </cell>
          <cell r="F2222" t="str">
            <v/>
          </cell>
          <cell r="G2222" t="str">
            <v/>
          </cell>
          <cell r="H2222" t="b">
            <v>0</v>
          </cell>
          <cell r="I2222" t="b">
            <v>0</v>
          </cell>
          <cell r="J2222" t="str">
            <v>Malonic acid (or 1,3-Propanedioic acid)</v>
          </cell>
        </row>
        <row r="2223">
          <cell r="A2223">
            <v>2662</v>
          </cell>
          <cell r="B2223" t="str">
            <v>C9H10O5</v>
          </cell>
          <cell r="C2223" t="str">
            <v>C9H10O5</v>
          </cell>
          <cell r="D2223" t="str">
            <v>530-57-4</v>
          </cell>
          <cell r="E2223" t="str">
            <v>530574</v>
          </cell>
          <cell r="F2223" t="str">
            <v/>
          </cell>
          <cell r="G2223" t="str">
            <v/>
          </cell>
          <cell r="H2223" t="b">
            <v>0</v>
          </cell>
          <cell r="I2223" t="b">
            <v>0</v>
          </cell>
          <cell r="J2223" t="str">
            <v>Syringic acid</v>
          </cell>
        </row>
        <row r="2224">
          <cell r="A2224">
            <v>2663</v>
          </cell>
          <cell r="B2224" t="str">
            <v>Pa</v>
          </cell>
          <cell r="C2224" t="str">
            <v>Pa</v>
          </cell>
          <cell r="D2224" t="str">
            <v>14331-85-2</v>
          </cell>
          <cell r="E2224" t="str">
            <v>14331852</v>
          </cell>
          <cell r="F2224" t="str">
            <v/>
          </cell>
          <cell r="G2224" t="str">
            <v/>
          </cell>
          <cell r="H2224" t="b">
            <v>0</v>
          </cell>
          <cell r="I2224" t="b">
            <v>0</v>
          </cell>
          <cell r="J2224" t="str">
            <v>Protactinium</v>
          </cell>
        </row>
        <row r="2225">
          <cell r="A2225">
            <v>2664</v>
          </cell>
          <cell r="B2225" t="str">
            <v>Er</v>
          </cell>
          <cell r="C2225" t="str">
            <v>Er</v>
          </cell>
          <cell r="D2225" t="str">
            <v>7440-52-0</v>
          </cell>
          <cell r="E2225" t="str">
            <v>7440520</v>
          </cell>
          <cell r="F2225" t="str">
            <v/>
          </cell>
          <cell r="G2225" t="str">
            <v/>
          </cell>
          <cell r="H2225" t="b">
            <v>0</v>
          </cell>
          <cell r="I2225" t="b">
            <v>0</v>
          </cell>
          <cell r="J2225" t="str">
            <v>Erbium</v>
          </cell>
        </row>
        <row r="2226">
          <cell r="A2226">
            <v>2665</v>
          </cell>
          <cell r="B2226" t="str">
            <v>Pt</v>
          </cell>
          <cell r="C2226" t="str">
            <v>Pt</v>
          </cell>
          <cell r="D2226" t="str">
            <v>7440-06-4</v>
          </cell>
          <cell r="E2226" t="str">
            <v>7440064</v>
          </cell>
          <cell r="F2226" t="str">
            <v/>
          </cell>
          <cell r="G2226" t="str">
            <v/>
          </cell>
          <cell r="H2226" t="b">
            <v>0</v>
          </cell>
          <cell r="I2226" t="b">
            <v>0</v>
          </cell>
          <cell r="J2226" t="str">
            <v>Platinum</v>
          </cell>
        </row>
        <row r="2227">
          <cell r="A2227">
            <v>2666</v>
          </cell>
          <cell r="B2227" t="str">
            <v>C20H42</v>
          </cell>
          <cell r="C2227" t="str">
            <v>C20H42</v>
          </cell>
          <cell r="D2227" t="str">
            <v>1560-86-7</v>
          </cell>
          <cell r="E2227" t="str">
            <v>1560867</v>
          </cell>
          <cell r="F2227" t="str">
            <v/>
          </cell>
          <cell r="G2227" t="str">
            <v/>
          </cell>
          <cell r="H2227" t="b">
            <v>0</v>
          </cell>
          <cell r="I2227" t="b">
            <v>0</v>
          </cell>
          <cell r="J2227" t="str">
            <v>2-methylnonadecane</v>
          </cell>
        </row>
        <row r="2228">
          <cell r="A2228">
            <v>2667</v>
          </cell>
          <cell r="B2228" t="str">
            <v>C20H42</v>
          </cell>
          <cell r="C2228" t="str">
            <v>C20H42</v>
          </cell>
          <cell r="D2228" t="str">
            <v>6418-45-7</v>
          </cell>
          <cell r="E2228" t="str">
            <v>6418457</v>
          </cell>
          <cell r="F2228" t="str">
            <v/>
          </cell>
          <cell r="G2228" t="str">
            <v/>
          </cell>
          <cell r="H2228" t="b">
            <v>0</v>
          </cell>
          <cell r="I2228" t="b">
            <v>0</v>
          </cell>
          <cell r="J2228" t="str">
            <v>3-methylnonadecane</v>
          </cell>
        </row>
        <row r="2229">
          <cell r="A2229">
            <v>2668</v>
          </cell>
          <cell r="B2229" t="str">
            <v>PH2O</v>
          </cell>
          <cell r="C2229" t="str">
            <v>H2O</v>
          </cell>
          <cell r="D2229" t="str">
            <v>7732-18-5</v>
          </cell>
          <cell r="E2229" t="str">
            <v>7732185</v>
          </cell>
          <cell r="F2229" t="str">
            <v/>
          </cell>
          <cell r="G2229" t="str">
            <v/>
          </cell>
          <cell r="H2229" t="b">
            <v>0</v>
          </cell>
          <cell r="I2229" t="b">
            <v>0</v>
          </cell>
          <cell r="J2229" t="str">
            <v>Particulate Water</v>
          </cell>
        </row>
        <row r="2230">
          <cell r="A2230">
            <v>2669</v>
          </cell>
          <cell r="B2230" t="str">
            <v>PNCOM</v>
          </cell>
          <cell r="C2230" t="str">
            <v/>
          </cell>
          <cell r="D2230" t="str">
            <v/>
          </cell>
          <cell r="E2230" t="str">
            <v/>
          </cell>
          <cell r="F2230" t="str">
            <v/>
          </cell>
          <cell r="G2230" t="str">
            <v/>
          </cell>
          <cell r="H2230" t="b">
            <v>0</v>
          </cell>
          <cell r="I2230" t="b">
            <v>0</v>
          </cell>
          <cell r="J2230" t="str">
            <v>Non-Carbon Organic Matter</v>
          </cell>
        </row>
        <row r="2231">
          <cell r="A2231">
            <v>2670</v>
          </cell>
          <cell r="B2231" t="str">
            <v>MOx</v>
          </cell>
          <cell r="C2231" t="str">
            <v/>
          </cell>
          <cell r="D2231" t="str">
            <v/>
          </cell>
          <cell r="E2231" t="str">
            <v/>
          </cell>
          <cell r="F2231" t="str">
            <v/>
          </cell>
          <cell r="G2231" t="str">
            <v/>
          </cell>
          <cell r="H2231" t="b">
            <v>0</v>
          </cell>
          <cell r="I2231" t="b">
            <v>0</v>
          </cell>
          <cell r="J2231" t="str">
            <v>Metal-bound Oxygen</v>
          </cell>
        </row>
        <row r="2232">
          <cell r="A2232">
            <v>2671</v>
          </cell>
          <cell r="B2232" t="str">
            <v>PMO</v>
          </cell>
          <cell r="C2232" t="str">
            <v/>
          </cell>
          <cell r="D2232" t="str">
            <v/>
          </cell>
          <cell r="E2232" t="str">
            <v/>
          </cell>
          <cell r="F2232" t="str">
            <v/>
          </cell>
          <cell r="G2232" t="str">
            <v/>
          </cell>
          <cell r="H2232" t="b">
            <v>0</v>
          </cell>
          <cell r="I2232" t="b">
            <v>0</v>
          </cell>
          <cell r="J2232" t="str">
            <v>Other Unspeciated PM2.5</v>
          </cell>
        </row>
        <row r="2233">
          <cell r="A2233">
            <v>2672</v>
          </cell>
          <cell r="B2233" t="str">
            <v>Cr6+</v>
          </cell>
          <cell r="C2233" t="str">
            <v>Cr</v>
          </cell>
          <cell r="D2233" t="str">
            <v>18540-29-9</v>
          </cell>
          <cell r="E2233" t="str">
            <v>18540299</v>
          </cell>
          <cell r="F2233" t="str">
            <v/>
          </cell>
          <cell r="G2233" t="str">
            <v/>
          </cell>
          <cell r="H2233" t="b">
            <v>0</v>
          </cell>
          <cell r="I2233" t="b">
            <v>1</v>
          </cell>
          <cell r="J2233" t="str">
            <v>Chromium(VI)</v>
          </cell>
        </row>
        <row r="2234">
          <cell r="A2234">
            <v>2673</v>
          </cell>
          <cell r="B2234" t="str">
            <v/>
          </cell>
          <cell r="C2234" t="str">
            <v/>
          </cell>
          <cell r="D2234" t="str">
            <v>1072-05-5; 2040-96-2</v>
          </cell>
          <cell r="E2234" t="str">
            <v>1072055; 2040962</v>
          </cell>
          <cell r="F2234" t="str">
            <v/>
          </cell>
          <cell r="G2234" t="str">
            <v/>
          </cell>
          <cell r="H2234" t="b">
            <v>0</v>
          </cell>
          <cell r="I2234" t="b">
            <v>0</v>
          </cell>
          <cell r="J2234" t="str">
            <v>2,6-dimethylheptane, propylcyclopentane</v>
          </cell>
        </row>
        <row r="2235">
          <cell r="A2235">
            <v>2674</v>
          </cell>
          <cell r="B2235" t="str">
            <v/>
          </cell>
          <cell r="C2235" t="str">
            <v/>
          </cell>
          <cell r="D2235" t="str">
            <v>13269-52-8; 1120-62-3</v>
          </cell>
          <cell r="E2235" t="str">
            <v>13269528; 1120623</v>
          </cell>
          <cell r="F2235" t="str">
            <v/>
          </cell>
          <cell r="G2235" t="str">
            <v/>
          </cell>
          <cell r="H2235" t="b">
            <v>0</v>
          </cell>
          <cell r="I2235" t="b">
            <v>0</v>
          </cell>
          <cell r="J2235" t="str">
            <v>Trans-3-hexene; 3-methylcyclopentene</v>
          </cell>
        </row>
        <row r="2236">
          <cell r="A2236">
            <v>2675</v>
          </cell>
          <cell r="B2236" t="str">
            <v/>
          </cell>
          <cell r="C2236" t="str">
            <v/>
          </cell>
          <cell r="D2236" t="str">
            <v>2738-19-4; 7642-10-6</v>
          </cell>
          <cell r="E2236" t="str">
            <v>2738194; 7642106</v>
          </cell>
          <cell r="F2236" t="str">
            <v/>
          </cell>
          <cell r="G2236" t="str">
            <v/>
          </cell>
          <cell r="H2236" t="b">
            <v>0</v>
          </cell>
          <cell r="I2236" t="b">
            <v>0</v>
          </cell>
          <cell r="J2236" t="str">
            <v>2-methyl-2-hexene; cis-3-heptene</v>
          </cell>
        </row>
        <row r="2237">
          <cell r="A2237">
            <v>2676</v>
          </cell>
          <cell r="B2237" t="str">
            <v/>
          </cell>
          <cell r="C2237" t="str">
            <v/>
          </cell>
          <cell r="D2237" t="str">
            <v>3899-36-3; 14686-13-6</v>
          </cell>
          <cell r="E2237" t="str">
            <v>3899363; 14686136</v>
          </cell>
          <cell r="F2237" t="str">
            <v/>
          </cell>
          <cell r="G2237" t="str">
            <v/>
          </cell>
          <cell r="H2237" t="b">
            <v>0</v>
          </cell>
          <cell r="I2237" t="b">
            <v>0</v>
          </cell>
          <cell r="J2237" t="str">
            <v>3-methyl-trans-3-hexene; Trans-2-heptene</v>
          </cell>
        </row>
        <row r="2238">
          <cell r="A2238">
            <v>2677</v>
          </cell>
          <cell r="B2238" t="str">
            <v/>
          </cell>
          <cell r="C2238" t="str">
            <v/>
          </cell>
          <cell r="D2238" t="str">
            <v>591-49-1; 589-53-7</v>
          </cell>
          <cell r="E2238" t="str">
            <v>591491; 589537</v>
          </cell>
          <cell r="F2238" t="str">
            <v/>
          </cell>
          <cell r="G2238" t="str">
            <v/>
          </cell>
          <cell r="H2238" t="b">
            <v>0</v>
          </cell>
          <cell r="I2238" t="b">
            <v>0</v>
          </cell>
          <cell r="J2238" t="str">
            <v>1-methylcyclohexene; 4-methylheptane</v>
          </cell>
        </row>
        <row r="2239">
          <cell r="A2239">
            <v>2678</v>
          </cell>
          <cell r="B2239" t="str">
            <v/>
          </cell>
          <cell r="C2239" t="str">
            <v/>
          </cell>
          <cell r="D2239" t="str">
            <v>109-67-1; 503-17-3</v>
          </cell>
          <cell r="E2239" t="str">
            <v>109671; 503173</v>
          </cell>
          <cell r="F2239" t="str">
            <v/>
          </cell>
          <cell r="G2239" t="str">
            <v/>
          </cell>
          <cell r="H2239" t="b">
            <v>0</v>
          </cell>
          <cell r="I2239" t="b">
            <v>0</v>
          </cell>
          <cell r="J2239" t="str">
            <v>1-pentene; 2-butyne</v>
          </cell>
        </row>
        <row r="2240">
          <cell r="A2240">
            <v>2679</v>
          </cell>
          <cell r="B2240" t="str">
            <v/>
          </cell>
          <cell r="C2240" t="str">
            <v/>
          </cell>
          <cell r="D2240" t="str">
            <v>110-83-8; 589-34-4</v>
          </cell>
          <cell r="E2240" t="str">
            <v>110838; 589344</v>
          </cell>
          <cell r="F2240" t="str">
            <v/>
          </cell>
          <cell r="G2240" t="str">
            <v/>
          </cell>
          <cell r="H2240" t="b">
            <v>0</v>
          </cell>
          <cell r="I2240" t="b">
            <v>0</v>
          </cell>
          <cell r="J2240" t="str">
            <v>Cyclohexene; 3-methylhexane</v>
          </cell>
        </row>
        <row r="2241">
          <cell r="A2241">
            <v>2680</v>
          </cell>
          <cell r="B2241" t="str">
            <v/>
          </cell>
          <cell r="C2241" t="str">
            <v/>
          </cell>
          <cell r="D2241" t="str">
            <v>107-39-1; 10574-37-5</v>
          </cell>
          <cell r="E2241" t="str">
            <v>107391; 10574375</v>
          </cell>
          <cell r="F2241" t="str">
            <v/>
          </cell>
          <cell r="G2241" t="str">
            <v/>
          </cell>
          <cell r="H2241" t="b">
            <v>0</v>
          </cell>
          <cell r="I2241" t="b">
            <v>0</v>
          </cell>
          <cell r="J2241" t="str">
            <v>2,4,4-trimethyl-1-pentene; 2,3-dimethyl-2-pentene</v>
          </cell>
        </row>
        <row r="2242">
          <cell r="A2242">
            <v>2681</v>
          </cell>
          <cell r="B2242" t="str">
            <v/>
          </cell>
          <cell r="C2242" t="str">
            <v/>
          </cell>
          <cell r="D2242" t="str">
            <v>691-38-3; 107-83-5</v>
          </cell>
          <cell r="E2242" t="str">
            <v>691383; 107835</v>
          </cell>
          <cell r="F2242" t="str">
            <v/>
          </cell>
          <cell r="G2242" t="str">
            <v/>
          </cell>
          <cell r="H2242" t="b">
            <v>0</v>
          </cell>
          <cell r="I2242" t="b">
            <v>0</v>
          </cell>
          <cell r="J2242" t="str">
            <v>4-methyl-cis-2-pentene; 2-methylpentane (isohexane)</v>
          </cell>
        </row>
        <row r="2243">
          <cell r="A2243">
            <v>2682</v>
          </cell>
          <cell r="B2243" t="str">
            <v/>
          </cell>
          <cell r="C2243" t="str">
            <v/>
          </cell>
          <cell r="D2243" t="str">
            <v>3074-71-3; 3221-61-2</v>
          </cell>
          <cell r="E2243" t="str">
            <v>3074713; 3221612</v>
          </cell>
          <cell r="F2243" t="str">
            <v/>
          </cell>
          <cell r="G2243" t="str">
            <v/>
          </cell>
          <cell r="H2243" t="b">
            <v>0</v>
          </cell>
          <cell r="I2243" t="b">
            <v>0</v>
          </cell>
          <cell r="J2243" t="str">
            <v>2,3-dimethylheptane; 2-methyloctane</v>
          </cell>
        </row>
        <row r="2244">
          <cell r="A2244">
            <v>2683</v>
          </cell>
          <cell r="B2244" t="str">
            <v/>
          </cell>
          <cell r="C2244" t="str">
            <v/>
          </cell>
          <cell r="D2244" t="str">
            <v>2207-03-6; 624-29-3</v>
          </cell>
          <cell r="E2244" t="str">
            <v>2207036; 624293</v>
          </cell>
          <cell r="F2244" t="str">
            <v/>
          </cell>
          <cell r="G2244" t="str">
            <v/>
          </cell>
          <cell r="H2244" t="b">
            <v>0</v>
          </cell>
          <cell r="I2244" t="b">
            <v>0</v>
          </cell>
          <cell r="J2244" t="str">
            <v>Trans-1,3-dimethylcyclohexane; Cis-1,4-dimethylcyclohexane</v>
          </cell>
        </row>
        <row r="2245">
          <cell r="A2245">
            <v>2684</v>
          </cell>
          <cell r="B2245" t="str">
            <v>C9H10</v>
          </cell>
          <cell r="C2245" t="str">
            <v>C9H10</v>
          </cell>
          <cell r="D2245" t="str">
            <v>300-57-2</v>
          </cell>
          <cell r="E2245" t="str">
            <v>300572</v>
          </cell>
          <cell r="F2245" t="str">
            <v/>
          </cell>
          <cell r="G2245" t="str">
            <v/>
          </cell>
          <cell r="H2245" t="b">
            <v>0</v>
          </cell>
          <cell r="I2245" t="b">
            <v>0</v>
          </cell>
          <cell r="J2245" t="str">
            <v>Allylbenzene</v>
          </cell>
        </row>
        <row r="2246">
          <cell r="A2246">
            <v>2685</v>
          </cell>
          <cell r="B2246" t="str">
            <v>C9H18</v>
          </cell>
          <cell r="C2246" t="str">
            <v>C9H18</v>
          </cell>
          <cell r="D2246" t="str">
            <v>2198-23-4</v>
          </cell>
          <cell r="E2246" t="str">
            <v>2198234</v>
          </cell>
          <cell r="F2246" t="str">
            <v/>
          </cell>
          <cell r="G2246" t="str">
            <v/>
          </cell>
          <cell r="H2246" t="b">
            <v>0</v>
          </cell>
          <cell r="I2246" t="b">
            <v>0</v>
          </cell>
          <cell r="J2246" t="str">
            <v>4-nonene</v>
          </cell>
        </row>
        <row r="2247">
          <cell r="A2247">
            <v>2686</v>
          </cell>
          <cell r="B2247" t="str">
            <v>Ir</v>
          </cell>
          <cell r="C2247" t="str">
            <v/>
          </cell>
          <cell r="D2247" t="str">
            <v>7439-88-5</v>
          </cell>
          <cell r="E2247" t="str">
            <v>7439885</v>
          </cell>
          <cell r="F2247" t="str">
            <v/>
          </cell>
          <cell r="G2247" t="str">
            <v/>
          </cell>
          <cell r="H2247" t="b">
            <v>0</v>
          </cell>
          <cell r="I2247" t="b">
            <v>0</v>
          </cell>
          <cell r="J2247" t="str">
            <v>Iridium</v>
          </cell>
        </row>
        <row r="2248">
          <cell r="A2248">
            <v>2687</v>
          </cell>
          <cell r="B2248" t="str">
            <v/>
          </cell>
          <cell r="C2248" t="str">
            <v>H2SO4•6.5H2O</v>
          </cell>
          <cell r="D2248" t="str">
            <v/>
          </cell>
          <cell r="E2248" t="str">
            <v/>
          </cell>
          <cell r="F2248" t="str">
            <v/>
          </cell>
          <cell r="G2248" t="str">
            <v/>
          </cell>
          <cell r="H2248" t="b">
            <v>0</v>
          </cell>
          <cell r="I2248" t="b">
            <v>0</v>
          </cell>
          <cell r="J2248" t="str">
            <v>Hydrated sulfate</v>
          </cell>
        </row>
        <row r="2249">
          <cell r="A2249">
            <v>2688</v>
          </cell>
          <cell r="B2249" t="str">
            <v>C4H8O2</v>
          </cell>
          <cell r="C2249" t="str">
            <v>CH3COCH(OH)CH3</v>
          </cell>
          <cell r="D2249" t="str">
            <v>513-86-0</v>
          </cell>
          <cell r="E2249" t="str">
            <v>513860</v>
          </cell>
          <cell r="F2249" t="str">
            <v/>
          </cell>
          <cell r="G2249" t="str">
            <v/>
          </cell>
          <cell r="H2249" t="b">
            <v>0</v>
          </cell>
          <cell r="I2249" t="b">
            <v>0</v>
          </cell>
          <cell r="J2249" t="str">
            <v>3-Hydroxy-2-butanone (Acetoin)</v>
          </cell>
        </row>
        <row r="2250">
          <cell r="A2250">
            <v>2689</v>
          </cell>
          <cell r="B2250" t="str">
            <v>C4H10O2</v>
          </cell>
          <cell r="C2250" t="str">
            <v>C4H10O2</v>
          </cell>
          <cell r="D2250" t="str">
            <v>513-85-9</v>
          </cell>
          <cell r="E2250" t="str">
            <v>513859</v>
          </cell>
          <cell r="F2250" t="str">
            <v/>
          </cell>
          <cell r="G2250" t="str">
            <v/>
          </cell>
          <cell r="H2250" t="b">
            <v>0</v>
          </cell>
          <cell r="I2250" t="b">
            <v>0</v>
          </cell>
          <cell r="J2250" t="str">
            <v>2,3-Butanediol</v>
          </cell>
        </row>
        <row r="2251">
          <cell r="A2251">
            <v>2690</v>
          </cell>
          <cell r="B2251" t="str">
            <v>C5H4O2</v>
          </cell>
          <cell r="C2251" t="str">
            <v>C5H4O2</v>
          </cell>
          <cell r="D2251" t="str">
            <v>98-01-1</v>
          </cell>
          <cell r="E2251" t="str">
            <v>98011</v>
          </cell>
          <cell r="F2251" t="str">
            <v/>
          </cell>
          <cell r="G2251" t="str">
            <v/>
          </cell>
          <cell r="H2251" t="b">
            <v>0</v>
          </cell>
          <cell r="I2251" t="b">
            <v>0</v>
          </cell>
          <cell r="J2251" t="str">
            <v>2-Furancarboxaldehyde (or Furfural)</v>
          </cell>
        </row>
        <row r="2252">
          <cell r="A2252">
            <v>2691</v>
          </cell>
          <cell r="B2252" t="str">
            <v>C3H6O3</v>
          </cell>
          <cell r="C2252" t="str">
            <v>C3H6O3</v>
          </cell>
          <cell r="D2252" t="str">
            <v>50-21-5</v>
          </cell>
          <cell r="E2252" t="str">
            <v>50215</v>
          </cell>
          <cell r="F2252" t="str">
            <v/>
          </cell>
          <cell r="G2252" t="str">
            <v/>
          </cell>
          <cell r="H2252" t="b">
            <v>0</v>
          </cell>
          <cell r="I2252" t="b">
            <v>0</v>
          </cell>
          <cell r="J2252" t="str">
            <v>Lactic acid</v>
          </cell>
        </row>
        <row r="2253">
          <cell r="A2253">
            <v>2692</v>
          </cell>
          <cell r="B2253" t="str">
            <v>C2H6S2</v>
          </cell>
          <cell r="C2253" t="str">
            <v>C2H6S2</v>
          </cell>
          <cell r="D2253" t="str">
            <v>624-92-0</v>
          </cell>
          <cell r="E2253" t="str">
            <v>624920</v>
          </cell>
          <cell r="F2253" t="str">
            <v/>
          </cell>
          <cell r="G2253" t="str">
            <v/>
          </cell>
          <cell r="H2253" t="b">
            <v>0</v>
          </cell>
          <cell r="I2253" t="b">
            <v>0</v>
          </cell>
          <cell r="J2253" t="str">
            <v>Dimethyl Disulfide</v>
          </cell>
        </row>
        <row r="2254">
          <cell r="A2254">
            <v>2693</v>
          </cell>
          <cell r="B2254" t="str">
            <v>C2H2Cl2</v>
          </cell>
          <cell r="C2254" t="str">
            <v>C2H2Cl2</v>
          </cell>
          <cell r="D2254" t="str">
            <v>156-59-2</v>
          </cell>
          <cell r="E2254" t="str">
            <v>156592</v>
          </cell>
          <cell r="F2254" t="str">
            <v/>
          </cell>
          <cell r="G2254" t="str">
            <v/>
          </cell>
          <cell r="H2254" t="b">
            <v>0</v>
          </cell>
          <cell r="I2254" t="b">
            <v>0</v>
          </cell>
          <cell r="J2254" t="str">
            <v>1,2-Dichloroethene</v>
          </cell>
        </row>
        <row r="2255">
          <cell r="A2255">
            <v>2694</v>
          </cell>
          <cell r="B2255" t="str">
            <v>C6H3Cl3O</v>
          </cell>
          <cell r="C2255" t="str">
            <v>C6H3Cl3O</v>
          </cell>
          <cell r="D2255" t="str">
            <v>88-06-2</v>
          </cell>
          <cell r="E2255" t="str">
            <v>88062</v>
          </cell>
          <cell r="F2255" t="str">
            <v/>
          </cell>
          <cell r="G2255" t="str">
            <v/>
          </cell>
          <cell r="H2255" t="b">
            <v>0</v>
          </cell>
          <cell r="I2255" t="b">
            <v>1</v>
          </cell>
          <cell r="J2255" t="str">
            <v>2,4,6-Trichlorophenol</v>
          </cell>
        </row>
        <row r="2256">
          <cell r="A2256">
            <v>2695</v>
          </cell>
          <cell r="B2256" t="str">
            <v>C6H4N2O5</v>
          </cell>
          <cell r="C2256" t="str">
            <v>C6H4N2O5</v>
          </cell>
          <cell r="D2256" t="str">
            <v>51-28-5</v>
          </cell>
          <cell r="E2256" t="str">
            <v>51285</v>
          </cell>
          <cell r="F2256" t="str">
            <v/>
          </cell>
          <cell r="G2256" t="str">
            <v/>
          </cell>
          <cell r="H2256" t="b">
            <v>0</v>
          </cell>
          <cell r="I2256" t="b">
            <v>1</v>
          </cell>
          <cell r="J2256" t="str">
            <v>2,4-Dinitrophenol</v>
          </cell>
        </row>
        <row r="2257">
          <cell r="A2257">
            <v>2696</v>
          </cell>
          <cell r="B2257" t="str">
            <v>C7H6N2O4</v>
          </cell>
          <cell r="C2257" t="str">
            <v>C7H6N2O4</v>
          </cell>
          <cell r="D2257" t="str">
            <v>121-14-2</v>
          </cell>
          <cell r="E2257" t="str">
            <v>121142</v>
          </cell>
          <cell r="F2257" t="str">
            <v/>
          </cell>
          <cell r="G2257" t="str">
            <v/>
          </cell>
          <cell r="H2257" t="b">
            <v>0</v>
          </cell>
          <cell r="I2257" t="b">
            <v>1</v>
          </cell>
          <cell r="J2257" t="str">
            <v>2,4-Dinitrotoluene</v>
          </cell>
        </row>
        <row r="2258">
          <cell r="A2258">
            <v>2697</v>
          </cell>
          <cell r="B2258" t="str">
            <v>C6H5NO3</v>
          </cell>
          <cell r="C2258" t="str">
            <v>C6H5NO3</v>
          </cell>
          <cell r="D2258" t="str">
            <v>88-75-5</v>
          </cell>
          <cell r="E2258" t="str">
            <v>88755</v>
          </cell>
          <cell r="F2258" t="str">
            <v/>
          </cell>
          <cell r="G2258" t="str">
            <v/>
          </cell>
          <cell r="H2258" t="b">
            <v>0</v>
          </cell>
          <cell r="I2258" t="b">
            <v>0</v>
          </cell>
          <cell r="J2258" t="str">
            <v>2-Nitrophenol (o-Nitrophenol)</v>
          </cell>
        </row>
        <row r="2259">
          <cell r="A2259">
            <v>2698</v>
          </cell>
          <cell r="B2259" t="str">
            <v>C10H16</v>
          </cell>
          <cell r="C2259" t="str">
            <v>C10H16</v>
          </cell>
          <cell r="D2259" t="str">
            <v>13466-78-9</v>
          </cell>
          <cell r="E2259" t="str">
            <v>13466789</v>
          </cell>
          <cell r="F2259" t="str">
            <v/>
          </cell>
          <cell r="G2259" t="str">
            <v/>
          </cell>
          <cell r="H2259" t="b">
            <v>0</v>
          </cell>
          <cell r="I2259" t="b">
            <v>0</v>
          </cell>
          <cell r="J2259" t="str">
            <v>3-Carene</v>
          </cell>
        </row>
        <row r="2260">
          <cell r="A2260">
            <v>2699</v>
          </cell>
          <cell r="B2260" t="str">
            <v>C7H6N2O5</v>
          </cell>
          <cell r="C2260" t="str">
            <v>C7H6N2O5</v>
          </cell>
          <cell r="D2260" t="str">
            <v>534-52-1</v>
          </cell>
          <cell r="E2260" t="str">
            <v>534521</v>
          </cell>
          <cell r="F2260" t="str">
            <v/>
          </cell>
          <cell r="G2260" t="str">
            <v/>
          </cell>
          <cell r="H2260" t="b">
            <v>0</v>
          </cell>
          <cell r="I2260" t="b">
            <v>1</v>
          </cell>
          <cell r="J2260" t="str">
            <v>4,6-Dinitro-o-cresol</v>
          </cell>
        </row>
        <row r="2261">
          <cell r="A2261">
            <v>2700</v>
          </cell>
          <cell r="B2261" t="str">
            <v>C6H5NO3</v>
          </cell>
          <cell r="C2261" t="str">
            <v>C6H5NO3</v>
          </cell>
          <cell r="D2261" t="str">
            <v>100-02-7</v>
          </cell>
          <cell r="E2261" t="str">
            <v>100027</v>
          </cell>
          <cell r="F2261" t="str">
            <v/>
          </cell>
          <cell r="G2261" t="str">
            <v/>
          </cell>
          <cell r="H2261" t="b">
            <v>0</v>
          </cell>
          <cell r="I2261" t="b">
            <v>1</v>
          </cell>
          <cell r="J2261" t="str">
            <v>4-Nitrophenol</v>
          </cell>
        </row>
        <row r="2262">
          <cell r="A2262">
            <v>2701</v>
          </cell>
          <cell r="B2262" t="str">
            <v>C6H12Cl2O</v>
          </cell>
          <cell r="C2262" t="str">
            <v>C6H12Cl2O</v>
          </cell>
          <cell r="D2262" t="str">
            <v>39638-32-9</v>
          </cell>
          <cell r="E2262" t="str">
            <v>39638329</v>
          </cell>
          <cell r="F2262" t="str">
            <v/>
          </cell>
          <cell r="G2262" t="str">
            <v/>
          </cell>
          <cell r="H2262" t="b">
            <v>0</v>
          </cell>
          <cell r="I2262" t="b">
            <v>0</v>
          </cell>
          <cell r="J2262" t="str">
            <v>Bis(2-chloroisopropyl) ether</v>
          </cell>
        </row>
        <row r="2263">
          <cell r="A2263">
            <v>2702</v>
          </cell>
          <cell r="B2263" t="str">
            <v>C6H5ClO</v>
          </cell>
          <cell r="C2263" t="str">
            <v>C6H5ClO</v>
          </cell>
          <cell r="D2263" t="str">
            <v>95-57-8</v>
          </cell>
          <cell r="E2263" t="str">
            <v>95578</v>
          </cell>
          <cell r="F2263" t="str">
            <v/>
          </cell>
          <cell r="G2263" t="str">
            <v/>
          </cell>
          <cell r="H2263" t="b">
            <v>0</v>
          </cell>
          <cell r="I2263" t="b">
            <v>0</v>
          </cell>
          <cell r="J2263" t="str">
            <v>2-Chlorophenol</v>
          </cell>
        </row>
        <row r="2264">
          <cell r="A2264">
            <v>2703</v>
          </cell>
          <cell r="B2264" t="str">
            <v>C12Cl10</v>
          </cell>
          <cell r="C2264" t="str">
            <v>C12Cl10</v>
          </cell>
          <cell r="D2264" t="str">
            <v>2051-24-3</v>
          </cell>
          <cell r="E2264" t="str">
            <v>2051243</v>
          </cell>
          <cell r="F2264" t="str">
            <v/>
          </cell>
          <cell r="G2264" t="str">
            <v/>
          </cell>
          <cell r="H2264" t="b">
            <v>0</v>
          </cell>
          <cell r="I2264" t="b">
            <v>0</v>
          </cell>
          <cell r="J2264" t="str">
            <v>Decachlorobiphenyl</v>
          </cell>
        </row>
        <row r="2265">
          <cell r="A2265">
            <v>2704</v>
          </cell>
          <cell r="B2265" t="str">
            <v>C12H8Cl2</v>
          </cell>
          <cell r="C2265" t="str">
            <v>C12H8Cl2</v>
          </cell>
          <cell r="D2265" t="str">
            <v>25512-42-9</v>
          </cell>
          <cell r="E2265" t="str">
            <v>25512-42-9</v>
          </cell>
          <cell r="F2265" t="str">
            <v/>
          </cell>
          <cell r="G2265" t="str">
            <v/>
          </cell>
          <cell r="H2265" t="b">
            <v>0</v>
          </cell>
          <cell r="I2265" t="b">
            <v>0</v>
          </cell>
          <cell r="J2265" t="str">
            <v>Dichlorobiphenyl</v>
          </cell>
        </row>
        <row r="2266">
          <cell r="A2266">
            <v>2705</v>
          </cell>
          <cell r="B2266" t="str">
            <v>C24H38O4</v>
          </cell>
          <cell r="C2266" t="str">
            <v>C24H38O4</v>
          </cell>
          <cell r="D2266" t="str">
            <v>117-84-0</v>
          </cell>
          <cell r="E2266" t="str">
            <v>117-84-0</v>
          </cell>
          <cell r="F2266" t="str">
            <v/>
          </cell>
          <cell r="G2266" t="str">
            <v/>
          </cell>
          <cell r="H2266" t="b">
            <v>0</v>
          </cell>
          <cell r="I2266" t="b">
            <v>0</v>
          </cell>
          <cell r="J2266" t="str">
            <v>Di-n-octyl phthalate</v>
          </cell>
        </row>
        <row r="2267">
          <cell r="A2267">
            <v>2706</v>
          </cell>
          <cell r="B2267" t="str">
            <v>C12H4Cl6</v>
          </cell>
          <cell r="C2267" t="str">
            <v>C12H4Cl6</v>
          </cell>
          <cell r="D2267" t="str">
            <v>35065-27-1</v>
          </cell>
          <cell r="E2267" t="str">
            <v>35065271</v>
          </cell>
          <cell r="F2267" t="str">
            <v/>
          </cell>
          <cell r="G2267" t="str">
            <v/>
          </cell>
          <cell r="H2267" t="b">
            <v>0</v>
          </cell>
          <cell r="I2267" t="b">
            <v>0</v>
          </cell>
          <cell r="J2267" t="str">
            <v>2,2',4,4',5,5'-Hexachlorobiphenyl</v>
          </cell>
        </row>
        <row r="2268">
          <cell r="A2268">
            <v>2707</v>
          </cell>
          <cell r="B2268" t="str">
            <v>C5Cl6</v>
          </cell>
          <cell r="C2268" t="str">
            <v>C5Cl6</v>
          </cell>
          <cell r="D2268" t="str">
            <v>77-47-4</v>
          </cell>
          <cell r="E2268" t="str">
            <v>77-47-4</v>
          </cell>
          <cell r="F2268" t="str">
            <v/>
          </cell>
          <cell r="G2268" t="str">
            <v/>
          </cell>
          <cell r="H2268" t="b">
            <v>0</v>
          </cell>
          <cell r="I2268" t="b">
            <v>0</v>
          </cell>
          <cell r="J2268" t="str">
            <v>Hexachlorocyclopentadiene</v>
          </cell>
        </row>
        <row r="2269">
          <cell r="A2269">
            <v>2708</v>
          </cell>
          <cell r="B2269" t="str">
            <v>C12H5Cl5</v>
          </cell>
          <cell r="C2269" t="str">
            <v>C12H5Cl5</v>
          </cell>
          <cell r="D2269" t="str">
            <v>32598-14-4</v>
          </cell>
          <cell r="E2269" t="str">
            <v>32598144</v>
          </cell>
          <cell r="F2269" t="str">
            <v/>
          </cell>
          <cell r="G2269" t="str">
            <v/>
          </cell>
          <cell r="H2269" t="b">
            <v>0</v>
          </cell>
          <cell r="I2269" t="b">
            <v>0</v>
          </cell>
          <cell r="J2269" t="str">
            <v>2,3,3',4,4'-Pentachlorobiphenyl</v>
          </cell>
        </row>
        <row r="2270">
          <cell r="A2270">
            <v>2709</v>
          </cell>
          <cell r="B2270" t="str">
            <v>C6HCl5O</v>
          </cell>
          <cell r="C2270" t="str">
            <v>C6HCl5O</v>
          </cell>
          <cell r="D2270" t="str">
            <v>87-86-5</v>
          </cell>
          <cell r="E2270" t="str">
            <v>87865</v>
          </cell>
          <cell r="F2270" t="str">
            <v/>
          </cell>
          <cell r="G2270" t="str">
            <v/>
          </cell>
          <cell r="H2270" t="b">
            <v>0</v>
          </cell>
          <cell r="I2270" t="b">
            <v>1</v>
          </cell>
          <cell r="J2270" t="str">
            <v>Pentachlorophenol</v>
          </cell>
        </row>
        <row r="2271">
          <cell r="A2271">
            <v>2710</v>
          </cell>
          <cell r="B2271" t="str">
            <v>C12H6Cl4</v>
          </cell>
          <cell r="C2271" t="str">
            <v>C12H6Cl4</v>
          </cell>
          <cell r="D2271" t="str">
            <v>26914-33-0</v>
          </cell>
          <cell r="E2271" t="str">
            <v>26914330</v>
          </cell>
          <cell r="F2271" t="str">
            <v/>
          </cell>
          <cell r="G2271" t="str">
            <v/>
          </cell>
          <cell r="H2271" t="b">
            <v>0</v>
          </cell>
          <cell r="I2271" t="b">
            <v>0</v>
          </cell>
          <cell r="J2271" t="str">
            <v>Tetrachlorobiphenyl</v>
          </cell>
        </row>
        <row r="2272">
          <cell r="A2272">
            <v>2711</v>
          </cell>
          <cell r="B2272" t="str">
            <v>C12H7Cl3</v>
          </cell>
          <cell r="C2272" t="str">
            <v>C12H7Cl3</v>
          </cell>
          <cell r="D2272" t="str">
            <v>38444-78-9</v>
          </cell>
          <cell r="E2272" t="str">
            <v>38444789</v>
          </cell>
          <cell r="F2272" t="str">
            <v/>
          </cell>
          <cell r="G2272" t="str">
            <v/>
          </cell>
          <cell r="H2272" t="b">
            <v>0</v>
          </cell>
          <cell r="I2272" t="b">
            <v>0</v>
          </cell>
          <cell r="J2272" t="str">
            <v>2,2',3-Trichlorobiphenyl</v>
          </cell>
        </row>
        <row r="2273">
          <cell r="A2273">
            <v>2712</v>
          </cell>
          <cell r="B2273" t="str">
            <v>C10H16</v>
          </cell>
          <cell r="C2273" t="str">
            <v>C10H16</v>
          </cell>
          <cell r="D2273" t="str">
            <v>99-85-4</v>
          </cell>
          <cell r="E2273" t="str">
            <v>99854</v>
          </cell>
          <cell r="F2273" t="str">
            <v/>
          </cell>
          <cell r="G2273" t="str">
            <v/>
          </cell>
          <cell r="H2273" t="b">
            <v>0</v>
          </cell>
          <cell r="I2273" t="b">
            <v>0</v>
          </cell>
          <cell r="J2273" t="str">
            <v>Gamma-Terpinene</v>
          </cell>
        </row>
        <row r="2274">
          <cell r="A2274">
            <v>2713</v>
          </cell>
          <cell r="B2274" t="str">
            <v>C4H10O2</v>
          </cell>
          <cell r="C2274" t="str">
            <v>C4H10O2</v>
          </cell>
          <cell r="D2274" t="str">
            <v>110-71-4</v>
          </cell>
          <cell r="E2274" t="str">
            <v>110714</v>
          </cell>
          <cell r="F2274" t="str">
            <v/>
          </cell>
          <cell r="G2274" t="str">
            <v/>
          </cell>
          <cell r="H2274" t="b">
            <v>0</v>
          </cell>
          <cell r="I2274" t="b">
            <v>0</v>
          </cell>
          <cell r="J2274" t="str">
            <v>1,2-Dimethoxyethane</v>
          </cell>
        </row>
        <row r="2275">
          <cell r="A2275">
            <v>2714</v>
          </cell>
          <cell r="B2275" t="str">
            <v>C8H16</v>
          </cell>
          <cell r="C2275" t="str">
            <v>C8H16</v>
          </cell>
          <cell r="D2275" t="str">
            <v>13389-42-9; 6876-23-9</v>
          </cell>
          <cell r="E2275" t="str">
            <v>13389429; 6876239</v>
          </cell>
          <cell r="F2275" t="str">
            <v/>
          </cell>
          <cell r="G2275" t="str">
            <v/>
          </cell>
          <cell r="H2275" t="b">
            <v>0</v>
          </cell>
          <cell r="I2275" t="b">
            <v>0</v>
          </cell>
          <cell r="J2275" t="str">
            <v>Trans-2-octene; Trans-1,2-dimethylcyclohexane</v>
          </cell>
        </row>
        <row r="2276">
          <cell r="A2276">
            <v>2715</v>
          </cell>
          <cell r="B2276" t="str">
            <v>C3H6</v>
          </cell>
          <cell r="C2276" t="str">
            <v>C3H6</v>
          </cell>
          <cell r="D2276" t="str">
            <v>75-19-4</v>
          </cell>
          <cell r="E2276" t="str">
            <v>75194</v>
          </cell>
          <cell r="F2276" t="str">
            <v/>
          </cell>
          <cell r="G2276" t="str">
            <v/>
          </cell>
          <cell r="H2276" t="b">
            <v>0</v>
          </cell>
          <cell r="I2276" t="b">
            <v>0</v>
          </cell>
          <cell r="J2276" t="str">
            <v>Cyclopropane</v>
          </cell>
        </row>
        <row r="2277">
          <cell r="A2277">
            <v>2716</v>
          </cell>
          <cell r="B2277" t="str">
            <v>C7H7Cl</v>
          </cell>
          <cell r="C2277" t="str">
            <v>C7H7Cl</v>
          </cell>
          <cell r="D2277" t="str">
            <v>108-41-8</v>
          </cell>
          <cell r="E2277" t="str">
            <v>108418</v>
          </cell>
          <cell r="F2277" t="str">
            <v/>
          </cell>
          <cell r="G2277" t="str">
            <v/>
          </cell>
          <cell r="H2277" t="b">
            <v>0</v>
          </cell>
          <cell r="I2277" t="b">
            <v>0</v>
          </cell>
          <cell r="J2277" t="str">
            <v>1-Chloro-3-methylbenzene</v>
          </cell>
        </row>
        <row r="2278">
          <cell r="A2278">
            <v>2717</v>
          </cell>
          <cell r="B2278" t="str">
            <v>CHBr3</v>
          </cell>
          <cell r="C2278" t="str">
            <v>CHBr3</v>
          </cell>
          <cell r="D2278" t="str">
            <v>75-25-2</v>
          </cell>
          <cell r="E2278" t="str">
            <v>75252</v>
          </cell>
          <cell r="F2278" t="str">
            <v/>
          </cell>
          <cell r="G2278" t="str">
            <v/>
          </cell>
          <cell r="H2278" t="b">
            <v>0</v>
          </cell>
          <cell r="I2278" t="b">
            <v>1</v>
          </cell>
          <cell r="J2278" t="str">
            <v>Tribromomethane</v>
          </cell>
        </row>
        <row r="2279">
          <cell r="A2279">
            <v>2718</v>
          </cell>
          <cell r="B2279" t="str">
            <v>C6H10</v>
          </cell>
          <cell r="C2279" t="str">
            <v>C6H10</v>
          </cell>
          <cell r="D2279" t="str">
            <v>592-45-0</v>
          </cell>
          <cell r="E2279" t="str">
            <v>592450</v>
          </cell>
          <cell r="F2279" t="str">
            <v/>
          </cell>
          <cell r="G2279" t="str">
            <v/>
          </cell>
          <cell r="H2279" t="b">
            <v>0</v>
          </cell>
          <cell r="I2279" t="b">
            <v>0</v>
          </cell>
          <cell r="J2279" t="str">
            <v>1,4-Hexadiene</v>
          </cell>
        </row>
        <row r="2280">
          <cell r="A2280">
            <v>2719</v>
          </cell>
          <cell r="B2280" t="str">
            <v>C7H12</v>
          </cell>
          <cell r="C2280" t="str">
            <v>C7H12</v>
          </cell>
          <cell r="D2280" t="str">
            <v>36566-80-0</v>
          </cell>
          <cell r="E2280" t="str">
            <v>36566800</v>
          </cell>
          <cell r="F2280" t="str">
            <v/>
          </cell>
          <cell r="G2280" t="str">
            <v/>
          </cell>
          <cell r="H2280" t="b">
            <v>0</v>
          </cell>
          <cell r="I2280" t="b">
            <v>0</v>
          </cell>
          <cell r="J2280" t="str">
            <v>2-Methyl-3-hexyne</v>
          </cell>
        </row>
        <row r="2281">
          <cell r="A2281">
            <v>2720</v>
          </cell>
          <cell r="B2281" t="str">
            <v>C9H16O</v>
          </cell>
          <cell r="C2281" t="str">
            <v>C9H16O</v>
          </cell>
          <cell r="D2281" t="str">
            <v/>
          </cell>
          <cell r="E2281" t="str">
            <v/>
          </cell>
          <cell r="F2281" t="str">
            <v/>
          </cell>
          <cell r="G2281" t="str">
            <v/>
          </cell>
          <cell r="H2281" t="b">
            <v>0</v>
          </cell>
          <cell r="I2281" t="b">
            <v>0</v>
          </cell>
          <cell r="J2281" t="str">
            <v>2,5,5-Trimethyl-3-hexyn-1-ol</v>
          </cell>
        </row>
        <row r="2282">
          <cell r="A2282">
            <v>2721</v>
          </cell>
          <cell r="B2282" t="str">
            <v>C10H16O</v>
          </cell>
          <cell r="C2282" t="str">
            <v>C10H16O</v>
          </cell>
          <cell r="D2282" t="str">
            <v>1195-92-2</v>
          </cell>
          <cell r="E2282" t="str">
            <v>1195922</v>
          </cell>
          <cell r="F2282" t="str">
            <v/>
          </cell>
          <cell r="G2282" t="str">
            <v/>
          </cell>
          <cell r="H2282" t="b">
            <v>0</v>
          </cell>
          <cell r="I2282" t="b">
            <v>0</v>
          </cell>
          <cell r="J2282" t="str">
            <v>Limonene oxide</v>
          </cell>
        </row>
        <row r="2283">
          <cell r="A2283">
            <v>2722</v>
          </cell>
          <cell r="B2283" t="str">
            <v>C4H8O</v>
          </cell>
          <cell r="C2283" t="str">
            <v>C4H8O</v>
          </cell>
          <cell r="D2283" t="str">
            <v>513-42-8</v>
          </cell>
          <cell r="E2283" t="str">
            <v>513428</v>
          </cell>
          <cell r="F2283" t="str">
            <v/>
          </cell>
          <cell r="G2283" t="str">
            <v/>
          </cell>
          <cell r="H2283" t="b">
            <v>0</v>
          </cell>
          <cell r="I2283" t="b">
            <v>0</v>
          </cell>
          <cell r="J2283" t="str">
            <v>Methallyl alcohol (or 2-methyl-2-Propen-1-ol)</v>
          </cell>
        </row>
        <row r="2284">
          <cell r="A2284">
            <v>2723</v>
          </cell>
          <cell r="B2284" t="str">
            <v>C7H16O</v>
          </cell>
          <cell r="C2284" t="str">
            <v>C7H16O</v>
          </cell>
          <cell r="D2284" t="str">
            <v>53535-33-4</v>
          </cell>
          <cell r="E2284" t="str">
            <v>53535334</v>
          </cell>
          <cell r="F2284" t="str">
            <v/>
          </cell>
          <cell r="G2284" t="str">
            <v/>
          </cell>
          <cell r="H2284" t="b">
            <v>0</v>
          </cell>
          <cell r="I2284" t="b">
            <v>0</v>
          </cell>
          <cell r="J2284" t="str">
            <v>Heptanol</v>
          </cell>
        </row>
        <row r="2285">
          <cell r="A2285">
            <v>2724</v>
          </cell>
          <cell r="B2285" t="str">
            <v>C5H10O</v>
          </cell>
          <cell r="C2285" t="str">
            <v>C5H10O</v>
          </cell>
          <cell r="D2285" t="str">
            <v>96-22-0</v>
          </cell>
          <cell r="E2285" t="str">
            <v>96220</v>
          </cell>
          <cell r="F2285" t="str">
            <v/>
          </cell>
          <cell r="G2285" t="str">
            <v/>
          </cell>
          <cell r="H2285" t="b">
            <v>0</v>
          </cell>
          <cell r="I2285" t="b">
            <v>0</v>
          </cell>
          <cell r="J2285" t="str">
            <v>3-Pentanone</v>
          </cell>
        </row>
        <row r="2286">
          <cell r="A2286">
            <v>2725</v>
          </cell>
          <cell r="B2286" t="str">
            <v>C4H6O2</v>
          </cell>
          <cell r="C2286" t="str">
            <v>C4H6O2</v>
          </cell>
          <cell r="D2286" t="str">
            <v>1838-59-1</v>
          </cell>
          <cell r="E2286" t="str">
            <v>1838591</v>
          </cell>
          <cell r="F2286" t="str">
            <v/>
          </cell>
          <cell r="G2286" t="str">
            <v/>
          </cell>
          <cell r="H2286" t="b">
            <v>0</v>
          </cell>
          <cell r="I2286" t="b">
            <v>0</v>
          </cell>
          <cell r="J2286" t="str">
            <v>Formic acid, 2-propenyl ester (or Allyl formate)</v>
          </cell>
        </row>
        <row r="2287">
          <cell r="A2287">
            <v>2726</v>
          </cell>
          <cell r="B2287" t="str">
            <v>C5H10O2</v>
          </cell>
          <cell r="C2287" t="str">
            <v>C5H10O2</v>
          </cell>
          <cell r="D2287" t="str">
            <v>105-37-3</v>
          </cell>
          <cell r="E2287" t="str">
            <v>105373</v>
          </cell>
          <cell r="F2287" t="str">
            <v/>
          </cell>
          <cell r="G2287" t="str">
            <v/>
          </cell>
          <cell r="H2287" t="b">
            <v>0</v>
          </cell>
          <cell r="I2287" t="b">
            <v>0</v>
          </cell>
          <cell r="J2287" t="str">
            <v>Ethyl propionate</v>
          </cell>
        </row>
        <row r="2288">
          <cell r="A2288">
            <v>2727</v>
          </cell>
          <cell r="B2288" t="str">
            <v>C6H12O2</v>
          </cell>
          <cell r="C2288" t="str">
            <v>C6H12O2</v>
          </cell>
          <cell r="D2288" t="str">
            <v>97-62-1</v>
          </cell>
          <cell r="E2288" t="str">
            <v>97621</v>
          </cell>
          <cell r="F2288" t="str">
            <v/>
          </cell>
          <cell r="G2288" t="str">
            <v/>
          </cell>
          <cell r="H2288" t="b">
            <v>0</v>
          </cell>
          <cell r="I2288" t="b">
            <v>0</v>
          </cell>
          <cell r="J2288" t="str">
            <v>Ethyl isobutyrate</v>
          </cell>
        </row>
        <row r="2289">
          <cell r="A2289">
            <v>2728</v>
          </cell>
          <cell r="B2289" t="str">
            <v>C6H12O2</v>
          </cell>
          <cell r="C2289" t="str">
            <v>C6H12O2</v>
          </cell>
          <cell r="D2289" t="str">
            <v>105-54-4</v>
          </cell>
          <cell r="E2289" t="str">
            <v>105544</v>
          </cell>
          <cell r="F2289" t="str">
            <v/>
          </cell>
          <cell r="G2289" t="str">
            <v/>
          </cell>
          <cell r="H2289" t="b">
            <v>0</v>
          </cell>
          <cell r="I2289" t="b">
            <v>0</v>
          </cell>
          <cell r="J2289" t="str">
            <v>Ethyl butyrate</v>
          </cell>
        </row>
        <row r="2290">
          <cell r="A2290">
            <v>2729</v>
          </cell>
          <cell r="B2290" t="str">
            <v>C6H12O2</v>
          </cell>
          <cell r="C2290" t="str">
            <v>C6H12O2</v>
          </cell>
          <cell r="D2290" t="str">
            <v>106-36-5</v>
          </cell>
          <cell r="E2290" t="str">
            <v>106365</v>
          </cell>
          <cell r="F2290" t="str">
            <v/>
          </cell>
          <cell r="G2290" t="str">
            <v/>
          </cell>
          <cell r="H2290" t="b">
            <v>0</v>
          </cell>
          <cell r="I2290" t="b">
            <v>0</v>
          </cell>
          <cell r="J2290" t="str">
            <v>Propanoic acid, propyl ester</v>
          </cell>
        </row>
        <row r="2291">
          <cell r="A2291">
            <v>2730</v>
          </cell>
          <cell r="B2291" t="str">
            <v>C7H14O2</v>
          </cell>
          <cell r="C2291" t="str">
            <v>C7H14O2</v>
          </cell>
          <cell r="D2291" t="str">
            <v>105-66-8</v>
          </cell>
          <cell r="E2291" t="str">
            <v>105668</v>
          </cell>
          <cell r="F2291" t="str">
            <v/>
          </cell>
          <cell r="G2291" t="str">
            <v/>
          </cell>
          <cell r="H2291" t="b">
            <v>0</v>
          </cell>
          <cell r="I2291" t="b">
            <v>0</v>
          </cell>
          <cell r="J2291" t="str">
            <v>Butanoic acid, propyl ester</v>
          </cell>
        </row>
        <row r="2292">
          <cell r="A2292">
            <v>2731</v>
          </cell>
          <cell r="B2292" t="str">
            <v>C7H14O2</v>
          </cell>
          <cell r="C2292" t="str">
            <v>C7H14O2</v>
          </cell>
          <cell r="D2292" t="str">
            <v>106-70-7</v>
          </cell>
          <cell r="E2292" t="str">
            <v>106707</v>
          </cell>
          <cell r="F2292" t="str">
            <v/>
          </cell>
          <cell r="G2292" t="str">
            <v/>
          </cell>
          <cell r="H2292" t="b">
            <v>0</v>
          </cell>
          <cell r="I2292" t="b">
            <v>0</v>
          </cell>
          <cell r="J2292" t="str">
            <v>Hexanoic acid, methyl ester</v>
          </cell>
        </row>
        <row r="2293">
          <cell r="A2293">
            <v>2732</v>
          </cell>
          <cell r="B2293" t="str">
            <v>C9H18O2</v>
          </cell>
          <cell r="C2293" t="str">
            <v>C9H18O2</v>
          </cell>
          <cell r="D2293" t="str">
            <v>626-77-7</v>
          </cell>
          <cell r="E2293" t="str">
            <v>626777</v>
          </cell>
          <cell r="F2293" t="str">
            <v/>
          </cell>
          <cell r="G2293" t="str">
            <v/>
          </cell>
          <cell r="H2293" t="b">
            <v>0</v>
          </cell>
          <cell r="I2293" t="b">
            <v>0</v>
          </cell>
          <cell r="J2293" t="str">
            <v>Propyl hexanoate</v>
          </cell>
        </row>
        <row r="2294">
          <cell r="A2294">
            <v>2733</v>
          </cell>
          <cell r="B2294" t="str">
            <v>C8H8O2</v>
          </cell>
          <cell r="C2294" t="str">
            <v>C8H8O2</v>
          </cell>
          <cell r="D2294" t="str">
            <v>93-58-3</v>
          </cell>
          <cell r="E2294" t="str">
            <v>93583</v>
          </cell>
          <cell r="F2294" t="str">
            <v/>
          </cell>
          <cell r="G2294" t="str">
            <v/>
          </cell>
          <cell r="H2294" t="b">
            <v>0</v>
          </cell>
          <cell r="I2294" t="b">
            <v>0</v>
          </cell>
          <cell r="J2294" t="str">
            <v>Methyl benzoate (Benzoic acid, methyl ester)</v>
          </cell>
        </row>
        <row r="2295">
          <cell r="A2295">
            <v>2734</v>
          </cell>
          <cell r="B2295" t="str">
            <v>C9H10O2</v>
          </cell>
          <cell r="C2295" t="str">
            <v>C9H10O2</v>
          </cell>
          <cell r="D2295" t="str">
            <v>93-89-0</v>
          </cell>
          <cell r="E2295" t="str">
            <v>93890</v>
          </cell>
          <cell r="F2295" t="str">
            <v/>
          </cell>
          <cell r="G2295" t="str">
            <v/>
          </cell>
          <cell r="H2295" t="b">
            <v>0</v>
          </cell>
          <cell r="I2295" t="b">
            <v>0</v>
          </cell>
          <cell r="J2295" t="str">
            <v>Ethyl benzoate (Benzoic acid, ethyl ester)</v>
          </cell>
        </row>
        <row r="2296">
          <cell r="A2296">
            <v>2735</v>
          </cell>
          <cell r="B2296" t="str">
            <v>C6H14O</v>
          </cell>
          <cell r="C2296" t="str">
            <v>C6H14O</v>
          </cell>
          <cell r="D2296" t="str">
            <v>108-20-3</v>
          </cell>
          <cell r="E2296" t="str">
            <v>108203</v>
          </cell>
          <cell r="F2296" t="str">
            <v/>
          </cell>
          <cell r="G2296" t="str">
            <v/>
          </cell>
          <cell r="H2296" t="b">
            <v>0</v>
          </cell>
          <cell r="I2296" t="b">
            <v>0</v>
          </cell>
          <cell r="J2296" t="str">
            <v>Isopropyl ether</v>
          </cell>
        </row>
        <row r="2297">
          <cell r="A2297">
            <v>2736</v>
          </cell>
          <cell r="B2297" t="str">
            <v>C6H12O2</v>
          </cell>
          <cell r="C2297" t="str">
            <v>C6H12O2</v>
          </cell>
          <cell r="D2297" t="str">
            <v>766-20-1</v>
          </cell>
          <cell r="E2297" t="str">
            <v>766201</v>
          </cell>
          <cell r="F2297" t="str">
            <v/>
          </cell>
          <cell r="G2297" t="str">
            <v/>
          </cell>
          <cell r="H2297" t="b">
            <v>0</v>
          </cell>
          <cell r="I2297" t="b">
            <v>0</v>
          </cell>
          <cell r="J2297" t="str">
            <v>2,4-dimethyl-1,3-Dioxane</v>
          </cell>
        </row>
        <row r="2298">
          <cell r="A2298">
            <v>2737</v>
          </cell>
          <cell r="B2298" t="str">
            <v>C8H12O</v>
          </cell>
          <cell r="C2298" t="str">
            <v>C8H12O</v>
          </cell>
          <cell r="D2298" t="str">
            <v>4466-24-4</v>
          </cell>
          <cell r="E2298" t="str">
            <v>4466244</v>
          </cell>
          <cell r="F2298" t="str">
            <v/>
          </cell>
          <cell r="G2298" t="str">
            <v/>
          </cell>
          <cell r="H2298" t="b">
            <v>0</v>
          </cell>
          <cell r="I2298" t="b">
            <v>0</v>
          </cell>
          <cell r="J2298" t="str">
            <v>2-Butyl furan</v>
          </cell>
        </row>
        <row r="2299">
          <cell r="A2299">
            <v>2738</v>
          </cell>
          <cell r="B2299" t="str">
            <v>C19H14</v>
          </cell>
          <cell r="C2299" t="str">
            <v>C19H14</v>
          </cell>
          <cell r="D2299" t="str">
            <v>3351-28-8</v>
          </cell>
          <cell r="E2299" t="str">
            <v>3351288</v>
          </cell>
          <cell r="F2299" t="str">
            <v/>
          </cell>
          <cell r="G2299" t="str">
            <v/>
          </cell>
          <cell r="H2299" t="b">
            <v>0</v>
          </cell>
          <cell r="I2299" t="b">
            <v>0</v>
          </cell>
          <cell r="J2299" t="str">
            <v>1-Methyl chrysene</v>
          </cell>
        </row>
        <row r="2300">
          <cell r="A2300">
            <v>2739</v>
          </cell>
          <cell r="B2300" t="str">
            <v>CH2BrCl</v>
          </cell>
          <cell r="C2300" t="str">
            <v>CH2BrCl</v>
          </cell>
          <cell r="D2300" t="str">
            <v>74-97-5</v>
          </cell>
          <cell r="E2300" t="str">
            <v>74975</v>
          </cell>
          <cell r="F2300" t="str">
            <v/>
          </cell>
          <cell r="G2300" t="str">
            <v/>
          </cell>
          <cell r="H2300" t="b">
            <v>0</v>
          </cell>
          <cell r="I2300" t="b">
            <v>0</v>
          </cell>
          <cell r="J2300" t="str">
            <v>Bromochloromethane</v>
          </cell>
        </row>
        <row r="2301">
          <cell r="A2301">
            <v>2740</v>
          </cell>
          <cell r="B2301" t="str">
            <v>CHBr2Cl</v>
          </cell>
          <cell r="C2301" t="str">
            <v>CHBr2Cl</v>
          </cell>
          <cell r="D2301" t="str">
            <v>124-48-1</v>
          </cell>
          <cell r="E2301" t="str">
            <v>124481</v>
          </cell>
          <cell r="F2301" t="str">
            <v/>
          </cell>
          <cell r="G2301" t="str">
            <v/>
          </cell>
          <cell r="H2301" t="b">
            <v>0</v>
          </cell>
          <cell r="I2301" t="b">
            <v>0</v>
          </cell>
          <cell r="J2301" t="str">
            <v>Chlorodibromomethane</v>
          </cell>
        </row>
        <row r="2302">
          <cell r="A2302">
            <v>2741</v>
          </cell>
          <cell r="B2302" t="str">
            <v>C4Cl6</v>
          </cell>
          <cell r="C2302" t="str">
            <v>C4Cl6</v>
          </cell>
          <cell r="D2302" t="str">
            <v>87-68-3</v>
          </cell>
          <cell r="E2302" t="str">
            <v>87683</v>
          </cell>
          <cell r="F2302" t="str">
            <v/>
          </cell>
          <cell r="G2302" t="str">
            <v/>
          </cell>
          <cell r="H2302" t="b">
            <v>0</v>
          </cell>
          <cell r="I2302" t="b">
            <v>1</v>
          </cell>
          <cell r="J2302" t="str">
            <v>Hexachlorobutadiene</v>
          </cell>
        </row>
        <row r="2303">
          <cell r="A2303">
            <v>2742</v>
          </cell>
          <cell r="B2303" t="str">
            <v>C8H10O3</v>
          </cell>
          <cell r="C2303" t="str">
            <v>C8H10O3</v>
          </cell>
          <cell r="D2303" t="str">
            <v>500-99-2</v>
          </cell>
          <cell r="E2303" t="str">
            <v>500992</v>
          </cell>
          <cell r="F2303" t="str">
            <v/>
          </cell>
          <cell r="G2303" t="str">
            <v/>
          </cell>
          <cell r="H2303" t="b">
            <v>0</v>
          </cell>
          <cell r="I2303" t="b">
            <v>0</v>
          </cell>
          <cell r="J2303" t="str">
            <v>3,5-Dimethoxyphenol</v>
          </cell>
        </row>
        <row r="2304">
          <cell r="A2304">
            <v>2743</v>
          </cell>
          <cell r="B2304" t="str">
            <v>C9H10O4</v>
          </cell>
          <cell r="C2304" t="str">
            <v>C9H10O4</v>
          </cell>
          <cell r="D2304" t="str">
            <v>134-96-3</v>
          </cell>
          <cell r="E2304" t="str">
            <v>134963</v>
          </cell>
          <cell r="F2304" t="str">
            <v/>
          </cell>
          <cell r="G2304" t="str">
            <v/>
          </cell>
          <cell r="H2304" t="b">
            <v>0</v>
          </cell>
          <cell r="I2304" t="b">
            <v>0</v>
          </cell>
          <cell r="J2304" t="str">
            <v>Syringealdehyde</v>
          </cell>
        </row>
        <row r="2305">
          <cell r="A2305">
            <v>2744</v>
          </cell>
          <cell r="B2305" t="str">
            <v>C9H8O4</v>
          </cell>
          <cell r="C2305" t="str">
            <v>C9H8O4</v>
          </cell>
          <cell r="D2305" t="str">
            <v>4316-23-8</v>
          </cell>
          <cell r="E2305" t="str">
            <v>4316238</v>
          </cell>
          <cell r="F2305" t="str">
            <v/>
          </cell>
          <cell r="G2305" t="str">
            <v/>
          </cell>
          <cell r="H2305" t="b">
            <v>0</v>
          </cell>
          <cell r="I2305" t="b">
            <v>0</v>
          </cell>
          <cell r="J2305" t="str">
            <v>1,2-Benzenedicarboxylic acid, 4-methyl-</v>
          </cell>
        </row>
        <row r="2306">
          <cell r="A2306">
            <v>2745</v>
          </cell>
          <cell r="B2306" t="str">
            <v>C9H6O6</v>
          </cell>
          <cell r="C2306" t="str">
            <v>C9H6O6</v>
          </cell>
          <cell r="D2306" t="str">
            <v>569-51-7</v>
          </cell>
          <cell r="E2306" t="str">
            <v>569517</v>
          </cell>
          <cell r="F2306" t="str">
            <v/>
          </cell>
          <cell r="G2306" t="str">
            <v/>
          </cell>
          <cell r="H2306" t="b">
            <v>0</v>
          </cell>
          <cell r="I2306" t="b">
            <v>0</v>
          </cell>
          <cell r="J2306" t="str">
            <v>1,2,3-Benzenetricarboxylic Acid</v>
          </cell>
        </row>
        <row r="2307">
          <cell r="A2307">
            <v>2746</v>
          </cell>
          <cell r="B2307" t="str">
            <v>C9H6O6</v>
          </cell>
          <cell r="C2307" t="str">
            <v>C9H6O6</v>
          </cell>
          <cell r="D2307" t="str">
            <v>528-44-9</v>
          </cell>
          <cell r="E2307" t="str">
            <v>528449</v>
          </cell>
          <cell r="F2307" t="str">
            <v/>
          </cell>
          <cell r="G2307" t="str">
            <v/>
          </cell>
          <cell r="H2307" t="b">
            <v>0</v>
          </cell>
          <cell r="I2307" t="b">
            <v>0</v>
          </cell>
          <cell r="J2307" t="str">
            <v>1,2,4-Benzenetricarboxylic Acid</v>
          </cell>
        </row>
        <row r="2308">
          <cell r="A2308">
            <v>2747</v>
          </cell>
          <cell r="B2308" t="str">
            <v>C9H6O6</v>
          </cell>
          <cell r="C2308" t="str">
            <v>C9H6O6</v>
          </cell>
          <cell r="D2308" t="str">
            <v>554-95-0</v>
          </cell>
          <cell r="E2308" t="str">
            <v>554950</v>
          </cell>
          <cell r="F2308" t="str">
            <v/>
          </cell>
          <cell r="G2308" t="str">
            <v/>
          </cell>
          <cell r="H2308" t="b">
            <v>0</v>
          </cell>
          <cell r="I2308" t="b">
            <v>0</v>
          </cell>
          <cell r="J2308" t="str">
            <v>1,3,5-Benzenetricarboxylic Acid</v>
          </cell>
        </row>
        <row r="2309">
          <cell r="A2309">
            <v>2748</v>
          </cell>
          <cell r="B2309" t="str">
            <v>C10H6O8</v>
          </cell>
          <cell r="C2309" t="str">
            <v>C10H6O8</v>
          </cell>
          <cell r="D2309" t="str">
            <v>476-73-3</v>
          </cell>
          <cell r="E2309" t="str">
            <v/>
          </cell>
          <cell r="F2309" t="str">
            <v/>
          </cell>
          <cell r="G2309" t="str">
            <v/>
          </cell>
          <cell r="H2309" t="b">
            <v>0</v>
          </cell>
          <cell r="I2309" t="b">
            <v>0</v>
          </cell>
          <cell r="J2309" t="str">
            <v>1,2,3,4-Benzenetetracaroboxylic Acid</v>
          </cell>
        </row>
        <row r="2310">
          <cell r="A2310">
            <v>2749</v>
          </cell>
          <cell r="B2310" t="str">
            <v>C6H10O5</v>
          </cell>
          <cell r="C2310" t="str">
            <v>C6H10O5</v>
          </cell>
          <cell r="D2310" t="str">
            <v>644-76-8</v>
          </cell>
          <cell r="E2310" t="str">
            <v>644768</v>
          </cell>
          <cell r="F2310" t="str">
            <v/>
          </cell>
          <cell r="G2310" t="str">
            <v/>
          </cell>
          <cell r="H2310" t="b">
            <v>0</v>
          </cell>
          <cell r="I2310" t="b">
            <v>0</v>
          </cell>
          <cell r="J2310" t="str">
            <v>Galactosan (or 1,6-Anhydro-beta-D-galactose)</v>
          </cell>
        </row>
        <row r="2311">
          <cell r="A2311">
            <v>2750</v>
          </cell>
          <cell r="B2311" t="str">
            <v>C6H10O5</v>
          </cell>
          <cell r="C2311" t="str">
            <v>C6H10O5</v>
          </cell>
          <cell r="D2311" t="str">
            <v>14168-45-1</v>
          </cell>
          <cell r="E2311" t="str">
            <v>14168451</v>
          </cell>
          <cell r="F2311" t="str">
            <v/>
          </cell>
          <cell r="G2311" t="str">
            <v/>
          </cell>
          <cell r="H2311" t="b">
            <v>0</v>
          </cell>
          <cell r="I2311" t="b">
            <v>0</v>
          </cell>
          <cell r="J2311" t="str">
            <v>1,6-anhydro-beta-D-mannopyranose (Mannosan)</v>
          </cell>
        </row>
        <row r="2312">
          <cell r="A2312">
            <v>2751</v>
          </cell>
          <cell r="B2312" t="str">
            <v>C21H40O4</v>
          </cell>
          <cell r="C2312" t="str">
            <v>C21H40O4</v>
          </cell>
          <cell r="D2312" t="str">
            <v>111-03-5</v>
          </cell>
          <cell r="E2312" t="str">
            <v>111035</v>
          </cell>
          <cell r="F2312" t="str">
            <v/>
          </cell>
          <cell r="G2312" t="str">
            <v/>
          </cell>
          <cell r="H2312" t="b">
            <v>0</v>
          </cell>
          <cell r="I2312" t="b">
            <v>0</v>
          </cell>
          <cell r="J2312" t="str">
            <v>Glycerol monooleate (9-Octadecenoic acid (9Z)-, 2,3-dihydroxypropyl ester)</v>
          </cell>
        </row>
        <row r="2313">
          <cell r="A2313">
            <v>2752</v>
          </cell>
          <cell r="B2313" t="str">
            <v>C21H42O4</v>
          </cell>
          <cell r="C2313" t="str">
            <v>C21H42O4</v>
          </cell>
          <cell r="D2313" t="str">
            <v>123-94-4</v>
          </cell>
          <cell r="E2313" t="str">
            <v>123944</v>
          </cell>
          <cell r="F2313" t="str">
            <v/>
          </cell>
          <cell r="G2313" t="str">
            <v/>
          </cell>
          <cell r="H2313" t="b">
            <v>0</v>
          </cell>
          <cell r="I2313" t="b">
            <v>0</v>
          </cell>
          <cell r="J2313" t="str">
            <v>1-Monostearin (Octadecanoic acid, 2,3-dihydroxypropyl ester)</v>
          </cell>
        </row>
        <row r="2314">
          <cell r="A2314">
            <v>2753</v>
          </cell>
          <cell r="B2314" t="str">
            <v>C27H48O</v>
          </cell>
          <cell r="C2314" t="str">
            <v>C27H48O</v>
          </cell>
          <cell r="D2314" t="str">
            <v>80-97-7</v>
          </cell>
          <cell r="E2314" t="str">
            <v>80977</v>
          </cell>
          <cell r="F2314" t="str">
            <v/>
          </cell>
          <cell r="G2314" t="str">
            <v/>
          </cell>
          <cell r="H2314" t="b">
            <v>0</v>
          </cell>
          <cell r="I2314" t="b">
            <v>0</v>
          </cell>
          <cell r="J2314" t="str">
            <v>Cholestanol (Cholestan-3-ol, Dihydrocholesterol)</v>
          </cell>
        </row>
        <row r="2315">
          <cell r="A2315">
            <v>2754</v>
          </cell>
          <cell r="B2315" t="str">
            <v>C4H8O2</v>
          </cell>
          <cell r="C2315" t="str">
            <v>C4H8O2</v>
          </cell>
          <cell r="D2315" t="str">
            <v>107-92-6</v>
          </cell>
          <cell r="E2315" t="str">
            <v>107926</v>
          </cell>
          <cell r="F2315" t="str">
            <v/>
          </cell>
          <cell r="G2315" t="str">
            <v/>
          </cell>
          <cell r="H2315" t="b">
            <v>0</v>
          </cell>
          <cell r="I2315" t="b">
            <v>0</v>
          </cell>
          <cell r="J2315" t="str">
            <v>Butanoic acid (Butyric acid)</v>
          </cell>
        </row>
        <row r="2316">
          <cell r="A2316">
            <v>2755</v>
          </cell>
          <cell r="B2316" t="str">
            <v>C11H16O</v>
          </cell>
          <cell r="C2316" t="str">
            <v>C11H16O</v>
          </cell>
          <cell r="D2316" t="str">
            <v>1076-56-8</v>
          </cell>
          <cell r="E2316" t="str">
            <v>1076568</v>
          </cell>
          <cell r="F2316" t="str">
            <v/>
          </cell>
          <cell r="G2316" t="str">
            <v/>
          </cell>
          <cell r="H2316" t="b">
            <v>0</v>
          </cell>
          <cell r="I2316" t="b">
            <v>0</v>
          </cell>
          <cell r="J2316" t="str">
            <v>2-Isopropyl-5-methylanisole (Methyl thymol ether)</v>
          </cell>
        </row>
        <row r="2317">
          <cell r="A2317">
            <v>2756</v>
          </cell>
          <cell r="B2317" t="str">
            <v>C12H20O2</v>
          </cell>
          <cell r="C2317" t="str">
            <v>C12H20O2</v>
          </cell>
          <cell r="D2317" t="str">
            <v>76-49-3</v>
          </cell>
          <cell r="E2317" t="str">
            <v>76493</v>
          </cell>
          <cell r="F2317" t="str">
            <v/>
          </cell>
          <cell r="G2317" t="str">
            <v/>
          </cell>
          <cell r="H2317" t="b">
            <v>0</v>
          </cell>
          <cell r="I2317" t="b">
            <v>0</v>
          </cell>
          <cell r="J2317" t="str">
            <v>Bornyl acetate</v>
          </cell>
        </row>
        <row r="2318">
          <cell r="A2318">
            <v>2757</v>
          </cell>
          <cell r="B2318" t="str">
            <v>C10H16</v>
          </cell>
          <cell r="C2318" t="str">
            <v>C10H16</v>
          </cell>
          <cell r="D2318" t="str">
            <v>1330-16-1</v>
          </cell>
          <cell r="E2318" t="str">
            <v>1330161</v>
          </cell>
          <cell r="F2318" t="str">
            <v/>
          </cell>
          <cell r="G2318" t="str">
            <v/>
          </cell>
          <cell r="H2318" t="b">
            <v>0</v>
          </cell>
          <cell r="I2318" t="b">
            <v>0</v>
          </cell>
          <cell r="J2318" t="str">
            <v>Pinene</v>
          </cell>
        </row>
        <row r="2319">
          <cell r="A2319">
            <v>2758</v>
          </cell>
          <cell r="B2319" t="str">
            <v>C10H18O</v>
          </cell>
          <cell r="C2319" t="str">
            <v>C10H18O</v>
          </cell>
          <cell r="D2319" t="str">
            <v>470-82-6</v>
          </cell>
          <cell r="E2319" t="str">
            <v>470826</v>
          </cell>
          <cell r="F2319" t="str">
            <v/>
          </cell>
          <cell r="G2319" t="str">
            <v/>
          </cell>
          <cell r="H2319" t="b">
            <v>0</v>
          </cell>
          <cell r="I2319" t="b">
            <v>0</v>
          </cell>
          <cell r="J2319" t="str">
            <v>Eucalyptol</v>
          </cell>
        </row>
        <row r="2320">
          <cell r="A2320">
            <v>2759</v>
          </cell>
          <cell r="B2320" t="str">
            <v>C13H26O2</v>
          </cell>
          <cell r="C2320" t="str">
            <v>C13H26O2</v>
          </cell>
          <cell r="D2320" t="str">
            <v>6976-72-3</v>
          </cell>
          <cell r="E2320" t="str">
            <v>6976723</v>
          </cell>
          <cell r="F2320" t="str">
            <v/>
          </cell>
          <cell r="G2320" t="str">
            <v/>
          </cell>
          <cell r="H2320" t="b">
            <v>0</v>
          </cell>
          <cell r="I2320" t="b">
            <v>0</v>
          </cell>
          <cell r="J2320" t="str">
            <v>Heptyl Hexanoate</v>
          </cell>
        </row>
        <row r="2321">
          <cell r="A2321">
            <v>2760</v>
          </cell>
          <cell r="B2321" t="str">
            <v>C5H10O2</v>
          </cell>
          <cell r="C2321" t="str">
            <v>C5H10O2</v>
          </cell>
          <cell r="D2321" t="str">
            <v>503-74-2</v>
          </cell>
          <cell r="E2321" t="str">
            <v>503742</v>
          </cell>
          <cell r="F2321" t="str">
            <v/>
          </cell>
          <cell r="G2321" t="str">
            <v/>
          </cell>
          <cell r="H2321" t="b">
            <v>0</v>
          </cell>
          <cell r="I2321" t="b">
            <v>0</v>
          </cell>
          <cell r="J2321" t="str">
            <v>3-Methyl-butanoic acid</v>
          </cell>
        </row>
        <row r="2322">
          <cell r="A2322">
            <v>2761</v>
          </cell>
          <cell r="B2322" t="str">
            <v>C4H8O2</v>
          </cell>
          <cell r="C2322" t="str">
            <v>C4H8O2</v>
          </cell>
          <cell r="D2322" t="str">
            <v>79-31-2</v>
          </cell>
          <cell r="E2322" t="str">
            <v>79312</v>
          </cell>
          <cell r="F2322" t="str">
            <v/>
          </cell>
          <cell r="G2322" t="str">
            <v/>
          </cell>
          <cell r="H2322" t="b">
            <v>0</v>
          </cell>
          <cell r="I2322" t="b">
            <v>0</v>
          </cell>
          <cell r="J2322" t="str">
            <v>2-Methyl-propanoic acid</v>
          </cell>
        </row>
        <row r="2323">
          <cell r="A2323">
            <v>2762</v>
          </cell>
          <cell r="B2323" t="str">
            <v>C8H14</v>
          </cell>
          <cell r="C2323" t="str">
            <v>C8H14</v>
          </cell>
          <cell r="D2323" t="str">
            <v>1453-25-4</v>
          </cell>
          <cell r="E2323" t="str">
            <v>1453254</v>
          </cell>
          <cell r="F2323" t="str">
            <v/>
          </cell>
          <cell r="G2323" t="str">
            <v/>
          </cell>
          <cell r="H2323" t="b">
            <v>0</v>
          </cell>
          <cell r="I2323" t="b">
            <v>0</v>
          </cell>
          <cell r="J2323" t="str">
            <v>1-Methyl cycloheptene</v>
          </cell>
        </row>
        <row r="2324">
          <cell r="A2324">
            <v>2763</v>
          </cell>
          <cell r="B2324" t="str">
            <v>C5H10O2</v>
          </cell>
          <cell r="C2324" t="str">
            <v>C5H10O2</v>
          </cell>
          <cell r="D2324" t="str">
            <v>109-52-4</v>
          </cell>
          <cell r="E2324" t="str">
            <v>109524</v>
          </cell>
          <cell r="F2324" t="str">
            <v/>
          </cell>
          <cell r="G2324" t="str">
            <v/>
          </cell>
          <cell r="H2324" t="b">
            <v>0</v>
          </cell>
          <cell r="I2324" t="b">
            <v>0</v>
          </cell>
          <cell r="J2324" t="str">
            <v>Pentanoic acid</v>
          </cell>
        </row>
        <row r="2325">
          <cell r="A2325">
            <v>2764</v>
          </cell>
          <cell r="B2325" t="str">
            <v>C10H14O</v>
          </cell>
          <cell r="C2325" t="str">
            <v>C10H14O</v>
          </cell>
          <cell r="D2325" t="str">
            <v>24545-81-1</v>
          </cell>
          <cell r="E2325" t="str">
            <v>24545811</v>
          </cell>
          <cell r="F2325" t="str">
            <v/>
          </cell>
          <cell r="G2325" t="str">
            <v/>
          </cell>
          <cell r="H2325" t="b">
            <v>0</v>
          </cell>
          <cell r="I2325" t="b">
            <v>0</v>
          </cell>
          <cell r="J2325" t="str">
            <v>Thujen-2-one (Umbellulon, 4-Methyl-1-(propan-2-yl)bicyclo[3.1.0]hex-3-en-2-one)</v>
          </cell>
        </row>
        <row r="2326">
          <cell r="A2326">
            <v>2765</v>
          </cell>
          <cell r="B2326" t="str">
            <v>C11H9NO2</v>
          </cell>
          <cell r="C2326" t="str">
            <v>C11H9NO2</v>
          </cell>
          <cell r="D2326" t="str">
            <v>881-03-8</v>
          </cell>
          <cell r="E2326" t="str">
            <v>881038</v>
          </cell>
          <cell r="F2326" t="str">
            <v/>
          </cell>
          <cell r="G2326" t="str">
            <v/>
          </cell>
          <cell r="H2326" t="b">
            <v>0</v>
          </cell>
          <cell r="I2326" t="b">
            <v>0</v>
          </cell>
          <cell r="J2326" t="str">
            <v>1-Nitro-2-methylnaphthalene</v>
          </cell>
        </row>
        <row r="2327">
          <cell r="A2327">
            <v>2766</v>
          </cell>
          <cell r="B2327" t="str">
            <v/>
          </cell>
          <cell r="C2327" t="str">
            <v/>
          </cell>
          <cell r="D2327" t="str">
            <v/>
          </cell>
          <cell r="E2327" t="str">
            <v/>
          </cell>
          <cell r="F2327" t="str">
            <v/>
          </cell>
          <cell r="G2327" t="str">
            <v/>
          </cell>
          <cell r="H2327" t="b">
            <v>0</v>
          </cell>
          <cell r="I2327" t="b">
            <v>0</v>
          </cell>
          <cell r="J2327" t="str">
            <v>22S-17a(H),21b(H)-29-Homohopane</v>
          </cell>
        </row>
        <row r="2328">
          <cell r="A2328">
            <v>2767</v>
          </cell>
          <cell r="B2328" t="str">
            <v/>
          </cell>
          <cell r="C2328" t="str">
            <v/>
          </cell>
          <cell r="D2328" t="str">
            <v/>
          </cell>
          <cell r="E2328" t="str">
            <v/>
          </cell>
          <cell r="F2328" t="str">
            <v/>
          </cell>
          <cell r="G2328" t="str">
            <v/>
          </cell>
          <cell r="H2328" t="b">
            <v>1</v>
          </cell>
          <cell r="I2328" t="b">
            <v>0</v>
          </cell>
          <cell r="J2328" t="str">
            <v>22R-17a(H),21b(H)-29-Homohopane</v>
          </cell>
        </row>
        <row r="2329">
          <cell r="A2329">
            <v>2768</v>
          </cell>
          <cell r="B2329" t="str">
            <v/>
          </cell>
          <cell r="C2329" t="str">
            <v/>
          </cell>
          <cell r="D2329" t="str">
            <v/>
          </cell>
          <cell r="E2329" t="str">
            <v/>
          </cell>
          <cell r="F2329" t="str">
            <v/>
          </cell>
          <cell r="G2329" t="str">
            <v/>
          </cell>
          <cell r="H2329" t="b">
            <v>0</v>
          </cell>
          <cell r="I2329" t="b">
            <v>0</v>
          </cell>
          <cell r="J2329" t="str">
            <v>22S-17a(H),21b(H)-29,30-Bishomohopane</v>
          </cell>
        </row>
        <row r="2330">
          <cell r="A2330">
            <v>2769</v>
          </cell>
          <cell r="B2330" t="str">
            <v/>
          </cell>
          <cell r="C2330" t="str">
            <v/>
          </cell>
          <cell r="D2330" t="str">
            <v/>
          </cell>
          <cell r="E2330" t="str">
            <v/>
          </cell>
          <cell r="F2330" t="str">
            <v/>
          </cell>
          <cell r="G2330" t="str">
            <v/>
          </cell>
          <cell r="H2330" t="b">
            <v>0</v>
          </cell>
          <cell r="I2330" t="b">
            <v>0</v>
          </cell>
          <cell r="J2330" t="str">
            <v>22R-17a(H),21b(H)-29,30-Bishomohopane</v>
          </cell>
        </row>
        <row r="2331">
          <cell r="A2331">
            <v>2770</v>
          </cell>
          <cell r="B2331" t="str">
            <v/>
          </cell>
          <cell r="C2331" t="str">
            <v/>
          </cell>
          <cell r="D2331" t="str">
            <v/>
          </cell>
          <cell r="E2331" t="str">
            <v/>
          </cell>
          <cell r="F2331" t="str">
            <v/>
          </cell>
          <cell r="G2331" t="str">
            <v/>
          </cell>
          <cell r="H2331" t="b">
            <v>0</v>
          </cell>
          <cell r="I2331" t="b">
            <v>0</v>
          </cell>
          <cell r="J2331" t="str">
            <v>22R-17a(H),21b(H)-29,30,31-Trishomohopane</v>
          </cell>
        </row>
        <row r="2332">
          <cell r="A2332">
            <v>2771</v>
          </cell>
          <cell r="B2332" t="str">
            <v>C3H5Cl</v>
          </cell>
          <cell r="C2332" t="str">
            <v>C3H5Cl</v>
          </cell>
          <cell r="D2332" t="str">
            <v>107-05-1</v>
          </cell>
          <cell r="E2332" t="str">
            <v>107051</v>
          </cell>
          <cell r="F2332" t="str">
            <v/>
          </cell>
          <cell r="G2332" t="str">
            <v/>
          </cell>
          <cell r="H2332" t="b">
            <v>0</v>
          </cell>
          <cell r="I2332" t="b">
            <v>1</v>
          </cell>
          <cell r="J2332" t="str">
            <v>3-Chloro-1-Propene</v>
          </cell>
        </row>
        <row r="2333">
          <cell r="A2333">
            <v>2772</v>
          </cell>
          <cell r="B2333" t="str">
            <v>Mg+2</v>
          </cell>
          <cell r="C2333" t="str">
            <v>Mg</v>
          </cell>
          <cell r="D2333" t="str">
            <v>22537-22-0</v>
          </cell>
          <cell r="E2333" t="str">
            <v>22537220</v>
          </cell>
          <cell r="F2333" t="str">
            <v/>
          </cell>
          <cell r="G2333" t="str">
            <v/>
          </cell>
          <cell r="H2333" t="b">
            <v>0</v>
          </cell>
          <cell r="I2333" t="b">
            <v>0</v>
          </cell>
          <cell r="J2333" t="str">
            <v>Magnesium ion</v>
          </cell>
        </row>
        <row r="2334">
          <cell r="A2334">
            <v>2773</v>
          </cell>
          <cell r="B2334" t="str">
            <v/>
          </cell>
          <cell r="C2334" t="str">
            <v>C10H5Cl7</v>
          </cell>
          <cell r="D2334" t="str">
            <v>76-44-8</v>
          </cell>
          <cell r="E2334" t="str">
            <v>76448</v>
          </cell>
          <cell r="F2334" t="str">
            <v/>
          </cell>
          <cell r="G2334" t="str">
            <v/>
          </cell>
          <cell r="H2334" t="b">
            <v>0</v>
          </cell>
          <cell r="I2334" t="b">
            <v>1</v>
          </cell>
          <cell r="J2334" t="str">
            <v>Heptachlor</v>
          </cell>
        </row>
        <row r="2335">
          <cell r="A2335">
            <v>2774</v>
          </cell>
          <cell r="B2335" t="str">
            <v/>
          </cell>
          <cell r="C2335" t="str">
            <v>C12H8Cl6</v>
          </cell>
          <cell r="D2335" t="str">
            <v>309-00-2</v>
          </cell>
          <cell r="E2335" t="str">
            <v>309002</v>
          </cell>
          <cell r="F2335" t="str">
            <v/>
          </cell>
          <cell r="G2335" t="str">
            <v/>
          </cell>
          <cell r="H2335" t="b">
            <v>0</v>
          </cell>
          <cell r="I2335" t="b">
            <v>0</v>
          </cell>
          <cell r="J2335" t="str">
            <v>Aldrin</v>
          </cell>
        </row>
        <row r="2336">
          <cell r="A2336">
            <v>2775</v>
          </cell>
          <cell r="B2336" t="str">
            <v/>
          </cell>
          <cell r="C2336" t="str">
            <v>C10H5Cl7O</v>
          </cell>
          <cell r="D2336" t="str">
            <v>1024-57-3</v>
          </cell>
          <cell r="E2336" t="str">
            <v>1024573</v>
          </cell>
          <cell r="F2336" t="str">
            <v/>
          </cell>
          <cell r="G2336" t="str">
            <v/>
          </cell>
          <cell r="H2336" t="b">
            <v>0</v>
          </cell>
          <cell r="I2336" t="b">
            <v>0</v>
          </cell>
          <cell r="J2336" t="str">
            <v>Heptachlor epoxide</v>
          </cell>
        </row>
        <row r="2337">
          <cell r="A2337">
            <v>2776</v>
          </cell>
          <cell r="B2337" t="str">
            <v/>
          </cell>
          <cell r="C2337" t="str">
            <v>C9H6Cl6O3S</v>
          </cell>
          <cell r="D2337" t="str">
            <v>115-29-7</v>
          </cell>
          <cell r="E2337" t="str">
            <v>115297</v>
          </cell>
          <cell r="F2337" t="str">
            <v/>
          </cell>
          <cell r="G2337" t="str">
            <v/>
          </cell>
          <cell r="H2337" t="b">
            <v>0</v>
          </cell>
          <cell r="I2337" t="b">
            <v>0</v>
          </cell>
          <cell r="J2337" t="str">
            <v>Endosulfan</v>
          </cell>
        </row>
        <row r="2338">
          <cell r="A2338">
            <v>2777</v>
          </cell>
          <cell r="B2338" t="str">
            <v>PCB-18</v>
          </cell>
          <cell r="C2338" t="str">
            <v>C12H7Cl3</v>
          </cell>
          <cell r="D2338" t="str">
            <v>37680-65-2</v>
          </cell>
          <cell r="E2338" t="str">
            <v>37680652</v>
          </cell>
          <cell r="F2338" t="str">
            <v/>
          </cell>
          <cell r="G2338" t="str">
            <v/>
          </cell>
          <cell r="H2338" t="b">
            <v>0</v>
          </cell>
          <cell r="I2338" t="b">
            <v>0</v>
          </cell>
          <cell r="J2338" t="str">
            <v>2,2',5-Trichlorobiphenyl</v>
          </cell>
        </row>
        <row r="2339">
          <cell r="A2339">
            <v>2778</v>
          </cell>
          <cell r="B2339" t="str">
            <v>PCB-31</v>
          </cell>
          <cell r="C2339" t="str">
            <v>C12H7Cl3</v>
          </cell>
          <cell r="D2339" t="str">
            <v>16606-02-3</v>
          </cell>
          <cell r="E2339" t="str">
            <v>16606023</v>
          </cell>
          <cell r="F2339" t="str">
            <v/>
          </cell>
          <cell r="G2339" t="str">
            <v/>
          </cell>
          <cell r="H2339" t="b">
            <v>0</v>
          </cell>
          <cell r="I2339" t="b">
            <v>0</v>
          </cell>
          <cell r="J2339" t="str">
            <v>2,4',5-Trichlorobiphenyl</v>
          </cell>
        </row>
        <row r="2340">
          <cell r="A2340">
            <v>2779</v>
          </cell>
          <cell r="B2340" t="str">
            <v>PCB-28</v>
          </cell>
          <cell r="C2340" t="str">
            <v>C12H7Cl3</v>
          </cell>
          <cell r="D2340" t="str">
            <v>7012-37-5</v>
          </cell>
          <cell r="E2340" t="str">
            <v>7012375</v>
          </cell>
          <cell r="F2340" t="str">
            <v/>
          </cell>
          <cell r="G2340" t="str">
            <v/>
          </cell>
          <cell r="H2340" t="b">
            <v>0</v>
          </cell>
          <cell r="I2340" t="b">
            <v>0</v>
          </cell>
          <cell r="J2340" t="str">
            <v>2,4,4'-Trichlorobiphenyl</v>
          </cell>
        </row>
        <row r="2341">
          <cell r="A2341">
            <v>2780</v>
          </cell>
          <cell r="B2341" t="str">
            <v>PCB-52</v>
          </cell>
          <cell r="C2341" t="str">
            <v>C12H6Cl4</v>
          </cell>
          <cell r="D2341" t="str">
            <v>35693-99-3</v>
          </cell>
          <cell r="E2341" t="str">
            <v>35693993</v>
          </cell>
          <cell r="F2341" t="str">
            <v/>
          </cell>
          <cell r="G2341" t="str">
            <v/>
          </cell>
          <cell r="H2341" t="b">
            <v>0</v>
          </cell>
          <cell r="I2341" t="b">
            <v>0</v>
          </cell>
          <cell r="J2341" t="str">
            <v>2,2',5,5'-Tetrachlorobiphenyl</v>
          </cell>
        </row>
        <row r="2342">
          <cell r="A2342">
            <v>2781</v>
          </cell>
          <cell r="B2342" t="str">
            <v>PCB-44</v>
          </cell>
          <cell r="C2342" t="str">
            <v>C12H6Cl4</v>
          </cell>
          <cell r="D2342" t="str">
            <v>41464-39-5</v>
          </cell>
          <cell r="E2342" t="str">
            <v>41464395</v>
          </cell>
          <cell r="F2342" t="str">
            <v/>
          </cell>
          <cell r="G2342" t="str">
            <v/>
          </cell>
          <cell r="H2342" t="b">
            <v>0</v>
          </cell>
          <cell r="I2342" t="b">
            <v>0</v>
          </cell>
          <cell r="J2342" t="str">
            <v>2,2',3,5'-Tetrachlorobiphenyl</v>
          </cell>
        </row>
        <row r="2343">
          <cell r="A2343">
            <v>2782</v>
          </cell>
          <cell r="B2343" t="str">
            <v>PCB-101</v>
          </cell>
          <cell r="C2343" t="str">
            <v>C12H5Cl5</v>
          </cell>
          <cell r="D2343" t="str">
            <v>37680-73-2</v>
          </cell>
          <cell r="E2343" t="str">
            <v>37680732</v>
          </cell>
          <cell r="F2343" t="str">
            <v/>
          </cell>
          <cell r="G2343" t="str">
            <v/>
          </cell>
          <cell r="H2343" t="b">
            <v>0</v>
          </cell>
          <cell r="I2343" t="b">
            <v>0</v>
          </cell>
          <cell r="J2343" t="str">
            <v>2,2',4,5,5'-Pentachlorobiphenyl</v>
          </cell>
        </row>
        <row r="2344">
          <cell r="A2344">
            <v>2783</v>
          </cell>
          <cell r="B2344" t="str">
            <v>PCB-149</v>
          </cell>
          <cell r="C2344" t="str">
            <v>C12H4Cl6</v>
          </cell>
          <cell r="D2344" t="str">
            <v>38380-04-0</v>
          </cell>
          <cell r="E2344" t="str">
            <v>38380040</v>
          </cell>
          <cell r="F2344" t="str">
            <v/>
          </cell>
          <cell r="G2344" t="str">
            <v/>
          </cell>
          <cell r="H2344" t="b">
            <v>0</v>
          </cell>
          <cell r="I2344" t="b">
            <v>0</v>
          </cell>
          <cell r="J2344" t="str">
            <v>2,2',3,4',5',6-Hexachlorobiphenyl</v>
          </cell>
        </row>
        <row r="2345">
          <cell r="A2345">
            <v>2784</v>
          </cell>
          <cell r="B2345" t="str">
            <v>PCB-153</v>
          </cell>
          <cell r="C2345" t="str">
            <v>C12H4Cl6</v>
          </cell>
          <cell r="D2345" t="str">
            <v>35065-27-1</v>
          </cell>
          <cell r="E2345" t="str">
            <v>35065271</v>
          </cell>
          <cell r="F2345" t="str">
            <v/>
          </cell>
          <cell r="G2345" t="str">
            <v/>
          </cell>
          <cell r="H2345" t="b">
            <v>0</v>
          </cell>
          <cell r="I2345" t="b">
            <v>0</v>
          </cell>
          <cell r="J2345" t="str">
            <v>2,2',4,4',5,5'-Hexachlorobiphenyl</v>
          </cell>
        </row>
        <row r="2346">
          <cell r="A2346">
            <v>2785</v>
          </cell>
          <cell r="B2346" t="str">
            <v>PCB-180</v>
          </cell>
          <cell r="C2346" t="str">
            <v>C12H3Cl7</v>
          </cell>
          <cell r="D2346" t="str">
            <v>35065-29-3</v>
          </cell>
          <cell r="E2346" t="str">
            <v>35065293</v>
          </cell>
          <cell r="F2346" t="str">
            <v/>
          </cell>
          <cell r="G2346" t="str">
            <v/>
          </cell>
          <cell r="H2346" t="b">
            <v>0</v>
          </cell>
          <cell r="I2346" t="b">
            <v>0</v>
          </cell>
          <cell r="J2346" t="str">
            <v>2,2',3,4,4',5,5'-Heptachlorobiphenyl</v>
          </cell>
        </row>
        <row r="2347">
          <cell r="A2347">
            <v>2786</v>
          </cell>
          <cell r="B2347" t="str">
            <v>PCB-209</v>
          </cell>
          <cell r="C2347" t="str">
            <v>C12Cl10</v>
          </cell>
          <cell r="D2347" t="str">
            <v>2051-24-3</v>
          </cell>
          <cell r="E2347" t="str">
            <v>2051243</v>
          </cell>
          <cell r="F2347" t="str">
            <v/>
          </cell>
          <cell r="G2347" t="str">
            <v/>
          </cell>
          <cell r="H2347" t="b">
            <v>0</v>
          </cell>
          <cell r="I2347" t="b">
            <v>0</v>
          </cell>
          <cell r="J2347" t="str">
            <v>Decachlorobiphenyl</v>
          </cell>
        </row>
        <row r="2348">
          <cell r="A2348">
            <v>2787</v>
          </cell>
          <cell r="B2348" t="str">
            <v/>
          </cell>
          <cell r="C2348" t="str">
            <v>C10H22</v>
          </cell>
          <cell r="D2348" t="str">
            <v>4032-93-3</v>
          </cell>
          <cell r="E2348" t="str">
            <v>4032933</v>
          </cell>
          <cell r="F2348" t="str">
            <v/>
          </cell>
          <cell r="G2348" t="str">
            <v/>
          </cell>
          <cell r="H2348" t="b">
            <v>0</v>
          </cell>
          <cell r="I2348" t="b">
            <v>0</v>
          </cell>
          <cell r="J2348" t="str">
            <v>2,3,6-Trimethylheptane</v>
          </cell>
        </row>
        <row r="2349">
          <cell r="A2349">
            <v>2788</v>
          </cell>
          <cell r="B2349" t="str">
            <v/>
          </cell>
          <cell r="C2349" t="str">
            <v>C6H12</v>
          </cell>
          <cell r="D2349" t="str">
            <v>563-79-1</v>
          </cell>
          <cell r="E2349" t="str">
            <v>563791</v>
          </cell>
          <cell r="F2349" t="str">
            <v/>
          </cell>
          <cell r="G2349" t="str">
            <v/>
          </cell>
          <cell r="H2349" t="b">
            <v>0</v>
          </cell>
          <cell r="I2349" t="b">
            <v>0</v>
          </cell>
          <cell r="J2349" t="str">
            <v>2,3-dimethyl-2-butene</v>
          </cell>
        </row>
        <row r="2350">
          <cell r="A2350">
            <v>2789</v>
          </cell>
          <cell r="B2350" t="str">
            <v/>
          </cell>
          <cell r="C2350" t="str">
            <v>C10H22</v>
          </cell>
          <cell r="D2350" t="str">
            <v>4032-92-2</v>
          </cell>
          <cell r="E2350" t="str">
            <v>4032922</v>
          </cell>
          <cell r="F2350" t="str">
            <v/>
          </cell>
          <cell r="G2350" t="str">
            <v/>
          </cell>
          <cell r="H2350" t="b">
            <v>0</v>
          </cell>
          <cell r="I2350" t="b">
            <v>0</v>
          </cell>
          <cell r="J2350" t="str">
            <v>2,4,4-trimethylheptane</v>
          </cell>
        </row>
        <row r="2351">
          <cell r="A2351">
            <v>2790</v>
          </cell>
          <cell r="B2351" t="str">
            <v/>
          </cell>
          <cell r="C2351" t="str">
            <v>C10H22</v>
          </cell>
          <cell r="D2351" t="str">
            <v>2613-61-8</v>
          </cell>
          <cell r="E2351" t="str">
            <v>2613618</v>
          </cell>
          <cell r="F2351" t="str">
            <v/>
          </cell>
          <cell r="G2351" t="str">
            <v/>
          </cell>
          <cell r="H2351" t="b">
            <v>0</v>
          </cell>
          <cell r="I2351" t="b">
            <v>0</v>
          </cell>
          <cell r="J2351" t="str">
            <v>2,4,6-Trimethylheptane</v>
          </cell>
        </row>
        <row r="2352">
          <cell r="A2352">
            <v>2791</v>
          </cell>
          <cell r="B2352" t="str">
            <v/>
          </cell>
          <cell r="C2352" t="str">
            <v>C10H22</v>
          </cell>
          <cell r="D2352" t="str">
            <v>1189-99-7</v>
          </cell>
          <cell r="E2352" t="str">
            <v>1189997</v>
          </cell>
          <cell r="F2352" t="str">
            <v/>
          </cell>
          <cell r="G2352" t="str">
            <v/>
          </cell>
          <cell r="H2352" t="b">
            <v>0</v>
          </cell>
          <cell r="I2352" t="b">
            <v>0</v>
          </cell>
          <cell r="J2352" t="str">
            <v>2,5,5-trimethylheptane</v>
          </cell>
        </row>
        <row r="2353">
          <cell r="A2353">
            <v>2792</v>
          </cell>
          <cell r="B2353" t="str">
            <v/>
          </cell>
          <cell r="C2353" t="str">
            <v>C8H16</v>
          </cell>
          <cell r="D2353" t="str">
            <v>627-97-4</v>
          </cell>
          <cell r="E2353" t="str">
            <v>627974</v>
          </cell>
          <cell r="F2353" t="str">
            <v/>
          </cell>
          <cell r="G2353" t="str">
            <v/>
          </cell>
          <cell r="H2353" t="b">
            <v>0</v>
          </cell>
          <cell r="I2353" t="b">
            <v>0</v>
          </cell>
          <cell r="J2353" t="str">
            <v>2-methyl-2-heptene</v>
          </cell>
        </row>
        <row r="2354">
          <cell r="A2354">
            <v>2793</v>
          </cell>
          <cell r="B2354" t="str">
            <v/>
          </cell>
          <cell r="C2354" t="str">
            <v>C9H20</v>
          </cell>
          <cell r="D2354" t="str">
            <v>3074-77-9</v>
          </cell>
          <cell r="E2354" t="str">
            <v>3074779</v>
          </cell>
          <cell r="F2354" t="str">
            <v/>
          </cell>
          <cell r="G2354" t="str">
            <v/>
          </cell>
          <cell r="H2354" t="b">
            <v>0</v>
          </cell>
          <cell r="I2354" t="b">
            <v>0</v>
          </cell>
          <cell r="J2354" t="str">
            <v>3-methyl-4-ethylhexane</v>
          </cell>
        </row>
        <row r="2355">
          <cell r="A2355">
            <v>2794</v>
          </cell>
          <cell r="B2355" t="str">
            <v/>
          </cell>
          <cell r="C2355" t="str">
            <v>C10H22</v>
          </cell>
          <cell r="D2355" t="str">
            <v>15869-95-1</v>
          </cell>
          <cell r="E2355" t="str">
            <v>15869951</v>
          </cell>
          <cell r="F2355" t="str">
            <v/>
          </cell>
          <cell r="G2355" t="str">
            <v/>
          </cell>
          <cell r="H2355" t="b">
            <v>0</v>
          </cell>
          <cell r="I2355" t="b">
            <v>0</v>
          </cell>
          <cell r="J2355" t="str">
            <v>4,4-dimethyloctane</v>
          </cell>
        </row>
        <row r="2356">
          <cell r="A2356">
            <v>2795</v>
          </cell>
          <cell r="B2356" t="str">
            <v/>
          </cell>
          <cell r="C2356" t="str">
            <v>C8H16</v>
          </cell>
          <cell r="D2356" t="str">
            <v>13151-05-8</v>
          </cell>
          <cell r="E2356" t="str">
            <v>13151058</v>
          </cell>
          <cell r="F2356" t="str">
            <v/>
          </cell>
          <cell r="G2356" t="str">
            <v/>
          </cell>
          <cell r="H2356" t="b">
            <v>0</v>
          </cell>
          <cell r="I2356" t="b">
            <v>0</v>
          </cell>
          <cell r="J2356" t="str">
            <v>4-methyl-1-heptene</v>
          </cell>
        </row>
        <row r="2357">
          <cell r="A2357">
            <v>2796</v>
          </cell>
          <cell r="B2357" t="str">
            <v/>
          </cell>
          <cell r="C2357" t="str">
            <v>C9H10</v>
          </cell>
          <cell r="D2357" t="str">
            <v>98-83-9</v>
          </cell>
          <cell r="E2357" t="str">
            <v>98839</v>
          </cell>
          <cell r="F2357" t="str">
            <v/>
          </cell>
          <cell r="G2357" t="str">
            <v/>
          </cell>
          <cell r="H2357" t="b">
            <v>0</v>
          </cell>
          <cell r="I2357" t="b">
            <v>0</v>
          </cell>
          <cell r="J2357" t="str">
            <v>α-Methylstyrene</v>
          </cell>
        </row>
        <row r="2358">
          <cell r="A2358">
            <v>2797</v>
          </cell>
          <cell r="B2358" t="str">
            <v/>
          </cell>
          <cell r="C2358" t="str">
            <v>C8H16</v>
          </cell>
          <cell r="D2358" t="str">
            <v>17618-76-7</v>
          </cell>
          <cell r="E2358" t="str">
            <v>17618767</v>
          </cell>
          <cell r="F2358" t="str">
            <v/>
          </cell>
          <cell r="G2358" t="str">
            <v/>
          </cell>
          <cell r="H2358" t="b">
            <v>0</v>
          </cell>
          <cell r="I2358" t="b">
            <v>0</v>
          </cell>
          <cell r="J2358" t="str">
            <v>cis-2-methyl-3-heptene</v>
          </cell>
        </row>
        <row r="2359">
          <cell r="A2359">
            <v>2798</v>
          </cell>
          <cell r="B2359" t="str">
            <v/>
          </cell>
          <cell r="C2359" t="str">
            <v>C9H18</v>
          </cell>
          <cell r="D2359" t="str">
            <v>20309-77-7</v>
          </cell>
          <cell r="E2359" t="str">
            <v>20309777</v>
          </cell>
          <cell r="F2359" t="str">
            <v/>
          </cell>
          <cell r="G2359" t="str">
            <v/>
          </cell>
          <cell r="H2359" t="b">
            <v>0</v>
          </cell>
          <cell r="I2359" t="b">
            <v>0</v>
          </cell>
          <cell r="J2359" t="str">
            <v>trans-1,1,3,4-tetramethylcyclopentane</v>
          </cell>
        </row>
        <row r="2360">
          <cell r="A2360">
            <v>2799</v>
          </cell>
          <cell r="B2360" t="str">
            <v/>
          </cell>
          <cell r="C2360" t="str">
            <v>C10H12</v>
          </cell>
          <cell r="D2360" t="str">
            <v>1560-06-1</v>
          </cell>
          <cell r="E2360" t="str">
            <v>1560061</v>
          </cell>
          <cell r="F2360" t="str">
            <v/>
          </cell>
          <cell r="G2360" t="str">
            <v/>
          </cell>
          <cell r="H2360" t="b">
            <v>0</v>
          </cell>
          <cell r="I2360" t="b">
            <v>0</v>
          </cell>
          <cell r="J2360" t="str">
            <v>2-butenylbenzene</v>
          </cell>
        </row>
        <row r="2361">
          <cell r="A2361">
            <v>2800</v>
          </cell>
          <cell r="B2361" t="str">
            <v/>
          </cell>
          <cell r="C2361" t="str">
            <v>C10H22</v>
          </cell>
          <cell r="D2361" t="str">
            <v>52896-92-1</v>
          </cell>
          <cell r="E2361" t="str">
            <v>52896921</v>
          </cell>
          <cell r="F2361" t="str">
            <v/>
          </cell>
          <cell r="G2361" t="str">
            <v/>
          </cell>
          <cell r="H2361" t="b">
            <v>0</v>
          </cell>
          <cell r="I2361" t="b">
            <v>0</v>
          </cell>
          <cell r="J2361" t="str">
            <v>2,2,3-Trimethylheptane</v>
          </cell>
        </row>
        <row r="2362">
          <cell r="A2362">
            <v>2801</v>
          </cell>
          <cell r="B2362" t="str">
            <v/>
          </cell>
          <cell r="C2362" t="str">
            <v>C8H16</v>
          </cell>
          <cell r="D2362" t="str">
            <v>2613-72-1</v>
          </cell>
          <cell r="E2362" t="str">
            <v>2613721</v>
          </cell>
          <cell r="F2362" t="str">
            <v/>
          </cell>
          <cell r="G2362" t="str">
            <v/>
          </cell>
          <cell r="H2362" t="b">
            <v>0</v>
          </cell>
          <cell r="I2362" t="b">
            <v>0</v>
          </cell>
          <cell r="J2362" t="str">
            <v>1-cis-2-cis-4-Trimethylcyclopentane</v>
          </cell>
        </row>
        <row r="2363">
          <cell r="A2363">
            <v>2802</v>
          </cell>
          <cell r="B2363" t="str">
            <v/>
          </cell>
          <cell r="C2363" t="str">
            <v>C14H22</v>
          </cell>
          <cell r="D2363" t="str">
            <v>2189-60-8</v>
          </cell>
          <cell r="E2363" t="str">
            <v>2189608</v>
          </cell>
          <cell r="F2363" t="str">
            <v/>
          </cell>
          <cell r="G2363" t="str">
            <v/>
          </cell>
          <cell r="H2363" t="b">
            <v>0</v>
          </cell>
          <cell r="I2363" t="b">
            <v>0</v>
          </cell>
          <cell r="J2363" t="str">
            <v>Octylbenzene (or Phenyloctane)</v>
          </cell>
        </row>
        <row r="2364">
          <cell r="A2364">
            <v>2803</v>
          </cell>
          <cell r="B2364" t="str">
            <v/>
          </cell>
          <cell r="C2364" t="str">
            <v>C12H12</v>
          </cell>
          <cell r="D2364" t="str">
            <v>571-58-4</v>
          </cell>
          <cell r="E2364" t="str">
            <v>571584</v>
          </cell>
          <cell r="F2364" t="str">
            <v/>
          </cell>
          <cell r="G2364" t="str">
            <v/>
          </cell>
          <cell r="H2364" t="b">
            <v>0</v>
          </cell>
          <cell r="I2364" t="b">
            <v>0</v>
          </cell>
          <cell r="J2364" t="str">
            <v>1,4-Dimethylnaphthalene</v>
          </cell>
        </row>
        <row r="2365">
          <cell r="A2365">
            <v>2804</v>
          </cell>
          <cell r="B2365" t="str">
            <v/>
          </cell>
          <cell r="C2365" t="str">
            <v>C12H12</v>
          </cell>
          <cell r="D2365" t="str">
            <v>571-61-9</v>
          </cell>
          <cell r="E2365" t="str">
            <v>571619</v>
          </cell>
          <cell r="F2365" t="str">
            <v/>
          </cell>
          <cell r="G2365" t="str">
            <v/>
          </cell>
          <cell r="H2365" t="b">
            <v>0</v>
          </cell>
          <cell r="I2365" t="b">
            <v>0</v>
          </cell>
          <cell r="J2365" t="str">
            <v>1,5-Dimethylnaphthalene</v>
          </cell>
        </row>
        <row r="2366">
          <cell r="A2366">
            <v>2805</v>
          </cell>
          <cell r="B2366" t="str">
            <v/>
          </cell>
          <cell r="C2366" t="str">
            <v>C12H12</v>
          </cell>
          <cell r="D2366" t="str">
            <v>581-40-8</v>
          </cell>
          <cell r="E2366" t="str">
            <v>581408</v>
          </cell>
          <cell r="F2366" t="str">
            <v/>
          </cell>
          <cell r="G2366" t="str">
            <v/>
          </cell>
          <cell r="H2366" t="b">
            <v>0</v>
          </cell>
          <cell r="I2366" t="b">
            <v>0</v>
          </cell>
          <cell r="J2366" t="str">
            <v>2,3-Dimethylnaphthalene</v>
          </cell>
        </row>
        <row r="2367">
          <cell r="A2367">
            <v>2806</v>
          </cell>
          <cell r="B2367" t="str">
            <v/>
          </cell>
          <cell r="C2367" t="str">
            <v>C12H12</v>
          </cell>
          <cell r="D2367" t="str">
            <v>1127-76-0</v>
          </cell>
          <cell r="E2367" t="str">
            <v>1127760</v>
          </cell>
          <cell r="F2367" t="str">
            <v/>
          </cell>
          <cell r="G2367" t="str">
            <v/>
          </cell>
          <cell r="H2367" t="b">
            <v>0</v>
          </cell>
          <cell r="I2367" t="b">
            <v>0</v>
          </cell>
          <cell r="J2367" t="str">
            <v>1-Ethylnaphthalene</v>
          </cell>
        </row>
        <row r="2368">
          <cell r="A2368">
            <v>2807</v>
          </cell>
          <cell r="B2368" t="str">
            <v/>
          </cell>
          <cell r="C2368" t="str">
            <v>C12H12</v>
          </cell>
          <cell r="D2368" t="str">
            <v>939-27-5</v>
          </cell>
          <cell r="E2368" t="str">
            <v>939275</v>
          </cell>
          <cell r="F2368" t="str">
            <v/>
          </cell>
          <cell r="G2368" t="str">
            <v/>
          </cell>
          <cell r="H2368" t="b">
            <v>0</v>
          </cell>
          <cell r="I2368" t="b">
            <v>0</v>
          </cell>
          <cell r="J2368" t="str">
            <v>2-Ethylnaphthalene</v>
          </cell>
        </row>
        <row r="2369">
          <cell r="A2369">
            <v>2808</v>
          </cell>
          <cell r="B2369" t="str">
            <v/>
          </cell>
          <cell r="C2369" t="str">
            <v>C9H18</v>
          </cell>
          <cell r="D2369" t="str">
            <v>27215-95-8</v>
          </cell>
          <cell r="E2369" t="str">
            <v>27215958</v>
          </cell>
          <cell r="F2369" t="str">
            <v/>
          </cell>
          <cell r="G2369" t="str">
            <v/>
          </cell>
          <cell r="H2369" t="b">
            <v>0</v>
          </cell>
          <cell r="I2369" t="b">
            <v>0</v>
          </cell>
          <cell r="J2369" t="str">
            <v>Nonene</v>
          </cell>
        </row>
        <row r="2370">
          <cell r="A2370">
            <v>2809</v>
          </cell>
          <cell r="B2370" t="str">
            <v/>
          </cell>
          <cell r="C2370" t="str">
            <v>C11H22</v>
          </cell>
          <cell r="D2370" t="str">
            <v>28761-27-5</v>
          </cell>
          <cell r="E2370" t="str">
            <v>28761275</v>
          </cell>
          <cell r="F2370" t="str">
            <v/>
          </cell>
          <cell r="G2370" t="str">
            <v/>
          </cell>
          <cell r="H2370" t="b">
            <v>0</v>
          </cell>
          <cell r="I2370" t="b">
            <v>0</v>
          </cell>
          <cell r="J2370" t="str">
            <v>Undecene</v>
          </cell>
        </row>
        <row r="2371">
          <cell r="A2371">
            <v>2810</v>
          </cell>
          <cell r="B2371" t="str">
            <v/>
          </cell>
          <cell r="C2371" t="str">
            <v>C13H26</v>
          </cell>
          <cell r="D2371" t="str">
            <v>25377-82-6</v>
          </cell>
          <cell r="E2371" t="str">
            <v>25377826</v>
          </cell>
          <cell r="F2371" t="str">
            <v/>
          </cell>
          <cell r="G2371" t="str">
            <v/>
          </cell>
          <cell r="H2371" t="b">
            <v>0</v>
          </cell>
          <cell r="I2371" t="b">
            <v>0</v>
          </cell>
          <cell r="J2371" t="str">
            <v>Tridecene</v>
          </cell>
        </row>
        <row r="2372">
          <cell r="A2372">
            <v>2811</v>
          </cell>
          <cell r="B2372" t="str">
            <v/>
          </cell>
          <cell r="C2372" t="str">
            <v>C14H28</v>
          </cell>
          <cell r="D2372" t="str">
            <v>26952-13-6</v>
          </cell>
          <cell r="E2372" t="str">
            <v>26952136</v>
          </cell>
          <cell r="F2372" t="str">
            <v/>
          </cell>
          <cell r="G2372" t="str">
            <v/>
          </cell>
          <cell r="H2372" t="b">
            <v>0</v>
          </cell>
          <cell r="I2372" t="b">
            <v>0</v>
          </cell>
          <cell r="J2372" t="str">
            <v>Tetradecene
Tetradecene</v>
          </cell>
        </row>
        <row r="2373">
          <cell r="A2373">
            <v>2812</v>
          </cell>
          <cell r="B2373" t="str">
            <v/>
          </cell>
          <cell r="C2373" t="str">
            <v>C5H8</v>
          </cell>
          <cell r="D2373" t="str">
            <v>1574-41-0</v>
          </cell>
          <cell r="E2373" t="str">
            <v>1574410</v>
          </cell>
          <cell r="F2373" t="str">
            <v/>
          </cell>
          <cell r="G2373" t="str">
            <v/>
          </cell>
          <cell r="H2373" t="b">
            <v>0</v>
          </cell>
          <cell r="I2373" t="b">
            <v>0</v>
          </cell>
          <cell r="J2373" t="str">
            <v>cis-1,3-Pentadiene</v>
          </cell>
        </row>
        <row r="2374">
          <cell r="A2374">
            <v>2813</v>
          </cell>
          <cell r="B2374" t="str">
            <v/>
          </cell>
          <cell r="C2374" t="str">
            <v>C8H14</v>
          </cell>
          <cell r="D2374" t="str">
            <v>3710-30-3</v>
          </cell>
          <cell r="E2374" t="str">
            <v>3710303</v>
          </cell>
          <cell r="F2374" t="str">
            <v/>
          </cell>
          <cell r="G2374" t="str">
            <v/>
          </cell>
          <cell r="H2374" t="b">
            <v>0</v>
          </cell>
          <cell r="I2374" t="b">
            <v>0</v>
          </cell>
          <cell r="J2374" t="str">
            <v>1,7-Octadiene</v>
          </cell>
        </row>
        <row r="2375">
          <cell r="A2375">
            <v>2814</v>
          </cell>
          <cell r="B2375" t="str">
            <v/>
          </cell>
          <cell r="C2375" t="str">
            <v>C6H8</v>
          </cell>
          <cell r="D2375" t="str">
            <v>96-39-9</v>
          </cell>
          <cell r="E2375" t="str">
            <v>96-39-9</v>
          </cell>
          <cell r="F2375" t="str">
            <v/>
          </cell>
          <cell r="G2375" t="str">
            <v/>
          </cell>
          <cell r="H2375" t="b">
            <v>0</v>
          </cell>
          <cell r="I2375" t="b">
            <v>0</v>
          </cell>
          <cell r="J2375" t="str">
            <v>1-Methyl-1,3-cyclopentadiene (or 1-Methylcyclopentadiene)</v>
          </cell>
        </row>
        <row r="2376">
          <cell r="A2376">
            <v>2815</v>
          </cell>
          <cell r="B2376" t="str">
            <v/>
          </cell>
          <cell r="C2376" t="str">
            <v>C8H14</v>
          </cell>
          <cell r="D2376" t="str">
            <v>63597-41-1</v>
          </cell>
          <cell r="E2376" t="str">
            <v>63597411</v>
          </cell>
          <cell r="F2376" t="str">
            <v/>
          </cell>
          <cell r="G2376" t="str">
            <v/>
          </cell>
          <cell r="H2376" t="b">
            <v>0</v>
          </cell>
          <cell r="I2376" t="b">
            <v>0</v>
          </cell>
          <cell r="J2376" t="str">
            <v>Octadiene</v>
          </cell>
        </row>
        <row r="2377">
          <cell r="A2377">
            <v>2816</v>
          </cell>
          <cell r="B2377" t="str">
            <v/>
          </cell>
          <cell r="C2377" t="str">
            <v>C7H14</v>
          </cell>
          <cell r="D2377" t="str">
            <v>3404-72-6</v>
          </cell>
          <cell r="E2377" t="str">
            <v>3404726</v>
          </cell>
          <cell r="F2377" t="str">
            <v/>
          </cell>
          <cell r="G2377" t="str">
            <v/>
          </cell>
          <cell r="H2377" t="b">
            <v>0</v>
          </cell>
          <cell r="I2377" t="b">
            <v>0</v>
          </cell>
          <cell r="J2377" t="str">
            <v>2,3-Dimethyl-1-pentene</v>
          </cell>
        </row>
        <row r="2378">
          <cell r="A2378">
            <v>2817</v>
          </cell>
          <cell r="B2378" t="str">
            <v/>
          </cell>
          <cell r="C2378" t="str">
            <v>C7H14</v>
          </cell>
          <cell r="D2378" t="str">
            <v>762-62-9</v>
          </cell>
          <cell r="E2378" t="str">
            <v>762629</v>
          </cell>
          <cell r="F2378" t="str">
            <v/>
          </cell>
          <cell r="G2378" t="str">
            <v/>
          </cell>
          <cell r="H2378" t="b">
            <v>0</v>
          </cell>
          <cell r="I2378" t="b">
            <v>0</v>
          </cell>
          <cell r="J2378" t="str">
            <v>4,4-Dimethyl-1-pentene</v>
          </cell>
        </row>
        <row r="2379">
          <cell r="A2379">
            <v>2818</v>
          </cell>
          <cell r="B2379" t="str">
            <v/>
          </cell>
          <cell r="C2379" t="str">
            <v>C7H14</v>
          </cell>
          <cell r="D2379" t="str">
            <v>4038-04-4</v>
          </cell>
          <cell r="E2379" t="str">
            <v>4038044</v>
          </cell>
          <cell r="F2379" t="str">
            <v/>
          </cell>
          <cell r="G2379" t="str">
            <v/>
          </cell>
          <cell r="H2379" t="b">
            <v>0</v>
          </cell>
          <cell r="I2379" t="b">
            <v>0</v>
          </cell>
          <cell r="J2379" t="str">
            <v>3-Ethyl-1-pentene</v>
          </cell>
        </row>
        <row r="2380">
          <cell r="A2380">
            <v>2819</v>
          </cell>
          <cell r="B2380" t="str">
            <v/>
          </cell>
          <cell r="C2380" t="str">
            <v>C7H14</v>
          </cell>
          <cell r="D2380" t="str">
            <v>6094-02-6</v>
          </cell>
          <cell r="E2380" t="str">
            <v>6094026</v>
          </cell>
          <cell r="F2380" t="str">
            <v/>
          </cell>
          <cell r="G2380" t="str">
            <v/>
          </cell>
          <cell r="H2380" t="b">
            <v>0</v>
          </cell>
          <cell r="I2380" t="b">
            <v>0</v>
          </cell>
          <cell r="J2380" t="str">
            <v>2-Methyl-1-hexene</v>
          </cell>
        </row>
        <row r="2381">
          <cell r="A2381">
            <v>2820</v>
          </cell>
          <cell r="B2381" t="str">
            <v/>
          </cell>
          <cell r="C2381" t="str">
            <v>C7H14</v>
          </cell>
          <cell r="D2381" t="str">
            <v>7385-82-2</v>
          </cell>
          <cell r="E2381" t="str">
            <v>7385-82-2</v>
          </cell>
          <cell r="F2381" t="str">
            <v/>
          </cell>
          <cell r="G2381" t="str">
            <v/>
          </cell>
          <cell r="H2381" t="b">
            <v>0</v>
          </cell>
          <cell r="I2381" t="b">
            <v>0</v>
          </cell>
          <cell r="J2381" t="str">
            <v>trans-5-Methyl-2-Hexene (or 5-Methyl-trans-2-hexene)</v>
          </cell>
        </row>
        <row r="2382">
          <cell r="A2382">
            <v>2821</v>
          </cell>
          <cell r="B2382" t="str">
            <v/>
          </cell>
          <cell r="C2382" t="str">
            <v>C8H16</v>
          </cell>
          <cell r="D2382" t="str">
            <v>7642-15-1</v>
          </cell>
          <cell r="E2382" t="str">
            <v>7642151</v>
          </cell>
          <cell r="F2382" t="str">
            <v/>
          </cell>
          <cell r="G2382" t="str">
            <v/>
          </cell>
          <cell r="H2382" t="b">
            <v>0</v>
          </cell>
          <cell r="I2382" t="b">
            <v>0</v>
          </cell>
          <cell r="J2382" t="str">
            <v>cis-4-Octene</v>
          </cell>
        </row>
        <row r="2383">
          <cell r="A2383">
            <v>2822</v>
          </cell>
          <cell r="B2383" t="str">
            <v/>
          </cell>
          <cell r="C2383" t="str">
            <v>C8H16</v>
          </cell>
          <cell r="D2383" t="str">
            <v>6975-92-4</v>
          </cell>
          <cell r="E2383" t="str">
            <v>6975924</v>
          </cell>
          <cell r="F2383" t="str">
            <v/>
          </cell>
          <cell r="G2383" t="str">
            <v/>
          </cell>
          <cell r="H2383" t="b">
            <v>0</v>
          </cell>
          <cell r="I2383" t="b">
            <v>0</v>
          </cell>
          <cell r="J2383" t="str">
            <v>2,5-Dimethyl-1-hexene</v>
          </cell>
        </row>
        <row r="2384">
          <cell r="A2384">
            <v>2823</v>
          </cell>
          <cell r="B2384" t="str">
            <v/>
          </cell>
          <cell r="C2384" t="str">
            <v>C8H16</v>
          </cell>
          <cell r="D2384" t="str">
            <v>66225-17-0</v>
          </cell>
          <cell r="E2384" t="str">
            <v>66225170</v>
          </cell>
          <cell r="F2384" t="str">
            <v/>
          </cell>
          <cell r="G2384" t="str">
            <v/>
          </cell>
          <cell r="H2384" t="b">
            <v>0</v>
          </cell>
          <cell r="I2384" t="b">
            <v>0</v>
          </cell>
          <cell r="J2384" t="str">
            <v>trans-4-Methyl-2-heptene</v>
          </cell>
        </row>
        <row r="2385">
          <cell r="A2385">
            <v>2824</v>
          </cell>
          <cell r="B2385" t="str">
            <v/>
          </cell>
          <cell r="C2385" t="str">
            <v>C8H16</v>
          </cell>
          <cell r="D2385" t="str">
            <v/>
          </cell>
          <cell r="E2385" t="str">
            <v/>
          </cell>
          <cell r="F2385" t="str">
            <v/>
          </cell>
          <cell r="G2385" t="str">
            <v/>
          </cell>
          <cell r="H2385" t="b">
            <v>0</v>
          </cell>
          <cell r="I2385" t="b">
            <v>0</v>
          </cell>
          <cell r="J2385" t="str">
            <v>cis-6-Methyl-2-heptene</v>
          </cell>
        </row>
        <row r="2386">
          <cell r="A2386">
            <v>2825</v>
          </cell>
          <cell r="B2386" t="str">
            <v/>
          </cell>
          <cell r="C2386" t="str">
            <v>C8H16</v>
          </cell>
          <cell r="D2386" t="str">
            <v/>
          </cell>
          <cell r="E2386" t="str">
            <v/>
          </cell>
          <cell r="F2386" t="str">
            <v/>
          </cell>
          <cell r="G2386" t="str">
            <v/>
          </cell>
          <cell r="H2386" t="b">
            <v>0</v>
          </cell>
          <cell r="I2386" t="b">
            <v>0</v>
          </cell>
          <cell r="J2386" t="str">
            <v>trans-6-Methyl-2-heptene</v>
          </cell>
        </row>
        <row r="2387">
          <cell r="A2387">
            <v>2826</v>
          </cell>
          <cell r="B2387" t="str">
            <v/>
          </cell>
          <cell r="C2387" t="str">
            <v>C10H22</v>
          </cell>
          <cell r="D2387" t="str">
            <v>52897-09-3</v>
          </cell>
          <cell r="E2387" t="str">
            <v>52897093</v>
          </cell>
          <cell r="F2387" t="str">
            <v/>
          </cell>
          <cell r="G2387" t="str">
            <v/>
          </cell>
          <cell r="H2387" t="b">
            <v>0</v>
          </cell>
          <cell r="I2387" t="b">
            <v>0</v>
          </cell>
          <cell r="J2387" t="str">
            <v>2,2,3,5-Tetramethylhexane</v>
          </cell>
        </row>
        <row r="2388">
          <cell r="A2388">
            <v>2827</v>
          </cell>
          <cell r="B2388" t="str">
            <v/>
          </cell>
          <cell r="C2388" t="str">
            <v>C8H16</v>
          </cell>
          <cell r="D2388" t="str">
            <v>25377-83-7</v>
          </cell>
          <cell r="E2388" t="str">
            <v>25377837</v>
          </cell>
          <cell r="F2388" t="str">
            <v/>
          </cell>
          <cell r="G2388" t="str">
            <v/>
          </cell>
          <cell r="H2388" t="b">
            <v>0</v>
          </cell>
          <cell r="I2388" t="b">
            <v>0</v>
          </cell>
          <cell r="J2388" t="str">
            <v>Octene</v>
          </cell>
        </row>
        <row r="2389">
          <cell r="A2389">
            <v>2828</v>
          </cell>
          <cell r="B2389" t="str">
            <v/>
          </cell>
          <cell r="C2389" t="str">
            <v>C12H24</v>
          </cell>
          <cell r="D2389" t="str">
            <v>123-48-8</v>
          </cell>
          <cell r="E2389" t="str">
            <v>123488</v>
          </cell>
          <cell r="F2389" t="str">
            <v/>
          </cell>
          <cell r="G2389" t="str">
            <v/>
          </cell>
          <cell r="H2389" t="b">
            <v>0</v>
          </cell>
          <cell r="I2389" t="b">
            <v>0</v>
          </cell>
          <cell r="J2389" t="str">
            <v>2,2,4,6,6-Pentamethylheptene-3 (or 2,2,4,6,6-Pentamethyl-3-heptene)</v>
          </cell>
        </row>
        <row r="2390">
          <cell r="A2390">
            <v>2829</v>
          </cell>
          <cell r="B2390" t="str">
            <v/>
          </cell>
          <cell r="C2390" t="str">
            <v>C6H10</v>
          </cell>
          <cell r="D2390" t="str">
            <v>5194-51-4</v>
          </cell>
          <cell r="E2390" t="str">
            <v>5194514</v>
          </cell>
          <cell r="F2390" t="str">
            <v/>
          </cell>
          <cell r="G2390" t="str">
            <v/>
          </cell>
          <cell r="H2390" t="b">
            <v>0</v>
          </cell>
          <cell r="I2390" t="b">
            <v>0</v>
          </cell>
          <cell r="J2390" t="str">
            <v>trans,trans-2,4-Hexadiene</v>
          </cell>
        </row>
        <row r="2391">
          <cell r="A2391">
            <v>2830</v>
          </cell>
          <cell r="B2391" t="str">
            <v/>
          </cell>
          <cell r="C2391" t="str">
            <v>C10H12</v>
          </cell>
          <cell r="D2391" t="str">
            <v>1005-64-7</v>
          </cell>
          <cell r="E2391" t="str">
            <v>1005647</v>
          </cell>
          <cell r="F2391" t="str">
            <v/>
          </cell>
          <cell r="G2391" t="str">
            <v/>
          </cell>
          <cell r="H2391" t="b">
            <v>0</v>
          </cell>
          <cell r="I2391" t="b">
            <v>0</v>
          </cell>
          <cell r="J2391" t="str">
            <v>trans-1-Phenyl-1-butene (or Trans-1-butenylbenzene)</v>
          </cell>
        </row>
        <row r="2392">
          <cell r="A2392">
            <v>2831</v>
          </cell>
          <cell r="B2392" t="str">
            <v/>
          </cell>
          <cell r="C2392" t="str">
            <v>C13H14</v>
          </cell>
          <cell r="D2392" t="str">
            <v>879-12-9</v>
          </cell>
          <cell r="E2392" t="str">
            <v>879129</v>
          </cell>
          <cell r="F2392" t="str">
            <v/>
          </cell>
          <cell r="G2392" t="str">
            <v/>
          </cell>
          <cell r="H2392" t="b">
            <v>0</v>
          </cell>
          <cell r="I2392" t="b">
            <v>0</v>
          </cell>
          <cell r="J2392" t="str">
            <v>1,2,3-trimethylnaphthalene</v>
          </cell>
        </row>
        <row r="2393">
          <cell r="A2393">
            <v>2832</v>
          </cell>
          <cell r="B2393" t="str">
            <v/>
          </cell>
          <cell r="C2393" t="str">
            <v>C10H16</v>
          </cell>
          <cell r="D2393" t="str">
            <v>79-92-5</v>
          </cell>
          <cell r="E2393" t="str">
            <v>79925</v>
          </cell>
          <cell r="F2393" t="str">
            <v/>
          </cell>
          <cell r="G2393" t="str">
            <v/>
          </cell>
          <cell r="H2393" t="b">
            <v>0</v>
          </cell>
          <cell r="I2393" t="b">
            <v>0</v>
          </cell>
          <cell r="J2393" t="str">
            <v>Campene (or Camphene; 2,2-Dimethyl-3-methylennorboran)</v>
          </cell>
        </row>
        <row r="2394">
          <cell r="A2394">
            <v>2833</v>
          </cell>
          <cell r="B2394" t="str">
            <v/>
          </cell>
          <cell r="C2394" t="str">
            <v>C16H14</v>
          </cell>
          <cell r="D2394" t="str">
            <v>66291-32-5</v>
          </cell>
          <cell r="E2394" t="str">
            <v>66291325</v>
          </cell>
          <cell r="F2394" t="str">
            <v/>
          </cell>
          <cell r="G2394" t="str">
            <v/>
          </cell>
          <cell r="H2394" t="b">
            <v>0</v>
          </cell>
          <cell r="I2394" t="b">
            <v>0</v>
          </cell>
          <cell r="J2394" t="str">
            <v>3,9-dimethylphenanthrene</v>
          </cell>
        </row>
        <row r="2395">
          <cell r="A2395">
            <v>2834</v>
          </cell>
          <cell r="B2395" t="str">
            <v/>
          </cell>
          <cell r="C2395" t="str">
            <v>C16H14</v>
          </cell>
          <cell r="D2395" t="str">
            <v>781-43-1</v>
          </cell>
          <cell r="E2395" t="str">
            <v>781431</v>
          </cell>
          <cell r="F2395" t="str">
            <v/>
          </cell>
          <cell r="G2395" t="str">
            <v/>
          </cell>
          <cell r="H2395" t="b">
            <v>0</v>
          </cell>
          <cell r="I2395" t="b">
            <v>0</v>
          </cell>
          <cell r="J2395" t="str">
            <v>9,10-Dimethylanthracene</v>
          </cell>
        </row>
        <row r="2396">
          <cell r="A2396">
            <v>2835</v>
          </cell>
          <cell r="B2396" t="str">
            <v/>
          </cell>
          <cell r="C2396" t="str">
            <v>C17H12</v>
          </cell>
          <cell r="D2396" t="str">
            <v>3442-78-2</v>
          </cell>
          <cell r="E2396" t="str">
            <v>3442782</v>
          </cell>
          <cell r="F2396" t="str">
            <v/>
          </cell>
          <cell r="G2396" t="str">
            <v/>
          </cell>
          <cell r="H2396" t="b">
            <v>0</v>
          </cell>
          <cell r="I2396" t="b">
            <v>0</v>
          </cell>
          <cell r="J2396" t="str">
            <v>2-Methylpyrene</v>
          </cell>
        </row>
        <row r="2397">
          <cell r="A2397">
            <v>2836</v>
          </cell>
          <cell r="B2397" t="str">
            <v/>
          </cell>
          <cell r="C2397" t="str">
            <v>C19H14</v>
          </cell>
          <cell r="D2397" t="str">
            <v>3351-32-4</v>
          </cell>
          <cell r="E2397" t="str">
            <v>3351324</v>
          </cell>
          <cell r="F2397" t="str">
            <v/>
          </cell>
          <cell r="G2397" t="str">
            <v/>
          </cell>
          <cell r="H2397" t="b">
            <v>0</v>
          </cell>
          <cell r="I2397" t="b">
            <v>0</v>
          </cell>
          <cell r="J2397" t="str">
            <v>2-methylchrysene</v>
          </cell>
        </row>
        <row r="2398">
          <cell r="A2398">
            <v>2837</v>
          </cell>
          <cell r="B2398" t="str">
            <v/>
          </cell>
          <cell r="C2398" t="str">
            <v>C19H14</v>
          </cell>
          <cell r="D2398" t="str">
            <v>1705-85-7</v>
          </cell>
          <cell r="E2398" t="str">
            <v>1705857</v>
          </cell>
          <cell r="F2398" t="str">
            <v/>
          </cell>
          <cell r="G2398" t="str">
            <v/>
          </cell>
          <cell r="H2398" t="b">
            <v>0</v>
          </cell>
          <cell r="I2398" t="b">
            <v>0</v>
          </cell>
          <cell r="J2398" t="str">
            <v>6-Methylchrysene</v>
          </cell>
        </row>
        <row r="2399">
          <cell r="A2399">
            <v>2838</v>
          </cell>
          <cell r="B2399" t="str">
            <v/>
          </cell>
          <cell r="C2399" t="str">
            <v>C21H16</v>
          </cell>
          <cell r="D2399" t="str">
            <v>56-49-5</v>
          </cell>
          <cell r="E2399" t="str">
            <v>56495</v>
          </cell>
          <cell r="F2399" t="str">
            <v/>
          </cell>
          <cell r="G2399" t="str">
            <v/>
          </cell>
          <cell r="H2399" t="b">
            <v>0</v>
          </cell>
          <cell r="I2399" t="b">
            <v>0</v>
          </cell>
          <cell r="J2399" t="str">
            <v>3-Methylcholanthrene</v>
          </cell>
        </row>
        <row r="2400">
          <cell r="A2400">
            <v>2839</v>
          </cell>
          <cell r="B2400" t="str">
            <v/>
          </cell>
          <cell r="C2400" t="str">
            <v>C2O4=</v>
          </cell>
          <cell r="D2400" t="str">
            <v/>
          </cell>
          <cell r="E2400" t="str">
            <v/>
          </cell>
          <cell r="F2400" t="str">
            <v/>
          </cell>
          <cell r="G2400" t="str">
            <v/>
          </cell>
          <cell r="H2400" t="b">
            <v>0</v>
          </cell>
          <cell r="I2400" t="b">
            <v>0</v>
          </cell>
          <cell r="J2400" t="str">
            <v>Oxalate anion (or ethanedioic acid, ion; ethanedioate)</v>
          </cell>
        </row>
        <row r="2401">
          <cell r="A2401">
            <v>2840</v>
          </cell>
          <cell r="B2401" t="str">
            <v/>
          </cell>
          <cell r="C2401" t="str">
            <v>CH3CO2-</v>
          </cell>
          <cell r="D2401" t="str">
            <v/>
          </cell>
          <cell r="E2401" t="str">
            <v/>
          </cell>
          <cell r="F2401" t="str">
            <v/>
          </cell>
          <cell r="G2401" t="str">
            <v/>
          </cell>
          <cell r="H2401" t="b">
            <v>0</v>
          </cell>
          <cell r="I2401" t="b">
            <v>0</v>
          </cell>
          <cell r="J2401" t="str">
            <v>Acetate anion</v>
          </cell>
        </row>
        <row r="2402">
          <cell r="A2402">
            <v>2841</v>
          </cell>
          <cell r="B2402" t="str">
            <v/>
          </cell>
          <cell r="C2402" t="str">
            <v>HCO2-</v>
          </cell>
          <cell r="D2402" t="str">
            <v/>
          </cell>
          <cell r="E2402" t="str">
            <v/>
          </cell>
          <cell r="F2402" t="str">
            <v/>
          </cell>
          <cell r="G2402" t="str">
            <v/>
          </cell>
          <cell r="H2402" t="b">
            <v>0</v>
          </cell>
          <cell r="I2402" t="b">
            <v>0</v>
          </cell>
          <cell r="J2402" t="str">
            <v>Formate anion (formic acid, ion)</v>
          </cell>
        </row>
        <row r="2403">
          <cell r="A2403">
            <v>2842</v>
          </cell>
          <cell r="B2403" t="str">
            <v/>
          </cell>
          <cell r="C2403" t="str">
            <v>CH3NO3</v>
          </cell>
          <cell r="D2403" t="str">
            <v>598-58-3</v>
          </cell>
          <cell r="E2403" t="str">
            <v>598583</v>
          </cell>
          <cell r="F2403" t="str">
            <v/>
          </cell>
          <cell r="G2403" t="str">
            <v/>
          </cell>
          <cell r="H2403" t="b">
            <v>0</v>
          </cell>
          <cell r="I2403" t="b">
            <v>0</v>
          </cell>
          <cell r="J2403" t="str">
            <v>Methyl nitrate</v>
          </cell>
        </row>
        <row r="2404">
          <cell r="A2404">
            <v>2843</v>
          </cell>
          <cell r="B2404" t="str">
            <v/>
          </cell>
          <cell r="C2404" t="str">
            <v>C2H5NO3</v>
          </cell>
          <cell r="D2404" t="str">
            <v>625-58-1</v>
          </cell>
          <cell r="E2404" t="str">
            <v>625581</v>
          </cell>
          <cell r="F2404" t="str">
            <v/>
          </cell>
          <cell r="G2404" t="str">
            <v/>
          </cell>
          <cell r="H2404" t="b">
            <v>0</v>
          </cell>
          <cell r="I2404" t="b">
            <v>0</v>
          </cell>
          <cell r="J2404" t="str">
            <v>Ethyl nitrate (or Ethylester, Nitric ether)</v>
          </cell>
        </row>
        <row r="2405">
          <cell r="A2405">
            <v>2844</v>
          </cell>
          <cell r="B2405" t="str">
            <v/>
          </cell>
          <cell r="C2405" t="str">
            <v>C3H7NO3</v>
          </cell>
          <cell r="D2405" t="str">
            <v>1712-64-7</v>
          </cell>
          <cell r="E2405" t="str">
            <v>1712647</v>
          </cell>
          <cell r="F2405" t="str">
            <v/>
          </cell>
          <cell r="G2405" t="str">
            <v/>
          </cell>
          <cell r="H2405" t="b">
            <v>0</v>
          </cell>
          <cell r="I2405" t="b">
            <v>0</v>
          </cell>
          <cell r="J2405" t="str">
            <v>Isopropyl nitrate (or Nitric acid, 1-methylethyl ester)</v>
          </cell>
        </row>
        <row r="2406">
          <cell r="A2406">
            <v>2845</v>
          </cell>
          <cell r="B2406" t="str">
            <v/>
          </cell>
          <cell r="C2406" t="str">
            <v>C3H7NO3</v>
          </cell>
          <cell r="D2406" t="str">
            <v>627-13-4</v>
          </cell>
          <cell r="E2406" t="str">
            <v>627134</v>
          </cell>
          <cell r="F2406" t="str">
            <v/>
          </cell>
          <cell r="G2406" t="str">
            <v/>
          </cell>
          <cell r="H2406" t="b">
            <v>0</v>
          </cell>
          <cell r="I2406" t="b">
            <v>0</v>
          </cell>
          <cell r="J2406" t="str">
            <v>n-Propyl nitrate (or Nitric acid, propyl ester)</v>
          </cell>
        </row>
        <row r="2407">
          <cell r="A2407">
            <v>2846</v>
          </cell>
          <cell r="B2407" t="str">
            <v/>
          </cell>
          <cell r="C2407" t="str">
            <v>C4H9NO3</v>
          </cell>
          <cell r="D2407" t="str">
            <v>924-52-7</v>
          </cell>
          <cell r="E2407" t="str">
            <v>924527</v>
          </cell>
          <cell r="F2407" t="str">
            <v/>
          </cell>
          <cell r="G2407" t="str">
            <v/>
          </cell>
          <cell r="H2407" t="b">
            <v>0</v>
          </cell>
          <cell r="I2407" t="b">
            <v>0</v>
          </cell>
          <cell r="J2407" t="str">
            <v>2-Butyl nitrate (or Nitric acid, 1-methylpropyl ester)</v>
          </cell>
        </row>
        <row r="2408">
          <cell r="A2408">
            <v>2847</v>
          </cell>
          <cell r="B2408" t="str">
            <v/>
          </cell>
          <cell r="C2408" t="str">
            <v>CaO</v>
          </cell>
          <cell r="D2408" t="str">
            <v>1305-78-8</v>
          </cell>
          <cell r="E2408" t="str">
            <v>1305788</v>
          </cell>
          <cell r="F2408" t="str">
            <v/>
          </cell>
          <cell r="G2408" t="str">
            <v/>
          </cell>
          <cell r="H2408" t="b">
            <v>0</v>
          </cell>
          <cell r="I2408" t="b">
            <v>0</v>
          </cell>
          <cell r="J2408" t="str">
            <v>Calcium Oxide</v>
          </cell>
        </row>
        <row r="2409">
          <cell r="A2409">
            <v>2848</v>
          </cell>
          <cell r="B2409" t="str">
            <v/>
          </cell>
          <cell r="C2409" t="str">
            <v>Al2O3</v>
          </cell>
          <cell r="D2409" t="str">
            <v>1344-28-1</v>
          </cell>
          <cell r="E2409" t="str">
            <v>1344281</v>
          </cell>
          <cell r="F2409" t="str">
            <v/>
          </cell>
          <cell r="G2409" t="str">
            <v/>
          </cell>
          <cell r="H2409" t="b">
            <v>0</v>
          </cell>
          <cell r="I2409" t="b">
            <v>0</v>
          </cell>
          <cell r="J2409" t="str">
            <v>Aluminum Oxide (or Alumina)</v>
          </cell>
        </row>
        <row r="2410">
          <cell r="A2410">
            <v>2849</v>
          </cell>
          <cell r="B2410" t="str">
            <v/>
          </cell>
          <cell r="C2410" t="str">
            <v>Fe2O3</v>
          </cell>
          <cell r="D2410" t="str">
            <v>1309-37-1</v>
          </cell>
          <cell r="E2410" t="str">
            <v>1309371</v>
          </cell>
          <cell r="F2410" t="str">
            <v/>
          </cell>
          <cell r="G2410" t="str">
            <v/>
          </cell>
          <cell r="H2410" t="b">
            <v>0</v>
          </cell>
          <cell r="I2410" t="b">
            <v>0</v>
          </cell>
          <cell r="J2410" t="str">
            <v>Iron Oxide</v>
          </cell>
        </row>
        <row r="2411">
          <cell r="A2411">
            <v>2850</v>
          </cell>
          <cell r="B2411" t="str">
            <v/>
          </cell>
          <cell r="C2411" t="str">
            <v>CK2O3</v>
          </cell>
          <cell r="D2411" t="str">
            <v>584-08-7</v>
          </cell>
          <cell r="E2411" t="str">
            <v>584087</v>
          </cell>
          <cell r="F2411" t="str">
            <v/>
          </cell>
          <cell r="G2411" t="str">
            <v/>
          </cell>
          <cell r="H2411" t="b">
            <v>0</v>
          </cell>
          <cell r="I2411" t="b">
            <v>0</v>
          </cell>
          <cell r="J2411" t="str">
            <v>Potassium Carbonate</v>
          </cell>
        </row>
        <row r="2412">
          <cell r="A2412">
            <v>2851</v>
          </cell>
          <cell r="B2412" t="str">
            <v/>
          </cell>
          <cell r="C2412" t="str">
            <v>Na2CO3</v>
          </cell>
          <cell r="D2412" t="str">
            <v>497-19-8</v>
          </cell>
          <cell r="E2412" t="str">
            <v>497198</v>
          </cell>
          <cell r="F2412" t="str">
            <v/>
          </cell>
          <cell r="G2412" t="str">
            <v/>
          </cell>
          <cell r="H2412" t="b">
            <v>0</v>
          </cell>
          <cell r="I2412" t="b">
            <v>0</v>
          </cell>
          <cell r="J2412" t="str">
            <v>Sodium Carbonate</v>
          </cell>
        </row>
        <row r="2413">
          <cell r="A2413">
            <v>2852</v>
          </cell>
          <cell r="B2413" t="str">
            <v/>
          </cell>
          <cell r="C2413" t="str">
            <v>MgO</v>
          </cell>
          <cell r="D2413" t="str">
            <v>1309-48-4</v>
          </cell>
          <cell r="E2413" t="str">
            <v>1309484</v>
          </cell>
          <cell r="F2413" t="str">
            <v/>
          </cell>
          <cell r="G2413" t="str">
            <v/>
          </cell>
          <cell r="H2413" t="b">
            <v>0</v>
          </cell>
          <cell r="I2413" t="b">
            <v>0</v>
          </cell>
          <cell r="J2413" t="str">
            <v>Magnesium Oxide</v>
          </cell>
        </row>
        <row r="2414">
          <cell r="A2414">
            <v>2853</v>
          </cell>
          <cell r="B2414" t="str">
            <v/>
          </cell>
          <cell r="C2414" t="str">
            <v>SO3</v>
          </cell>
          <cell r="D2414" t="str">
            <v>7446-11-9</v>
          </cell>
          <cell r="E2414" t="str">
            <v>7446119</v>
          </cell>
          <cell r="F2414" t="str">
            <v/>
          </cell>
          <cell r="G2414" t="str">
            <v/>
          </cell>
          <cell r="H2414" t="b">
            <v>0</v>
          </cell>
          <cell r="I2414" t="b">
            <v>0</v>
          </cell>
          <cell r="J2414" t="str">
            <v>Sulfur Trioxide</v>
          </cell>
        </row>
        <row r="2415">
          <cell r="A2415">
            <v>2854</v>
          </cell>
          <cell r="B2415" t="str">
            <v/>
          </cell>
          <cell r="C2415" t="str">
            <v>SiO2</v>
          </cell>
          <cell r="D2415" t="str">
            <v>7631-86-9</v>
          </cell>
          <cell r="E2415" t="str">
            <v>7631869</v>
          </cell>
          <cell r="F2415" t="str">
            <v/>
          </cell>
          <cell r="G2415" t="str">
            <v/>
          </cell>
          <cell r="H2415" t="b">
            <v>0</v>
          </cell>
          <cell r="I2415" t="b">
            <v>0</v>
          </cell>
          <cell r="J2415" t="str">
            <v>Silica</v>
          </cell>
        </row>
        <row r="2416">
          <cell r="A2416">
            <v>2855</v>
          </cell>
          <cell r="B2416" t="str">
            <v/>
          </cell>
          <cell r="C2416" t="str">
            <v>TiO2</v>
          </cell>
          <cell r="D2416" t="str">
            <v>13463-67-7</v>
          </cell>
          <cell r="E2416" t="str">
            <v>13463677</v>
          </cell>
          <cell r="F2416" t="str">
            <v/>
          </cell>
          <cell r="G2416" t="str">
            <v/>
          </cell>
          <cell r="H2416" t="b">
            <v>0</v>
          </cell>
          <cell r="I2416" t="b">
            <v>0</v>
          </cell>
          <cell r="J2416" t="str">
            <v>Titanium Oxide</v>
          </cell>
        </row>
        <row r="2417">
          <cell r="A2417">
            <v>2856</v>
          </cell>
          <cell r="B2417" t="str">
            <v>Lu</v>
          </cell>
          <cell r="C2417" t="str">
            <v/>
          </cell>
          <cell r="D2417" t="str">
            <v>7439-94-3</v>
          </cell>
          <cell r="E2417" t="str">
            <v>7439943</v>
          </cell>
          <cell r="F2417" t="str">
            <v/>
          </cell>
          <cell r="G2417" t="str">
            <v/>
          </cell>
          <cell r="H2417" t="b">
            <v>0</v>
          </cell>
          <cell r="I2417" t="b">
            <v>0</v>
          </cell>
          <cell r="J2417" t="str">
            <v>Lutetium</v>
          </cell>
        </row>
        <row r="2418">
          <cell r="A2418">
            <v>2857</v>
          </cell>
          <cell r="B2418" t="str">
            <v/>
          </cell>
          <cell r="C2418" t="str">
            <v>C18H34O2</v>
          </cell>
          <cell r="D2418" t="str">
            <v>112-80-1</v>
          </cell>
          <cell r="E2418" t="str">
            <v>112801</v>
          </cell>
          <cell r="F2418" t="str">
            <v/>
          </cell>
          <cell r="G2418" t="str">
            <v/>
          </cell>
          <cell r="H2418" t="b">
            <v>0</v>
          </cell>
          <cell r="I2418" t="b">
            <v>0</v>
          </cell>
          <cell r="J2418" t="str">
            <v>Oleic Acid (or cis-9-Octadecenoic Acid)</v>
          </cell>
        </row>
        <row r="2419">
          <cell r="A2419">
            <v>2858</v>
          </cell>
          <cell r="B2419" t="str">
            <v/>
          </cell>
          <cell r="C2419" t="str">
            <v>C18H34O2</v>
          </cell>
          <cell r="D2419" t="str">
            <v>112-79-8</v>
          </cell>
          <cell r="E2419" t="str">
            <v>112798</v>
          </cell>
          <cell r="F2419" t="str">
            <v/>
          </cell>
          <cell r="G2419" t="str">
            <v/>
          </cell>
          <cell r="H2419" t="b">
            <v>0</v>
          </cell>
          <cell r="I2419" t="b">
            <v>0</v>
          </cell>
          <cell r="J2419" t="str">
            <v>trans-Oleic acid (trans-9-Octadecenoic acid)</v>
          </cell>
        </row>
        <row r="2420">
          <cell r="A2420">
            <v>2859</v>
          </cell>
          <cell r="B2420" t="str">
            <v/>
          </cell>
          <cell r="C2420" t="str">
            <v>C18H34O2</v>
          </cell>
          <cell r="D2420" t="str">
            <v>5340-63-6</v>
          </cell>
          <cell r="E2420" t="str">
            <v>5340636</v>
          </cell>
          <cell r="F2420" t="str">
            <v/>
          </cell>
          <cell r="G2420" t="str">
            <v/>
          </cell>
          <cell r="H2420" t="b">
            <v>0</v>
          </cell>
          <cell r="I2420" t="b">
            <v>0</v>
          </cell>
          <cell r="J2420" t="str">
            <v>2-Octadecenoic acid</v>
          </cell>
        </row>
        <row r="2421">
          <cell r="A2421">
            <v>2860</v>
          </cell>
          <cell r="B2421" t="str">
            <v/>
          </cell>
          <cell r="C2421" t="str">
            <v>C25H48O2</v>
          </cell>
          <cell r="D2421" t="str">
            <v>28061-65-6</v>
          </cell>
          <cell r="E2421" t="str">
            <v>28061656</v>
          </cell>
          <cell r="F2421" t="str">
            <v/>
          </cell>
          <cell r="G2421" t="str">
            <v/>
          </cell>
          <cell r="H2421" t="b">
            <v>0</v>
          </cell>
          <cell r="I2421" t="b">
            <v>0</v>
          </cell>
          <cell r="J2421" t="str">
            <v>2-pentacosenoic acid</v>
          </cell>
        </row>
        <row r="2422">
          <cell r="A2422">
            <v>2861</v>
          </cell>
          <cell r="B2422" t="str">
            <v/>
          </cell>
          <cell r="C2422" t="str">
            <v>C20H38O4</v>
          </cell>
          <cell r="D2422" t="str">
            <v>2424-92-2</v>
          </cell>
          <cell r="E2422" t="str">
            <v>2424922</v>
          </cell>
          <cell r="F2422" t="str">
            <v/>
          </cell>
          <cell r="G2422" t="str">
            <v/>
          </cell>
          <cell r="H2422" t="b">
            <v>0</v>
          </cell>
          <cell r="I2422" t="b">
            <v>0</v>
          </cell>
          <cell r="J2422" t="str">
            <v>Eicosanedioic acid</v>
          </cell>
        </row>
        <row r="2423">
          <cell r="A2423">
            <v>2862</v>
          </cell>
          <cell r="B2423" t="str">
            <v/>
          </cell>
          <cell r="C2423" t="str">
            <v>C18H38O</v>
          </cell>
          <cell r="D2423" t="str">
            <v>112-92-5</v>
          </cell>
          <cell r="E2423" t="str">
            <v>112925</v>
          </cell>
          <cell r="F2423" t="str">
            <v/>
          </cell>
          <cell r="G2423" t="str">
            <v/>
          </cell>
          <cell r="H2423" t="b">
            <v>0</v>
          </cell>
          <cell r="I2423" t="b">
            <v>0</v>
          </cell>
          <cell r="J2423" t="str">
            <v>n-Octadecanol (or n-Octadecyl alcohol; 1-Octadecanol)</v>
          </cell>
        </row>
        <row r="2424">
          <cell r="A2424">
            <v>2863</v>
          </cell>
          <cell r="B2424" t="str">
            <v/>
          </cell>
          <cell r="C2424" t="str">
            <v>C19H40O</v>
          </cell>
          <cell r="D2424" t="str">
            <v>1454-84-8</v>
          </cell>
          <cell r="E2424" t="str">
            <v>1454848</v>
          </cell>
          <cell r="F2424" t="str">
            <v/>
          </cell>
          <cell r="G2424" t="str">
            <v/>
          </cell>
          <cell r="H2424" t="b">
            <v>0</v>
          </cell>
          <cell r="I2424" t="b">
            <v>0</v>
          </cell>
          <cell r="J2424" t="str">
            <v>1-Nonadecanol (or Nonadecyl alcohol)</v>
          </cell>
        </row>
        <row r="2425">
          <cell r="A2425">
            <v>2864</v>
          </cell>
          <cell r="B2425" t="str">
            <v/>
          </cell>
          <cell r="C2425" t="str">
            <v>C20H42O</v>
          </cell>
          <cell r="D2425" t="str">
            <v>629-96-9</v>
          </cell>
          <cell r="E2425" t="str">
            <v>629969</v>
          </cell>
          <cell r="F2425" t="str">
            <v/>
          </cell>
          <cell r="G2425" t="str">
            <v/>
          </cell>
          <cell r="H2425" t="b">
            <v>0</v>
          </cell>
          <cell r="I2425" t="b">
            <v>0</v>
          </cell>
          <cell r="J2425" t="str">
            <v>n-Eicosanol (or 1-Eicosanol; Arachic alcohol)</v>
          </cell>
        </row>
        <row r="2426">
          <cell r="A2426">
            <v>2865</v>
          </cell>
          <cell r="B2426" t="str">
            <v/>
          </cell>
          <cell r="C2426" t="str">
            <v>C21H42O</v>
          </cell>
          <cell r="D2426" t="str">
            <v/>
          </cell>
          <cell r="E2426" t="str">
            <v/>
          </cell>
          <cell r="F2426" t="str">
            <v/>
          </cell>
          <cell r="G2426" t="str">
            <v/>
          </cell>
          <cell r="H2426" t="b">
            <v>0</v>
          </cell>
          <cell r="I2426" t="b">
            <v>0</v>
          </cell>
          <cell r="J2426" t="str">
            <v>Henicosanal</v>
          </cell>
        </row>
        <row r="2427">
          <cell r="A2427">
            <v>2866</v>
          </cell>
          <cell r="B2427" t="str">
            <v/>
          </cell>
          <cell r="C2427" t="str">
            <v>C22H44O</v>
          </cell>
          <cell r="D2427" t="str">
            <v>57402-36-5</v>
          </cell>
          <cell r="E2427" t="str">
            <v>57402365</v>
          </cell>
          <cell r="F2427" t="str">
            <v/>
          </cell>
          <cell r="G2427" t="str">
            <v/>
          </cell>
          <cell r="H2427" t="b">
            <v>0</v>
          </cell>
          <cell r="I2427" t="b">
            <v>0</v>
          </cell>
          <cell r="J2427" t="str">
            <v>Docosanal</v>
          </cell>
        </row>
        <row r="2428">
          <cell r="A2428">
            <v>2867</v>
          </cell>
          <cell r="B2428" t="str">
            <v/>
          </cell>
          <cell r="C2428" t="str">
            <v>C23H46O</v>
          </cell>
          <cell r="D2428" t="str">
            <v>72934-02-2</v>
          </cell>
          <cell r="E2428" t="str">
            <v>72934022</v>
          </cell>
          <cell r="F2428" t="str">
            <v/>
          </cell>
          <cell r="G2428" t="str">
            <v/>
          </cell>
          <cell r="H2428" t="b">
            <v>0</v>
          </cell>
          <cell r="I2428" t="b">
            <v>0</v>
          </cell>
          <cell r="J2428" t="str">
            <v>Tricosanal</v>
          </cell>
        </row>
        <row r="2429">
          <cell r="A2429">
            <v>2868</v>
          </cell>
          <cell r="B2429" t="str">
            <v/>
          </cell>
          <cell r="C2429" t="str">
            <v>C24H48O</v>
          </cell>
          <cell r="D2429" t="str">
            <v>57866-08-7</v>
          </cell>
          <cell r="E2429" t="str">
            <v>57866087</v>
          </cell>
          <cell r="F2429" t="str">
            <v/>
          </cell>
          <cell r="G2429" t="str">
            <v/>
          </cell>
          <cell r="H2429" t="b">
            <v>0</v>
          </cell>
          <cell r="I2429" t="b">
            <v>0</v>
          </cell>
          <cell r="J2429" t="str">
            <v>Tetracosanal</v>
          </cell>
        </row>
        <row r="2430">
          <cell r="A2430">
            <v>2869</v>
          </cell>
          <cell r="B2430" t="str">
            <v/>
          </cell>
          <cell r="C2430" t="str">
            <v>C25H50O</v>
          </cell>
          <cell r="D2430" t="str">
            <v>58196-28-4</v>
          </cell>
          <cell r="E2430" t="str">
            <v>58196284</v>
          </cell>
          <cell r="F2430" t="str">
            <v/>
          </cell>
          <cell r="G2430" t="str">
            <v/>
          </cell>
          <cell r="H2430" t="b">
            <v>0</v>
          </cell>
          <cell r="I2430" t="b">
            <v>0</v>
          </cell>
          <cell r="J2430" t="str">
            <v>Pentacosanal</v>
          </cell>
        </row>
        <row r="2431">
          <cell r="A2431">
            <v>2870</v>
          </cell>
          <cell r="B2431" t="str">
            <v/>
          </cell>
          <cell r="C2431" t="str">
            <v>C17H34O2</v>
          </cell>
          <cell r="D2431" t="str">
            <v>5918-29-6</v>
          </cell>
          <cell r="E2431" t="str">
            <v>5918296</v>
          </cell>
          <cell r="F2431" t="str">
            <v/>
          </cell>
          <cell r="G2431" t="str">
            <v/>
          </cell>
          <cell r="H2431" t="b">
            <v>0</v>
          </cell>
          <cell r="I2431" t="b">
            <v>0</v>
          </cell>
          <cell r="J2431" t="str">
            <v>14-Methylhexadecanoic acid</v>
          </cell>
        </row>
        <row r="2432">
          <cell r="A2432">
            <v>2871</v>
          </cell>
          <cell r="B2432" t="str">
            <v/>
          </cell>
          <cell r="C2432" t="str">
            <v>C19H38O2</v>
          </cell>
          <cell r="D2432" t="str">
            <v>17001-28-4</v>
          </cell>
          <cell r="E2432" t="str">
            <v>17001284</v>
          </cell>
          <cell r="F2432" t="str">
            <v/>
          </cell>
          <cell r="G2432" t="str">
            <v/>
          </cell>
          <cell r="H2432" t="b">
            <v>0</v>
          </cell>
          <cell r="I2432" t="b">
            <v>0</v>
          </cell>
          <cell r="J2432" t="str">
            <v>16-Methyloctadecanoic acid</v>
          </cell>
        </row>
        <row r="2433">
          <cell r="A2433">
            <v>2872</v>
          </cell>
          <cell r="B2433" t="str">
            <v/>
          </cell>
          <cell r="C2433" t="str">
            <v>C22H44O2</v>
          </cell>
          <cell r="D2433" t="str">
            <v>112-85-6</v>
          </cell>
          <cell r="E2433" t="str">
            <v>112856</v>
          </cell>
          <cell r="F2433" t="str">
            <v/>
          </cell>
          <cell r="G2433" t="str">
            <v/>
          </cell>
          <cell r="H2433" t="b">
            <v>0</v>
          </cell>
          <cell r="I2433" t="b">
            <v>0</v>
          </cell>
          <cell r="J2433" t="str">
            <v>n-Docasanoic acid</v>
          </cell>
        </row>
        <row r="2434">
          <cell r="A2434">
            <v>2873</v>
          </cell>
          <cell r="B2434" t="str">
            <v/>
          </cell>
          <cell r="C2434" t="str">
            <v>C27H52O4</v>
          </cell>
          <cell r="D2434" t="str">
            <v>5638-06-2</v>
          </cell>
          <cell r="E2434" t="str">
            <v>5638062</v>
          </cell>
          <cell r="F2434" t="str">
            <v/>
          </cell>
          <cell r="G2434" t="str">
            <v/>
          </cell>
          <cell r="H2434" t="b">
            <v>0</v>
          </cell>
          <cell r="I2434" t="b">
            <v>0</v>
          </cell>
          <cell r="J2434" t="str">
            <v>Heptacosanedioic acid</v>
          </cell>
        </row>
        <row r="2435">
          <cell r="A2435">
            <v>2874</v>
          </cell>
          <cell r="B2435" t="str">
            <v/>
          </cell>
          <cell r="C2435" t="str">
            <v>C17H34O2</v>
          </cell>
          <cell r="D2435" t="str">
            <v>112-39-0</v>
          </cell>
          <cell r="E2435" t="str">
            <v>112390</v>
          </cell>
          <cell r="F2435" t="str">
            <v/>
          </cell>
          <cell r="G2435" t="str">
            <v/>
          </cell>
          <cell r="H2435" t="b">
            <v>0</v>
          </cell>
          <cell r="I2435" t="b">
            <v>0</v>
          </cell>
          <cell r="J2435" t="str">
            <v>Methyl hexadecanoate (or Palmitic acid, methyl ester; n-Hexadecanoic acid methyl ester)</v>
          </cell>
        </row>
        <row r="2436">
          <cell r="A2436">
            <v>2875</v>
          </cell>
          <cell r="B2436" t="str">
            <v/>
          </cell>
          <cell r="C2436" t="str">
            <v>C18H36O2</v>
          </cell>
          <cell r="D2436" t="str">
            <v>2490-49-5</v>
          </cell>
          <cell r="E2436" t="str">
            <v>2490495</v>
          </cell>
          <cell r="F2436" t="str">
            <v/>
          </cell>
          <cell r="G2436" t="str">
            <v/>
          </cell>
          <cell r="H2436" t="b">
            <v>0</v>
          </cell>
          <cell r="I2436" t="b">
            <v>0</v>
          </cell>
          <cell r="J2436" t="str">
            <v>Methyl 14-methylhexadecanoate</v>
          </cell>
        </row>
        <row r="2437">
          <cell r="A2437">
            <v>2876</v>
          </cell>
          <cell r="B2437" t="str">
            <v/>
          </cell>
          <cell r="C2437" t="str">
            <v>C20H40O2</v>
          </cell>
          <cell r="D2437" t="str">
            <v>1731-94-8</v>
          </cell>
          <cell r="E2437" t="str">
            <v>1731948</v>
          </cell>
          <cell r="F2437" t="str">
            <v/>
          </cell>
          <cell r="G2437" t="str">
            <v/>
          </cell>
          <cell r="H2437" t="b">
            <v>0</v>
          </cell>
          <cell r="I2437" t="b">
            <v>0</v>
          </cell>
          <cell r="J2437" t="str">
            <v>Methyl nonadecanoate (or n-Nonadecanoic acid methyl ester)</v>
          </cell>
        </row>
        <row r="2438">
          <cell r="A2438">
            <v>2877</v>
          </cell>
          <cell r="B2438" t="str">
            <v/>
          </cell>
          <cell r="C2438" t="str">
            <v>C22H44O2</v>
          </cell>
          <cell r="D2438" t="str">
            <v>6064-90-0</v>
          </cell>
          <cell r="E2438" t="str">
            <v>6064900</v>
          </cell>
          <cell r="F2438" t="str">
            <v/>
          </cell>
          <cell r="G2438" t="str">
            <v/>
          </cell>
          <cell r="H2438" t="b">
            <v>0</v>
          </cell>
          <cell r="I2438" t="b">
            <v>0</v>
          </cell>
          <cell r="J2438" t="str">
            <v>Methyl heneicosanoate (or Heneicosanoic acid, methyl ester)</v>
          </cell>
        </row>
        <row r="2439">
          <cell r="A2439">
            <v>2878</v>
          </cell>
          <cell r="B2439" t="str">
            <v/>
          </cell>
          <cell r="C2439" t="str">
            <v>C28H56O2</v>
          </cell>
          <cell r="D2439" t="str">
            <v>55682-91-2</v>
          </cell>
          <cell r="E2439" t="str">
            <v>55682912</v>
          </cell>
          <cell r="F2439" t="str">
            <v/>
          </cell>
          <cell r="G2439" t="str">
            <v/>
          </cell>
          <cell r="H2439" t="b">
            <v>0</v>
          </cell>
          <cell r="I2439" t="b">
            <v>0</v>
          </cell>
          <cell r="J2439" t="str">
            <v>Methyl heptacosanoate</v>
          </cell>
        </row>
        <row r="2440">
          <cell r="A2440">
            <v>2879</v>
          </cell>
          <cell r="B2440" t="str">
            <v/>
          </cell>
          <cell r="C2440" t="str">
            <v>C24H48O2</v>
          </cell>
          <cell r="D2440" t="str">
            <v>5908-87-2</v>
          </cell>
          <cell r="E2440" t="str">
            <v>5908872</v>
          </cell>
          <cell r="F2440" t="str">
            <v/>
          </cell>
          <cell r="G2440" t="str">
            <v/>
          </cell>
          <cell r="H2440" t="b">
            <v>0</v>
          </cell>
          <cell r="I2440" t="b">
            <v>0</v>
          </cell>
          <cell r="J2440" t="str">
            <v>Ethyl docosanoate</v>
          </cell>
        </row>
        <row r="2441">
          <cell r="A2441">
            <v>2880</v>
          </cell>
          <cell r="B2441" t="str">
            <v/>
          </cell>
          <cell r="C2441" t="str">
            <v>C26H52O2</v>
          </cell>
          <cell r="D2441" t="str">
            <v>24634-95-5</v>
          </cell>
          <cell r="E2441" t="str">
            <v>24634955</v>
          </cell>
          <cell r="F2441" t="str">
            <v/>
          </cell>
          <cell r="G2441" t="str">
            <v/>
          </cell>
          <cell r="H2441" t="b">
            <v>0</v>
          </cell>
          <cell r="I2441" t="b">
            <v>0</v>
          </cell>
          <cell r="J2441" t="str">
            <v>Ethyl tetracosanoate</v>
          </cell>
        </row>
        <row r="2442">
          <cell r="A2442">
            <v>2881</v>
          </cell>
          <cell r="B2442" t="str">
            <v/>
          </cell>
          <cell r="C2442" t="str">
            <v>C18H32O2</v>
          </cell>
          <cell r="D2442" t="str">
            <v>2462-85-3</v>
          </cell>
          <cell r="E2442" t="str">
            <v>2462853</v>
          </cell>
          <cell r="F2442" t="str">
            <v/>
          </cell>
          <cell r="G2442" t="str">
            <v/>
          </cell>
          <cell r="H2442" t="b">
            <v>0</v>
          </cell>
          <cell r="I2442" t="b">
            <v>0</v>
          </cell>
          <cell r="J2442" t="str">
            <v>9,12-Octadecenoic acid, methyl ester (or Methyl octadeca-9,12-dienoate; Methyl 9,12-octadecadienoate; 9,12-Octadecadienoic acid)</v>
          </cell>
        </row>
        <row r="2443">
          <cell r="A2443">
            <v>2882</v>
          </cell>
          <cell r="B2443" t="str">
            <v/>
          </cell>
          <cell r="C2443" t="str">
            <v>C21H40O2</v>
          </cell>
          <cell r="D2443" t="str">
            <v>76899-35-9</v>
          </cell>
          <cell r="E2443" t="str">
            <v>76899359</v>
          </cell>
          <cell r="F2443" t="str">
            <v/>
          </cell>
          <cell r="G2443" t="str">
            <v/>
          </cell>
          <cell r="H2443" t="b">
            <v>0</v>
          </cell>
          <cell r="I2443" t="b">
            <v>0</v>
          </cell>
          <cell r="J2443" t="str">
            <v>Methyl eicosenoate</v>
          </cell>
        </row>
        <row r="2444">
          <cell r="A2444">
            <v>2883</v>
          </cell>
          <cell r="B2444" t="str">
            <v/>
          </cell>
          <cell r="C2444" t="str">
            <v>C23H44O2</v>
          </cell>
          <cell r="D2444" t="str">
            <v>29564-07-6</v>
          </cell>
          <cell r="E2444" t="str">
            <v>29564076</v>
          </cell>
          <cell r="F2444" t="str">
            <v/>
          </cell>
          <cell r="G2444" t="str">
            <v/>
          </cell>
          <cell r="H2444" t="b">
            <v>0</v>
          </cell>
          <cell r="I2444" t="b">
            <v>0</v>
          </cell>
          <cell r="J2444" t="str">
            <v>Methyl 2-docosenoate</v>
          </cell>
        </row>
        <row r="2445">
          <cell r="A2445">
            <v>2884</v>
          </cell>
          <cell r="B2445" t="str">
            <v/>
          </cell>
          <cell r="C2445" t="str">
            <v>C23H46O2</v>
          </cell>
          <cell r="D2445" t="str">
            <v>929-77-1</v>
          </cell>
          <cell r="E2445" t="str">
            <v>929771</v>
          </cell>
          <cell r="F2445" t="str">
            <v/>
          </cell>
          <cell r="G2445" t="str">
            <v/>
          </cell>
          <cell r="H2445" t="b">
            <v>0</v>
          </cell>
          <cell r="I2445" t="b">
            <v>0</v>
          </cell>
          <cell r="J2445" t="str">
            <v>Behenic acid, methyl ester (or Methyl behenate; Methyl docosanoate; n-Docosanoic acid methyl ester)</v>
          </cell>
        </row>
        <row r="2446">
          <cell r="A2446">
            <v>2885</v>
          </cell>
          <cell r="B2446" t="str">
            <v/>
          </cell>
          <cell r="C2446" t="str">
            <v>C8H8O3</v>
          </cell>
          <cell r="D2446" t="str">
            <v>99-76-3</v>
          </cell>
          <cell r="E2446" t="str">
            <v>99763</v>
          </cell>
          <cell r="F2446" t="str">
            <v/>
          </cell>
          <cell r="G2446" t="str">
            <v/>
          </cell>
          <cell r="H2446" t="b">
            <v>0</v>
          </cell>
          <cell r="I2446" t="b">
            <v>0</v>
          </cell>
          <cell r="J2446" t="str">
            <v>Methylparaben (or methyl 4-hydroxybenzoate; 
Benzoic acid, 4-hydroxy-, methyl ester)</v>
          </cell>
        </row>
        <row r="2447">
          <cell r="A2447">
            <v>2886</v>
          </cell>
          <cell r="B2447" t="str">
            <v/>
          </cell>
          <cell r="C2447" t="str">
            <v>C9H10O2</v>
          </cell>
          <cell r="D2447" t="str">
            <v>492-37-5</v>
          </cell>
          <cell r="E2447" t="str">
            <v>492-37-5</v>
          </cell>
          <cell r="F2447" t="str">
            <v/>
          </cell>
          <cell r="G2447" t="str">
            <v/>
          </cell>
          <cell r="H2447" t="b">
            <v>0</v>
          </cell>
          <cell r="I2447" t="b">
            <v>0</v>
          </cell>
          <cell r="J2447" t="str">
            <v>2-Phenylpropanoic acid (or α-Methylphenylacetic acid; Hydratropic acid; α-Methylbenzeneacetic acid)</v>
          </cell>
        </row>
        <row r="2448">
          <cell r="A2448">
            <v>2887</v>
          </cell>
          <cell r="B2448" t="str">
            <v/>
          </cell>
          <cell r="C2448" t="str">
            <v>C20H22O6</v>
          </cell>
          <cell r="D2448" t="str">
            <v>580-72-3</v>
          </cell>
          <cell r="E2448" t="str">
            <v>580723</v>
          </cell>
          <cell r="F2448" t="str">
            <v/>
          </cell>
          <cell r="G2448" t="str">
            <v/>
          </cell>
          <cell r="H2448" t="b">
            <v>0</v>
          </cell>
          <cell r="I2448" t="b">
            <v>0</v>
          </cell>
          <cell r="J2448" t="str">
            <v>Matairesinol (or (3R,4R)-3,4-Bis(4-hydroxy-3-methoxybenzyl)dihydro-2(3H)-furanone; (αR,βR)-α,β-Bis(4-hydroxy-3-methoxybenzyl)butyrolactone)</v>
          </cell>
        </row>
        <row r="2449">
          <cell r="A2449">
            <v>2888</v>
          </cell>
          <cell r="B2449" t="str">
            <v/>
          </cell>
          <cell r="C2449" t="str">
            <v>C9H8O</v>
          </cell>
          <cell r="D2449" t="str">
            <v>104-55-2</v>
          </cell>
          <cell r="E2449" t="str">
            <v>104552</v>
          </cell>
          <cell r="F2449" t="str">
            <v/>
          </cell>
          <cell r="G2449" t="str">
            <v/>
          </cell>
          <cell r="H2449" t="b">
            <v>0</v>
          </cell>
          <cell r="I2449" t="b">
            <v>0</v>
          </cell>
          <cell r="J2449" t="str">
            <v>Cinnamaldehyde (or (2E)-3-Phenylacrylaldehyde)</v>
          </cell>
        </row>
        <row r="2450">
          <cell r="A2450">
            <v>2889</v>
          </cell>
          <cell r="B2450" t="str">
            <v/>
          </cell>
          <cell r="C2450" t="str">
            <v>C6H6O3</v>
          </cell>
          <cell r="D2450" t="str">
            <v>533-73-3</v>
          </cell>
          <cell r="E2450" t="str">
            <v>533733</v>
          </cell>
          <cell r="F2450" t="str">
            <v/>
          </cell>
          <cell r="G2450" t="str">
            <v/>
          </cell>
          <cell r="H2450" t="b">
            <v>0</v>
          </cell>
          <cell r="I2450" t="b">
            <v>0</v>
          </cell>
          <cell r="J2450" t="str">
            <v>Hydroxyquinol (or 1,2,4-Benzenetriol; 1,2,4-Trihydroxybenzene)</v>
          </cell>
        </row>
        <row r="2451">
          <cell r="A2451">
            <v>2890</v>
          </cell>
          <cell r="B2451" t="str">
            <v/>
          </cell>
          <cell r="C2451" t="str">
            <v>C6H6O3</v>
          </cell>
          <cell r="D2451" t="str">
            <v>108-73-6</v>
          </cell>
          <cell r="E2451" t="str">
            <v>108736</v>
          </cell>
          <cell r="F2451" t="str">
            <v/>
          </cell>
          <cell r="G2451" t="str">
            <v/>
          </cell>
          <cell r="H2451" t="b">
            <v>0</v>
          </cell>
          <cell r="I2451" t="b">
            <v>0</v>
          </cell>
          <cell r="J2451" t="str">
            <v>Phloroglucinol (or phloroglucine; 1,3,5-trihydroxybenzene; 1,3,5-benzenetriol)</v>
          </cell>
        </row>
        <row r="2452">
          <cell r="A2452">
            <v>2891</v>
          </cell>
          <cell r="B2452" t="str">
            <v/>
          </cell>
          <cell r="C2452" t="str">
            <v>C6H6O3</v>
          </cell>
          <cell r="D2452" t="str">
            <v>87-66-1</v>
          </cell>
          <cell r="E2452" t="str">
            <v>87661</v>
          </cell>
          <cell r="F2452" t="str">
            <v/>
          </cell>
          <cell r="G2452" t="str">
            <v/>
          </cell>
          <cell r="H2452" t="b">
            <v>0</v>
          </cell>
          <cell r="I2452" t="b">
            <v>0</v>
          </cell>
          <cell r="J2452" t="str">
            <v>Pyrogallol (or 1,2,3-Trihydroxybenzene; Pyrogallic acid)</v>
          </cell>
        </row>
        <row r="2453">
          <cell r="A2453">
            <v>2892</v>
          </cell>
          <cell r="B2453" t="str">
            <v/>
          </cell>
          <cell r="C2453" t="str">
            <v>C10H6O2</v>
          </cell>
          <cell r="D2453" t="str">
            <v>130-15-4</v>
          </cell>
          <cell r="E2453" t="str">
            <v>130154</v>
          </cell>
          <cell r="F2453" t="str">
            <v/>
          </cell>
          <cell r="G2453" t="str">
            <v/>
          </cell>
          <cell r="H2453" t="b">
            <v>0</v>
          </cell>
          <cell r="I2453" t="b">
            <v>0</v>
          </cell>
          <cell r="J2453" t="str">
            <v>1,4-Naphthalenedione</v>
          </cell>
        </row>
        <row r="2454">
          <cell r="A2454">
            <v>2893</v>
          </cell>
          <cell r="B2454" t="str">
            <v/>
          </cell>
          <cell r="C2454" t="str">
            <v>C11H10O2</v>
          </cell>
          <cell r="D2454" t="str">
            <v/>
          </cell>
          <cell r="E2454" t="str">
            <v/>
          </cell>
          <cell r="F2454" t="str">
            <v/>
          </cell>
          <cell r="G2454" t="str">
            <v/>
          </cell>
          <cell r="H2454" t="b">
            <v>0</v>
          </cell>
          <cell r="I2454" t="b">
            <v>0</v>
          </cell>
          <cell r="J2454" t="str">
            <v>Methoxynaphthol (or 2-Methoxy-1-naphthol)</v>
          </cell>
        </row>
        <row r="2455">
          <cell r="A2455">
            <v>2894</v>
          </cell>
          <cell r="B2455" t="str">
            <v/>
          </cell>
          <cell r="C2455" t="str">
            <v>C6H10O4</v>
          </cell>
          <cell r="D2455" t="str">
            <v>28218-68-0</v>
          </cell>
          <cell r="E2455" t="str">
            <v>28218680</v>
          </cell>
          <cell r="F2455" t="str">
            <v/>
          </cell>
          <cell r="G2455" t="str">
            <v/>
          </cell>
          <cell r="H2455" t="b">
            <v>0</v>
          </cell>
          <cell r="I2455" t="b">
            <v>0</v>
          </cell>
          <cell r="J2455" t="str">
            <v>1,4:3,6-Dianhydro-D-mannitol</v>
          </cell>
        </row>
        <row r="2456">
          <cell r="A2456">
            <v>2895</v>
          </cell>
          <cell r="B2456" t="str">
            <v/>
          </cell>
          <cell r="C2456" t="str">
            <v>C9H6O2</v>
          </cell>
          <cell r="D2456" t="str">
            <v>91-64-5</v>
          </cell>
          <cell r="E2456" t="str">
            <v>91645</v>
          </cell>
          <cell r="F2456" t="str">
            <v/>
          </cell>
          <cell r="G2456" t="str">
            <v/>
          </cell>
          <cell r="H2456" t="b">
            <v>0</v>
          </cell>
          <cell r="I2456" t="b">
            <v>0</v>
          </cell>
          <cell r="J2456" t="str">
            <v>Coumarin (or 2H-1-Benzopyran-2-one; cis-o-Coumarinic acid lactone; o-Hydroxycinnamic acid lactone; Benzo-α-pyrone)</v>
          </cell>
        </row>
        <row r="2457">
          <cell r="A2457">
            <v>2896</v>
          </cell>
          <cell r="B2457" t="str">
            <v/>
          </cell>
          <cell r="C2457" t="str">
            <v>C10H8O4</v>
          </cell>
          <cell r="D2457" t="str">
            <v/>
          </cell>
          <cell r="E2457" t="str">
            <v/>
          </cell>
          <cell r="F2457" t="str">
            <v/>
          </cell>
          <cell r="G2457" t="str">
            <v/>
          </cell>
          <cell r="H2457" t="b">
            <v>0</v>
          </cell>
          <cell r="I2457" t="b">
            <v>0</v>
          </cell>
          <cell r="J2457" t="str">
            <v>Methoxyhydroxycoumarin (or 4-Hydroxy-3-methoxy-2H-chromen-2-one)</v>
          </cell>
        </row>
        <row r="2458">
          <cell r="A2458">
            <v>2897</v>
          </cell>
          <cell r="B2458" t="str">
            <v/>
          </cell>
          <cell r="C2458" t="str">
            <v>C8H8O4</v>
          </cell>
          <cell r="D2458" t="str">
            <v>10551-58-3</v>
          </cell>
          <cell r="E2458" t="str">
            <v>10551583</v>
          </cell>
          <cell r="F2458" t="str">
            <v/>
          </cell>
          <cell r="G2458" t="str">
            <v/>
          </cell>
          <cell r="H2458" t="b">
            <v>0</v>
          </cell>
          <cell r="I2458" t="b">
            <v>0</v>
          </cell>
          <cell r="J2458" t="str">
            <v>5-Acetoxymethyl-2-furaldehyde (or 5-Acetoxymethylfurfural; 5-formylfurfuryl acetate)</v>
          </cell>
        </row>
        <row r="2459">
          <cell r="A2459">
            <v>2898</v>
          </cell>
          <cell r="B2459" t="str">
            <v/>
          </cell>
          <cell r="C2459" t="str">
            <v>C18H24O2</v>
          </cell>
          <cell r="D2459" t="str">
            <v/>
          </cell>
          <cell r="E2459" t="str">
            <v/>
          </cell>
          <cell r="F2459" t="str">
            <v/>
          </cell>
          <cell r="G2459" t="str">
            <v/>
          </cell>
          <cell r="H2459" t="b">
            <v>0</v>
          </cell>
          <cell r="I2459" t="b">
            <v>0</v>
          </cell>
          <cell r="J2459" t="str">
            <v>16,17-Bisnordehydroabietic acid</v>
          </cell>
        </row>
        <row r="2460">
          <cell r="A2460">
            <v>2899</v>
          </cell>
          <cell r="B2460" t="str">
            <v/>
          </cell>
          <cell r="C2460" t="str">
            <v>C20H30O2</v>
          </cell>
          <cell r="D2460" t="str">
            <v>117536-59-1</v>
          </cell>
          <cell r="E2460" t="str">
            <v>117536591</v>
          </cell>
          <cell r="F2460" t="str">
            <v/>
          </cell>
          <cell r="G2460" t="str">
            <v/>
          </cell>
          <cell r="H2460" t="b">
            <v>0</v>
          </cell>
          <cell r="I2460" t="b">
            <v>0</v>
          </cell>
          <cell r="J2460" t="str">
            <v>Secodehydroabietic acid</v>
          </cell>
        </row>
        <row r="2461">
          <cell r="A2461">
            <v>2900</v>
          </cell>
          <cell r="B2461" t="str">
            <v/>
          </cell>
          <cell r="C2461" t="str">
            <v>C19H28</v>
          </cell>
          <cell r="D2461" t="str">
            <v/>
          </cell>
          <cell r="E2461" t="str">
            <v/>
          </cell>
          <cell r="F2461" t="str">
            <v/>
          </cell>
          <cell r="G2461" t="str">
            <v/>
          </cell>
          <cell r="H2461" t="b">
            <v>0</v>
          </cell>
          <cell r="I2461" t="b">
            <v>0</v>
          </cell>
          <cell r="J2461" t="str">
            <v>19-Norabieta-8,11,13-triene</v>
          </cell>
        </row>
        <row r="2462">
          <cell r="A2462">
            <v>2901</v>
          </cell>
          <cell r="B2462" t="str">
            <v/>
          </cell>
          <cell r="C2462" t="str">
            <v>C18H24O2</v>
          </cell>
          <cell r="D2462" t="str">
            <v/>
          </cell>
          <cell r="E2462" t="str">
            <v/>
          </cell>
          <cell r="F2462" t="str">
            <v/>
          </cell>
          <cell r="G2462" t="str">
            <v/>
          </cell>
          <cell r="H2462" t="b">
            <v>0</v>
          </cell>
          <cell r="I2462" t="b">
            <v>0</v>
          </cell>
          <cell r="J2462" t="str">
            <v>Methyl deisopropyldehydroabietate (or Methyl ester of podocarpa-8,11,13-trien-19-oic acid; Methyl podocarpa-8(14),9(11),12-trien-15-oate)</v>
          </cell>
        </row>
        <row r="2463">
          <cell r="A2463">
            <v>2902</v>
          </cell>
          <cell r="B2463" t="str">
            <v/>
          </cell>
          <cell r="C2463" t="str">
            <v>C20H30O</v>
          </cell>
          <cell r="D2463" t="str">
            <v>472-39-9</v>
          </cell>
          <cell r="E2463" t="str">
            <v>472399</v>
          </cell>
          <cell r="F2463" t="str">
            <v/>
          </cell>
          <cell r="G2463" t="str">
            <v/>
          </cell>
          <cell r="H2463" t="b">
            <v>0</v>
          </cell>
          <cell r="I2463" t="b">
            <v>0</v>
          </cell>
          <cell r="J2463" t="str">
            <v>Pimarinal (or Podocarp-8(14)-en-15-al, 13α-methyl-13-vinyl-; Cryptopinon)</v>
          </cell>
        </row>
        <row r="2464">
          <cell r="A2464">
            <v>2903</v>
          </cell>
          <cell r="B2464" t="str">
            <v/>
          </cell>
          <cell r="C2464" t="str">
            <v>C21H32O2</v>
          </cell>
          <cell r="D2464" t="str">
            <v/>
          </cell>
          <cell r="E2464" t="str">
            <v/>
          </cell>
          <cell r="F2464" t="str">
            <v/>
          </cell>
          <cell r="G2464" t="str">
            <v/>
          </cell>
          <cell r="H2464" t="b">
            <v>0</v>
          </cell>
          <cell r="I2464" t="b">
            <v>0</v>
          </cell>
          <cell r="J2464" t="str">
            <v>Methyl 8,15-pimaradien-18-oate</v>
          </cell>
        </row>
        <row r="2465">
          <cell r="A2465">
            <v>2904</v>
          </cell>
          <cell r="B2465" t="str">
            <v/>
          </cell>
          <cell r="C2465" t="str">
            <v>C21H32O2</v>
          </cell>
          <cell r="D2465" t="str">
            <v>1686-62-0</v>
          </cell>
          <cell r="E2465" t="str">
            <v>1686620</v>
          </cell>
          <cell r="F2465" t="str">
            <v/>
          </cell>
          <cell r="G2465" t="str">
            <v/>
          </cell>
          <cell r="H2465" t="b">
            <v>0</v>
          </cell>
          <cell r="I2465" t="b">
            <v>0</v>
          </cell>
          <cell r="J2465" t="str">
            <v>Methyl iso-pimarate (or Podocarp-7-en-15-oic acid, 13β-methyl-13-vinyl-, methyl ester; Isopimaric acid, methyl ester)</v>
          </cell>
        </row>
        <row r="2466">
          <cell r="A2466">
            <v>2905</v>
          </cell>
          <cell r="B2466" t="str">
            <v/>
          </cell>
          <cell r="C2466" t="str">
            <v/>
          </cell>
          <cell r="D2466" t="str">
            <v/>
          </cell>
          <cell r="E2466" t="str">
            <v/>
          </cell>
          <cell r="F2466" t="str">
            <v/>
          </cell>
          <cell r="G2466" t="str">
            <v/>
          </cell>
          <cell r="H2466" t="b">
            <v>0</v>
          </cell>
          <cell r="I2466" t="b">
            <v>0</v>
          </cell>
          <cell r="J2466" t="str">
            <v>Methyl 16,17-bisnordehydroabietate</v>
          </cell>
        </row>
        <row r="2467">
          <cell r="A2467">
            <v>2906</v>
          </cell>
          <cell r="B2467" t="str">
            <v/>
          </cell>
          <cell r="C2467" t="str">
            <v>C20H28O</v>
          </cell>
          <cell r="D2467" t="str">
            <v>13601-88-2</v>
          </cell>
          <cell r="E2467" t="str">
            <v>13601882</v>
          </cell>
          <cell r="F2467" t="str">
            <v/>
          </cell>
          <cell r="G2467" t="str">
            <v/>
          </cell>
          <cell r="H2467" t="b">
            <v>0</v>
          </cell>
          <cell r="I2467" t="b">
            <v>0</v>
          </cell>
          <cell r="J2467" t="str">
            <v>Dehydroabietal (or Dehydroabietic aldehyde; Podocarpa-8,11,13-trien-15-al, 13-isopropyl-; 1-Phenanthrenecarboxaldehyd)</v>
          </cell>
        </row>
        <row r="2468">
          <cell r="A2468">
            <v>2907</v>
          </cell>
          <cell r="B2468" t="str">
            <v/>
          </cell>
          <cell r="C2468" t="str">
            <v>C16H26O3</v>
          </cell>
          <cell r="D2468" t="str">
            <v>17904-27-7</v>
          </cell>
          <cell r="E2468" t="str">
            <v>17904277</v>
          </cell>
          <cell r="F2468" t="str">
            <v/>
          </cell>
          <cell r="G2468" t="str">
            <v/>
          </cell>
          <cell r="H2468" t="b">
            <v>0</v>
          </cell>
          <cell r="I2468" t="b">
            <v>0</v>
          </cell>
          <cell r="J2468" t="str">
            <v>Juvabione (or 1-Cyclohexene-1-carboxylic acid, 4-(1,5-dimethyl-3-oxohexyl)-, methyl ester, (1R,4R)-(+)-)</v>
          </cell>
        </row>
        <row r="2469">
          <cell r="A2469">
            <v>2908</v>
          </cell>
          <cell r="B2469" t="str">
            <v/>
          </cell>
          <cell r="C2469" t="str">
            <v>C15H24O3</v>
          </cell>
          <cell r="D2469" t="str">
            <v>17844-07-4</v>
          </cell>
          <cell r="E2469" t="str">
            <v>17844074</v>
          </cell>
          <cell r="F2469" t="str">
            <v/>
          </cell>
          <cell r="G2469" t="str">
            <v/>
          </cell>
          <cell r="H2469" t="b">
            <v>0</v>
          </cell>
          <cell r="I2469" t="b">
            <v>0</v>
          </cell>
          <cell r="J2469" t="str">
            <v>Todomatuic acid (or 4-(6-Methyl-4-oxo-2-heptanyl)-1-cyclohexene-1-carboxylic acid)</v>
          </cell>
        </row>
        <row r="2470">
          <cell r="A2470">
            <v>2909</v>
          </cell>
          <cell r="B2470" t="str">
            <v/>
          </cell>
          <cell r="C2470" t="str">
            <v>C30H50O</v>
          </cell>
          <cell r="D2470" t="str">
            <v>559-74-0</v>
          </cell>
          <cell r="E2470" t="str">
            <v>559740</v>
          </cell>
          <cell r="F2470" t="str">
            <v/>
          </cell>
          <cell r="G2470" t="str">
            <v/>
          </cell>
          <cell r="H2470" t="b">
            <v>0</v>
          </cell>
          <cell r="I2470" t="b">
            <v>0</v>
          </cell>
          <cell r="J2470" t="str">
            <v>Friedelin (or 3-friedelanone; A-Friedooleanan-3-one)</v>
          </cell>
        </row>
        <row r="2471">
          <cell r="A2471">
            <v>2910</v>
          </cell>
          <cell r="B2471" t="str">
            <v/>
          </cell>
          <cell r="C2471" t="str">
            <v/>
          </cell>
          <cell r="D2471" t="str">
            <v/>
          </cell>
          <cell r="E2471" t="str">
            <v/>
          </cell>
          <cell r="F2471" t="str">
            <v/>
          </cell>
          <cell r="G2471" t="str">
            <v/>
          </cell>
          <cell r="H2471" t="b">
            <v>0</v>
          </cell>
          <cell r="I2471" t="b">
            <v>0</v>
          </cell>
          <cell r="J2471" t="str">
            <v>trans-Methoxy-iso-eugenol</v>
          </cell>
        </row>
        <row r="2472">
          <cell r="A2472">
            <v>2911</v>
          </cell>
          <cell r="B2472" t="str">
            <v/>
          </cell>
          <cell r="C2472" t="str">
            <v/>
          </cell>
          <cell r="D2472" t="str">
            <v/>
          </cell>
          <cell r="E2472" t="str">
            <v/>
          </cell>
          <cell r="F2472" t="str">
            <v/>
          </cell>
          <cell r="G2472" t="str">
            <v/>
          </cell>
          <cell r="H2472" t="b">
            <v>0</v>
          </cell>
          <cell r="I2472" t="b">
            <v>0</v>
          </cell>
          <cell r="J2472" t="str">
            <v>7-Oxo-abieta-8,11,13,15-tetraen-18-oic acid</v>
          </cell>
        </row>
        <row r="2473">
          <cell r="A2473">
            <v>2912</v>
          </cell>
          <cell r="B2473" t="str">
            <v/>
          </cell>
          <cell r="C2473" t="str">
            <v>C20H34O</v>
          </cell>
          <cell r="D2473" t="str">
            <v>596-84-9</v>
          </cell>
          <cell r="E2473" t="str">
            <v>596849</v>
          </cell>
          <cell r="F2473" t="str">
            <v/>
          </cell>
          <cell r="G2473" t="str">
            <v/>
          </cell>
          <cell r="H2473" t="b">
            <v>0</v>
          </cell>
          <cell r="I2473" t="b">
            <v>0</v>
          </cell>
          <cell r="J2473" t="str">
            <v>Manoyl oxide (or (3R,4aS,6aR,10aR,10bS)-3,4a,7,7,10a-Pentamethyl-3-vinyldodecahydro-1H-benzo[f]chromene)</v>
          </cell>
        </row>
        <row r="2474">
          <cell r="A2474">
            <v>2913</v>
          </cell>
          <cell r="B2474" t="str">
            <v/>
          </cell>
          <cell r="C2474" t="str">
            <v/>
          </cell>
          <cell r="D2474" t="str">
            <v>26549-04-2</v>
          </cell>
          <cell r="E2474" t="str">
            <v>26549042</v>
          </cell>
          <cell r="F2474" t="str">
            <v/>
          </cell>
          <cell r="G2474" t="str">
            <v/>
          </cell>
          <cell r="H2474" t="b">
            <v>0</v>
          </cell>
          <cell r="I2474" t="b">
            <v>0</v>
          </cell>
          <cell r="J2474" t="str">
            <v>18-Norisopimara-4(19),7,15-triene (or (13S)-18-Norpimara-4(19),7,15-triene;[4aS,(+)]-1,2,3,4,4a,4bα,5,6,7,8,10,10aα-Dodecahydro-4aβ,7β-dimethyl-1-methylene-7α-vinylphenanthrene)</v>
          </cell>
        </row>
        <row r="2475">
          <cell r="A2475">
            <v>2914</v>
          </cell>
          <cell r="B2475" t="str">
            <v/>
          </cell>
          <cell r="C2475" t="str">
            <v>C20H30O2</v>
          </cell>
          <cell r="D2475" t="str">
            <v>471-77-2</v>
          </cell>
          <cell r="E2475" t="str">
            <v>471772</v>
          </cell>
          <cell r="F2475" t="str">
            <v/>
          </cell>
          <cell r="G2475" t="str">
            <v/>
          </cell>
          <cell r="H2475" t="b">
            <v>0</v>
          </cell>
          <cell r="I2475" t="b">
            <v>0</v>
          </cell>
          <cell r="J2475" t="str">
            <v>Neoabietic acid (or (1R,4aR,4bS,10aR)-1,4a-Dimethyl-7-(propan-2-ylidene)-1,2,3,4,4a,4b,5,6,7,9,10,10a-dodecahydrophenanthrene-1-carboxylic acid; Podocarp-8(14)-en-15-oic acid, 13-isopropylidene-)</v>
          </cell>
        </row>
        <row r="2476">
          <cell r="A2476">
            <v>2915</v>
          </cell>
          <cell r="B2476" t="str">
            <v/>
          </cell>
          <cell r="C2476" t="str">
            <v>C16H14O4</v>
          </cell>
          <cell r="D2476" t="str">
            <v>18956-15-5</v>
          </cell>
          <cell r="E2476" t="str">
            <v>18956155</v>
          </cell>
          <cell r="F2476" t="str">
            <v/>
          </cell>
          <cell r="G2476" t="str">
            <v/>
          </cell>
          <cell r="H2476" t="b">
            <v>0</v>
          </cell>
          <cell r="I2476" t="b">
            <v>0</v>
          </cell>
          <cell r="J2476" t="str">
            <v>Pinostrobin chalcone (or 2',6'-Dihydroxy-4'-methoxychalcone)</v>
          </cell>
        </row>
        <row r="2477">
          <cell r="A2477">
            <v>2916</v>
          </cell>
          <cell r="B2477" t="str">
            <v/>
          </cell>
          <cell r="C2477" t="str">
            <v>C9H6O3
C9H6O3</v>
          </cell>
          <cell r="D2477" t="str">
            <v>93-35-6
93-35-6</v>
          </cell>
          <cell r="E2477" t="str">
            <v>93356</v>
          </cell>
          <cell r="F2477" t="str">
            <v/>
          </cell>
          <cell r="G2477" t="str">
            <v/>
          </cell>
          <cell r="H2477" t="b">
            <v>0</v>
          </cell>
          <cell r="I2477" t="b">
            <v>0</v>
          </cell>
          <cell r="J2477" t="str">
            <v>Umbelliferone (or 2H-1-Benzopyran-2-one, 7-hydroxy-; Coumarin, 7-hydroxy-; Hydrangin)</v>
          </cell>
        </row>
        <row r="2478">
          <cell r="A2478">
            <v>2917</v>
          </cell>
          <cell r="B2478" t="str">
            <v/>
          </cell>
          <cell r="C2478" t="str">
            <v/>
          </cell>
          <cell r="D2478" t="str">
            <v/>
          </cell>
          <cell r="E2478" t="str">
            <v/>
          </cell>
          <cell r="F2478" t="str">
            <v/>
          </cell>
          <cell r="G2478" t="str">
            <v/>
          </cell>
          <cell r="H2478" t="b">
            <v>0</v>
          </cell>
          <cell r="I2478" t="b">
            <v>0</v>
          </cell>
          <cell r="J2478" t="str">
            <v>Monomethyl inositol</v>
          </cell>
        </row>
        <row r="2479">
          <cell r="A2479">
            <v>2918</v>
          </cell>
          <cell r="B2479" t="str">
            <v/>
          </cell>
          <cell r="C2479" t="str">
            <v>C20H20O6</v>
          </cell>
          <cell r="D2479" t="str">
            <v>518-55-8</v>
          </cell>
          <cell r="E2479" t="str">
            <v>518558</v>
          </cell>
          <cell r="F2479" t="str">
            <v/>
          </cell>
          <cell r="G2479" t="str">
            <v/>
          </cell>
          <cell r="H2479" t="b">
            <v>0</v>
          </cell>
          <cell r="I2479" t="b">
            <v>0</v>
          </cell>
          <cell r="J2479" t="str">
            <v>Conidendrin (or (3aR,4S,9aR)-6-Hydroxy-4-(4-hydroxy-3-methoxyphenyl)-7-methoxy-3a,4,9,9a-tetrahydronaphtho[2,3-c]furan-1(3H)-one)</v>
          </cell>
        </row>
        <row r="2480">
          <cell r="A2480">
            <v>2919</v>
          </cell>
          <cell r="B2480" t="str">
            <v/>
          </cell>
          <cell r="C2480" t="str">
            <v/>
          </cell>
          <cell r="D2480" t="str">
            <v/>
          </cell>
          <cell r="E2480" t="str">
            <v/>
          </cell>
          <cell r="F2480" t="str">
            <v/>
          </cell>
          <cell r="G2480" t="str">
            <v/>
          </cell>
          <cell r="H2480" t="b">
            <v>0</v>
          </cell>
          <cell r="I2480" t="b">
            <v>0</v>
          </cell>
          <cell r="J2480" t="str">
            <v>Methyl-2-deoxomatairesinol</v>
          </cell>
        </row>
        <row r="2481">
          <cell r="A2481">
            <v>2920</v>
          </cell>
          <cell r="B2481" t="str">
            <v/>
          </cell>
          <cell r="C2481" t="str">
            <v>C6H6O3</v>
          </cell>
          <cell r="D2481" t="str">
            <v/>
          </cell>
          <cell r="E2481" t="str">
            <v/>
          </cell>
          <cell r="F2481" t="str">
            <v/>
          </cell>
          <cell r="G2481" t="str">
            <v/>
          </cell>
          <cell r="H2481" t="b">
            <v>0</v>
          </cell>
          <cell r="I2481" t="b">
            <v>0</v>
          </cell>
          <cell r="J2481" t="str">
            <v>Benzenetriols</v>
          </cell>
        </row>
        <row r="2482">
          <cell r="A2482">
            <v>2921</v>
          </cell>
          <cell r="B2482" t="str">
            <v/>
          </cell>
          <cell r="C2482" t="str">
            <v>C28H56O2</v>
          </cell>
          <cell r="D2482" t="str">
            <v>29030-81-7</v>
          </cell>
          <cell r="E2482" t="str">
            <v>29030817</v>
          </cell>
          <cell r="F2482" t="str">
            <v/>
          </cell>
          <cell r="G2482" t="str">
            <v/>
          </cell>
          <cell r="H2482" t="b">
            <v>0</v>
          </cell>
          <cell r="I2482" t="b">
            <v>0</v>
          </cell>
          <cell r="J2482" t="str">
            <v>Ethyl hexacosanate</v>
          </cell>
        </row>
        <row r="2483">
          <cell r="A2483">
            <v>2922</v>
          </cell>
          <cell r="B2483" t="str">
            <v/>
          </cell>
          <cell r="C2483" t="str">
            <v>C23H46O2</v>
          </cell>
          <cell r="D2483" t="str">
            <v/>
          </cell>
          <cell r="E2483" t="str">
            <v/>
          </cell>
          <cell r="F2483" t="str">
            <v/>
          </cell>
          <cell r="G2483" t="str">
            <v/>
          </cell>
          <cell r="H2483" t="b">
            <v>0</v>
          </cell>
          <cell r="I2483" t="b">
            <v>0</v>
          </cell>
          <cell r="J2483" t="str">
            <v>20-Methyldocosanoic acid</v>
          </cell>
        </row>
        <row r="2484">
          <cell r="A2484">
            <v>2923</v>
          </cell>
          <cell r="B2484" t="str">
            <v/>
          </cell>
          <cell r="C2484" t="str">
            <v>C28H56O</v>
          </cell>
          <cell r="D2484" t="str">
            <v>22725-64-0</v>
          </cell>
          <cell r="E2484" t="str">
            <v>22725640</v>
          </cell>
          <cell r="F2484" t="str">
            <v/>
          </cell>
          <cell r="G2484" t="str">
            <v/>
          </cell>
          <cell r="H2484" t="b">
            <v>0</v>
          </cell>
          <cell r="I2484" t="b">
            <v>0</v>
          </cell>
          <cell r="J2484" t="str">
            <v>Octacosanal</v>
          </cell>
        </row>
        <row r="2485">
          <cell r="A2485">
            <v>2924</v>
          </cell>
          <cell r="B2485" t="str">
            <v/>
          </cell>
          <cell r="C2485" t="str">
            <v>C26H52O</v>
          </cell>
          <cell r="D2485" t="str">
            <v>26627-85-0</v>
          </cell>
          <cell r="E2485" t="str">
            <v>26627850</v>
          </cell>
          <cell r="F2485" t="str">
            <v/>
          </cell>
          <cell r="G2485" t="str">
            <v/>
          </cell>
          <cell r="H2485" t="b">
            <v>0</v>
          </cell>
          <cell r="I2485" t="b">
            <v>0</v>
          </cell>
          <cell r="J2485" t="str">
            <v>Hexacosanal</v>
          </cell>
        </row>
        <row r="2486">
          <cell r="A2486">
            <v>2925</v>
          </cell>
          <cell r="B2486" t="str">
            <v/>
          </cell>
          <cell r="C2486" t="str">
            <v>C20H40O</v>
          </cell>
          <cell r="D2486" t="str">
            <v>2400-66-0</v>
          </cell>
          <cell r="E2486" t="str">
            <v>2400660</v>
          </cell>
          <cell r="F2486" t="str">
            <v/>
          </cell>
          <cell r="G2486" t="str">
            <v/>
          </cell>
          <cell r="H2486" t="b">
            <v>0</v>
          </cell>
          <cell r="I2486" t="b">
            <v>0</v>
          </cell>
          <cell r="J2486" t="str">
            <v>Eicosanal</v>
          </cell>
        </row>
        <row r="2487">
          <cell r="A2487">
            <v>2926</v>
          </cell>
          <cell r="B2487" t="str">
            <v/>
          </cell>
          <cell r="C2487" t="str">
            <v>C17H36O</v>
          </cell>
          <cell r="D2487" t="str">
            <v>1454-85-9</v>
          </cell>
          <cell r="E2487" t="str">
            <v>1454859</v>
          </cell>
          <cell r="F2487" t="str">
            <v/>
          </cell>
          <cell r="G2487" t="str">
            <v/>
          </cell>
          <cell r="H2487" t="b">
            <v>0</v>
          </cell>
          <cell r="I2487" t="b">
            <v>0</v>
          </cell>
          <cell r="J2487" t="str">
            <v>1-Hydroxyheptadecane (or 1-Heptadecanol; Heptadecan-1-ol; Heptadecyl alcohol; Heptadecanol)</v>
          </cell>
        </row>
        <row r="2488">
          <cell r="A2488">
            <v>2927</v>
          </cell>
          <cell r="B2488" t="str">
            <v/>
          </cell>
          <cell r="C2488" t="str">
            <v>C30H60</v>
          </cell>
          <cell r="D2488" t="str">
            <v>18435-53-5</v>
          </cell>
          <cell r="E2488" t="str">
            <v>18435535</v>
          </cell>
          <cell r="F2488" t="str">
            <v/>
          </cell>
          <cell r="G2488" t="str">
            <v/>
          </cell>
          <cell r="H2488" t="b">
            <v>0</v>
          </cell>
          <cell r="I2488" t="b">
            <v>0</v>
          </cell>
          <cell r="J2488" t="str">
            <v>1-triacontene</v>
          </cell>
        </row>
        <row r="2489">
          <cell r="A2489">
            <v>2928</v>
          </cell>
          <cell r="B2489" t="str">
            <v/>
          </cell>
          <cell r="C2489" t="str">
            <v>C30H48O</v>
          </cell>
          <cell r="D2489" t="str">
            <v/>
          </cell>
          <cell r="E2489" t="str">
            <v/>
          </cell>
          <cell r="F2489" t="str">
            <v/>
          </cell>
          <cell r="G2489" t="str">
            <v/>
          </cell>
          <cell r="H2489" t="b">
            <v>0</v>
          </cell>
          <cell r="I2489" t="b">
            <v>0</v>
          </cell>
          <cell r="J2489" t="str">
            <v>Allobetul-2-ene (or 19,28-Epoxyolean-1-ene)</v>
          </cell>
        </row>
        <row r="2490">
          <cell r="A2490">
            <v>2929</v>
          </cell>
          <cell r="B2490" t="str">
            <v/>
          </cell>
          <cell r="C2490" t="str">
            <v>C29H46O2</v>
          </cell>
          <cell r="D2490" t="str">
            <v/>
          </cell>
          <cell r="E2490" t="str">
            <v/>
          </cell>
          <cell r="F2490" t="str">
            <v/>
          </cell>
          <cell r="G2490" t="str">
            <v/>
          </cell>
          <cell r="H2490" t="b">
            <v>0</v>
          </cell>
          <cell r="I2490" t="b">
            <v>0</v>
          </cell>
          <cell r="J2490" t="str">
            <v>Allobetulone (or (1R,4aR,6aR,6bR,8aR,12aR,12bR,14aR,14bS)-2,2,6a,6b,9,9,12a-heptamethylicosahydro-10H-1,4a-epoxypicen-10-one)</v>
          </cell>
        </row>
        <row r="2491">
          <cell r="A2491">
            <v>2930</v>
          </cell>
          <cell r="B2491" t="str">
            <v/>
          </cell>
          <cell r="C2491" t="str">
            <v>C30H50O2</v>
          </cell>
          <cell r="D2491" t="str">
            <v>1617-72-7</v>
          </cell>
          <cell r="E2491" t="str">
            <v>1617727</v>
          </cell>
          <cell r="F2491" t="str">
            <v/>
          </cell>
          <cell r="G2491" t="str">
            <v/>
          </cell>
          <cell r="H2491" t="b">
            <v>0</v>
          </cell>
          <cell r="I2491" t="b">
            <v>0</v>
          </cell>
          <cell r="J2491" t="str">
            <v>Allobetulin (or (18α)-19β,28-Epoxyoleanan-3β-ol)</v>
          </cell>
        </row>
        <row r="2492">
          <cell r="A2492">
            <v>2931</v>
          </cell>
          <cell r="B2492" t="str">
            <v/>
          </cell>
          <cell r="C2492" t="str">
            <v>C30H50O2</v>
          </cell>
          <cell r="D2492" t="str">
            <v>473-98-3</v>
          </cell>
          <cell r="E2492" t="str">
            <v>473983</v>
          </cell>
          <cell r="F2492" t="str">
            <v/>
          </cell>
          <cell r="G2492" t="str">
            <v/>
          </cell>
          <cell r="H2492" t="b">
            <v>0</v>
          </cell>
          <cell r="I2492" t="b">
            <v>0</v>
          </cell>
          <cell r="J2492" t="str">
            <v>Betulin (or (3β)-Lup-20(29)-ene-3,28-diol)</v>
          </cell>
        </row>
        <row r="2493">
          <cell r="A2493">
            <v>2932</v>
          </cell>
          <cell r="B2493" t="str">
            <v/>
          </cell>
          <cell r="C2493" t="str">
            <v>C20H34O</v>
          </cell>
          <cell r="D2493" t="str">
            <v>596-85-0</v>
          </cell>
          <cell r="E2493" t="str">
            <v>596850</v>
          </cell>
          <cell r="F2493" t="str">
            <v/>
          </cell>
          <cell r="G2493" t="str">
            <v/>
          </cell>
          <cell r="H2493" t="b">
            <v>0</v>
          </cell>
          <cell r="I2493" t="b">
            <v>0</v>
          </cell>
          <cell r="J2493" t="str">
            <v>Manool (or Labda-8(20),14-dien-13-ol)</v>
          </cell>
        </row>
        <row r="2494">
          <cell r="A2494">
            <v>2933</v>
          </cell>
          <cell r="B2494" t="str">
            <v/>
          </cell>
          <cell r="C2494" t="str">
            <v>C16H24O3</v>
          </cell>
          <cell r="D2494" t="str">
            <v>16060-78-9</v>
          </cell>
          <cell r="E2494" t="str">
            <v>16060789</v>
          </cell>
          <cell r="F2494" t="str">
            <v/>
          </cell>
          <cell r="G2494" t="str">
            <v/>
          </cell>
          <cell r="H2494" t="b">
            <v>0</v>
          </cell>
          <cell r="I2494" t="b">
            <v>0</v>
          </cell>
          <cell r="J2494" t="str">
            <v>Dehydrojuvabione (or 1-Cyclohexene-1-carboxylic acid, 4-(1,5-dimethyl-3-oxo-4-hexenyl)-, methyl ester)</v>
          </cell>
        </row>
        <row r="2495">
          <cell r="A2495">
            <v>2934</v>
          </cell>
          <cell r="B2495" t="str">
            <v/>
          </cell>
          <cell r="C2495" t="str">
            <v>C21H44O</v>
          </cell>
          <cell r="D2495" t="str">
            <v>15594-90-8</v>
          </cell>
          <cell r="E2495" t="str">
            <v>15594908</v>
          </cell>
          <cell r="F2495" t="str">
            <v/>
          </cell>
          <cell r="G2495" t="str">
            <v/>
          </cell>
          <cell r="H2495" t="b">
            <v>0</v>
          </cell>
          <cell r="I2495" t="b">
            <v>0</v>
          </cell>
          <cell r="J2495" t="str">
            <v>1-Heneicosanol (or Henicosan-1-ol; Heneicosyl alcohol)</v>
          </cell>
        </row>
        <row r="2496">
          <cell r="A2496">
            <v>2935</v>
          </cell>
          <cell r="B2496" t="str">
            <v/>
          </cell>
          <cell r="C2496" t="str">
            <v>C24H30O8</v>
          </cell>
          <cell r="D2496" t="str">
            <v>13060-14-5</v>
          </cell>
          <cell r="E2496" t="str">
            <v>13060145</v>
          </cell>
          <cell r="F2496" t="str">
            <v/>
          </cell>
          <cell r="G2496" t="str">
            <v/>
          </cell>
          <cell r="H2496" t="b">
            <v>0</v>
          </cell>
          <cell r="I2496" t="b">
            <v>0</v>
          </cell>
          <cell r="J2496" t="str">
            <v>Syringaresinol dimethyl ether (or Yangambin; (1S,3aR,4S,6aR)-1,4-Bis(3,4,5-trimethoxyphenyl)tetrahydro-1H,3H-furo[3,4-c]furan)</v>
          </cell>
        </row>
        <row r="2497">
          <cell r="A2497">
            <v>2936</v>
          </cell>
          <cell r="B2497" t="str">
            <v/>
          </cell>
          <cell r="C2497" t="str">
            <v>C7H10O4</v>
          </cell>
          <cell r="D2497" t="str">
            <v>617-52-7</v>
          </cell>
          <cell r="E2497" t="str">
            <v>617527</v>
          </cell>
          <cell r="F2497" t="str">
            <v/>
          </cell>
          <cell r="G2497" t="str">
            <v/>
          </cell>
          <cell r="H2497" t="b">
            <v>0</v>
          </cell>
          <cell r="I2497" t="b">
            <v>0</v>
          </cell>
          <cell r="J2497" t="str">
            <v>Dimethyl itaconate (or Itaconic acid, dimethyl ester; Methylenesuccinic acid, dimethyl ester)</v>
          </cell>
        </row>
        <row r="2498">
          <cell r="A2498">
            <v>2937</v>
          </cell>
          <cell r="B2498" t="str">
            <v/>
          </cell>
          <cell r="C2498" t="str">
            <v>C9H14O4</v>
          </cell>
          <cell r="D2498" t="str">
            <v>2409-52-1</v>
          </cell>
          <cell r="E2498" t="str">
            <v>2409521</v>
          </cell>
          <cell r="F2498" t="str">
            <v/>
          </cell>
          <cell r="G2498" t="str">
            <v/>
          </cell>
          <cell r="H2498" t="b">
            <v>0</v>
          </cell>
          <cell r="I2498" t="b">
            <v>0</v>
          </cell>
          <cell r="J2498" t="str">
            <v>Diethyl itaconate (or Itaconic acid diethyl ester; 2-methylene, diethyl ester; Butanedioic acid, methylene-, diethyl ester)</v>
          </cell>
        </row>
        <row r="2499">
          <cell r="A2499">
            <v>2938</v>
          </cell>
          <cell r="B2499" t="str">
            <v/>
          </cell>
          <cell r="C2499" t="str">
            <v>C12H20O7</v>
          </cell>
          <cell r="D2499" t="str">
            <v>77-93-0</v>
          </cell>
          <cell r="E2499" t="str">
            <v>77930</v>
          </cell>
          <cell r="F2499" t="str">
            <v/>
          </cell>
          <cell r="G2499" t="str">
            <v/>
          </cell>
          <cell r="H2499" t="b">
            <v>0</v>
          </cell>
          <cell r="I2499" t="b">
            <v>0</v>
          </cell>
          <cell r="J2499" t="str">
            <v>Triethyl citrate (or Citric acid, triethyl ester; 1,2,3-Propanetricarboxylic acid, 2-hydroxy-, 1,2,3-triethyl ester)</v>
          </cell>
        </row>
        <row r="2500">
          <cell r="A2500">
            <v>2939</v>
          </cell>
          <cell r="B2500" t="str">
            <v/>
          </cell>
          <cell r="C2500" t="str">
            <v>C8H10O</v>
          </cell>
          <cell r="D2500" t="str">
            <v>123-07-9</v>
          </cell>
          <cell r="E2500" t="str">
            <v>123079</v>
          </cell>
          <cell r="F2500" t="str">
            <v/>
          </cell>
          <cell r="G2500" t="str">
            <v/>
          </cell>
          <cell r="H2500" t="b">
            <v>0</v>
          </cell>
          <cell r="I2500" t="b">
            <v>0</v>
          </cell>
          <cell r="J2500" t="str">
            <v>4-Ethylphenol (or 1-Hydroxy-4-ethylbenzene; p-Ethylphenol)</v>
          </cell>
        </row>
        <row r="2501">
          <cell r="A2501">
            <v>2940</v>
          </cell>
          <cell r="B2501" t="str">
            <v/>
          </cell>
          <cell r="C2501" t="str">
            <v>C9H12O</v>
          </cell>
          <cell r="D2501" t="str">
            <v>645-56-7</v>
          </cell>
          <cell r="E2501" t="str">
            <v>645567</v>
          </cell>
          <cell r="F2501" t="str">
            <v/>
          </cell>
          <cell r="G2501" t="str">
            <v/>
          </cell>
          <cell r="H2501" t="b">
            <v>0</v>
          </cell>
          <cell r="I2501" t="b">
            <v>0</v>
          </cell>
          <cell r="J2501" t="str">
            <v>p-Propylphenol (or Dihydrochavicol; 4-Propylphenol; p-Hydroxypropylbenzene)</v>
          </cell>
        </row>
        <row r="2502">
          <cell r="A2502">
            <v>2941</v>
          </cell>
          <cell r="B2502" t="str">
            <v/>
          </cell>
          <cell r="C2502" t="str">
            <v>C2H5NO</v>
          </cell>
          <cell r="D2502" t="str">
            <v>60-35-5</v>
          </cell>
          <cell r="E2502" t="str">
            <v>60355</v>
          </cell>
          <cell r="F2502" t="str">
            <v/>
          </cell>
          <cell r="G2502" t="str">
            <v/>
          </cell>
          <cell r="H2502" t="b">
            <v>0</v>
          </cell>
          <cell r="I2502" t="b">
            <v>0</v>
          </cell>
          <cell r="J2502" t="str">
            <v>Acetamide (or Acetic acid amide; Ethanamide; Methanecarboxamide)</v>
          </cell>
        </row>
        <row r="2503">
          <cell r="A2503">
            <v>2942</v>
          </cell>
          <cell r="B2503" t="str">
            <v/>
          </cell>
          <cell r="C2503" t="str">
            <v>C9H9N</v>
          </cell>
          <cell r="D2503" t="str">
            <v>83-34-1</v>
          </cell>
          <cell r="E2503" t="str">
            <v>83341</v>
          </cell>
          <cell r="F2503" t="str">
            <v/>
          </cell>
          <cell r="G2503" t="str">
            <v/>
          </cell>
          <cell r="H2503" t="b">
            <v>0</v>
          </cell>
          <cell r="I2503" t="b">
            <v>0</v>
          </cell>
          <cell r="J2503" t="str">
            <v>3-Methylindole (or Scatole; Skatol; 3-Methyl-1H-indole)</v>
          </cell>
        </row>
        <row r="2504">
          <cell r="A2504">
            <v>2943</v>
          </cell>
          <cell r="B2504" t="str">
            <v/>
          </cell>
          <cell r="C2504" t="str">
            <v>C5H7NO</v>
          </cell>
          <cell r="D2504" t="str">
            <v>20662-83-3</v>
          </cell>
          <cell r="E2504" t="str">
            <v>20662833</v>
          </cell>
          <cell r="F2504" t="str">
            <v/>
          </cell>
          <cell r="G2504" t="str">
            <v/>
          </cell>
          <cell r="H2504" t="b">
            <v>0</v>
          </cell>
          <cell r="I2504" t="b">
            <v>0</v>
          </cell>
          <cell r="J2504" t="str">
            <v>4,5-Dimethyloxazole (or 5-Methyl-4-methyloxazole)</v>
          </cell>
        </row>
        <row r="2505">
          <cell r="A2505">
            <v>2944</v>
          </cell>
          <cell r="B2505" t="str">
            <v/>
          </cell>
          <cell r="C2505" t="str">
            <v>C6H9NO</v>
          </cell>
          <cell r="D2505" t="str">
            <v>20662-84-4</v>
          </cell>
          <cell r="E2505" t="str">
            <v>20662844</v>
          </cell>
          <cell r="F2505" t="str">
            <v/>
          </cell>
          <cell r="G2505" t="str">
            <v/>
          </cell>
          <cell r="H2505" t="b">
            <v>0</v>
          </cell>
          <cell r="I2505" t="b">
            <v>0</v>
          </cell>
          <cell r="J2505" t="str">
            <v>2,4,5-Trimethyloxazole</v>
          </cell>
        </row>
        <row r="2506">
          <cell r="A2506">
            <v>2945</v>
          </cell>
          <cell r="B2506" t="str">
            <v/>
          </cell>
          <cell r="C2506" t="str">
            <v>C8H12N2</v>
          </cell>
          <cell r="D2506" t="str">
            <v>1124-11-4</v>
          </cell>
          <cell r="E2506" t="str">
            <v>1124114</v>
          </cell>
          <cell r="F2506" t="str">
            <v/>
          </cell>
          <cell r="G2506" t="str">
            <v/>
          </cell>
          <cell r="H2506" t="b">
            <v>0</v>
          </cell>
          <cell r="I2506" t="b">
            <v>0</v>
          </cell>
          <cell r="J2506" t="str">
            <v>2,3,5,6-Tetramethylpyrazine</v>
          </cell>
        </row>
        <row r="2507">
          <cell r="A2507">
            <v>2946</v>
          </cell>
          <cell r="B2507" t="str">
            <v/>
          </cell>
          <cell r="C2507" t="str">
            <v>C2H6O2S</v>
          </cell>
          <cell r="D2507" t="str">
            <v>67-71-0</v>
          </cell>
          <cell r="E2507" t="str">
            <v>67710</v>
          </cell>
          <cell r="F2507" t="str">
            <v/>
          </cell>
          <cell r="G2507" t="str">
            <v/>
          </cell>
          <cell r="H2507" t="b">
            <v>0</v>
          </cell>
          <cell r="I2507" t="b">
            <v>0</v>
          </cell>
          <cell r="J2507" t="str">
            <v>Dimethyl sulfone</v>
          </cell>
        </row>
        <row r="2508">
          <cell r="A2508">
            <v>2947</v>
          </cell>
          <cell r="B2508" t="str">
            <v/>
          </cell>
          <cell r="C2508" t="str">
            <v>C4H8O2S</v>
          </cell>
          <cell r="D2508" t="str">
            <v>126-33-0</v>
          </cell>
          <cell r="E2508" t="str">
            <v>126330</v>
          </cell>
          <cell r="F2508" t="str">
            <v/>
          </cell>
          <cell r="G2508" t="str">
            <v/>
          </cell>
          <cell r="H2508" t="b">
            <v>0</v>
          </cell>
          <cell r="I2508" t="b">
            <v>0</v>
          </cell>
          <cell r="J2508" t="str">
            <v>Sulfolane (or Thiophene, tetrahydro-, 1,1-dioxide; Tetramethylene sulfone; Bondolane A; Cyclic tetramethylene sulfone)</v>
          </cell>
        </row>
        <row r="2509">
          <cell r="A2509">
            <v>2948</v>
          </cell>
          <cell r="B2509" t="str">
            <v/>
          </cell>
          <cell r="C2509" t="str">
            <v>C7H14</v>
          </cell>
          <cell r="D2509" t="str">
            <v>872-56-0</v>
          </cell>
          <cell r="E2509" t="str">
            <v>872560</v>
          </cell>
          <cell r="F2509" t="str">
            <v/>
          </cell>
          <cell r="G2509" t="str">
            <v/>
          </cell>
          <cell r="H2509" t="b">
            <v>0</v>
          </cell>
          <cell r="I2509" t="b">
            <v>0</v>
          </cell>
          <cell r="J2509" t="str">
            <v>Isopropylcyclobutane</v>
          </cell>
        </row>
        <row r="2510">
          <cell r="A2510">
            <v>2949</v>
          </cell>
          <cell r="B2510" t="str">
            <v/>
          </cell>
          <cell r="C2510" t="str">
            <v>C5H8</v>
          </cell>
          <cell r="D2510" t="str">
            <v>591-95-7</v>
          </cell>
          <cell r="E2510" t="str">
            <v>591-95-7</v>
          </cell>
          <cell r="F2510" t="str">
            <v/>
          </cell>
          <cell r="G2510" t="str">
            <v/>
          </cell>
          <cell r="H2510" t="b">
            <v>0</v>
          </cell>
          <cell r="I2510" t="b">
            <v>0</v>
          </cell>
          <cell r="J2510" t="str">
            <v>1,2-Pentadiene</v>
          </cell>
        </row>
        <row r="2511">
          <cell r="A2511">
            <v>2950</v>
          </cell>
          <cell r="B2511" t="str">
            <v/>
          </cell>
          <cell r="C2511" t="str">
            <v>C6H10</v>
          </cell>
          <cell r="D2511" t="str">
            <v>42296-74-2</v>
          </cell>
          <cell r="E2511" t="str">
            <v>42296742</v>
          </cell>
          <cell r="F2511" t="str">
            <v/>
          </cell>
          <cell r="G2511" t="str">
            <v/>
          </cell>
          <cell r="H2511" t="b">
            <v>0</v>
          </cell>
          <cell r="I2511" t="b">
            <v>0</v>
          </cell>
          <cell r="J2511" t="str">
            <v>Hexadiene</v>
          </cell>
        </row>
        <row r="2512">
          <cell r="A2512">
            <v>2951</v>
          </cell>
          <cell r="B2512" t="str">
            <v/>
          </cell>
          <cell r="C2512" t="str">
            <v>C3H6O</v>
          </cell>
          <cell r="D2512" t="str">
            <v>107-18-6</v>
          </cell>
          <cell r="E2512" t="str">
            <v>107186</v>
          </cell>
          <cell r="F2512" t="str">
            <v/>
          </cell>
          <cell r="G2512" t="str">
            <v/>
          </cell>
          <cell r="H2512" t="b">
            <v>0</v>
          </cell>
          <cell r="I2512" t="b">
            <v>0</v>
          </cell>
          <cell r="J2512" t="str">
            <v>Allyl alcohol (or Allylic alcohol; 1-Propen-3-ol; 2-Propenol; 2-Propenyl alcohol)</v>
          </cell>
        </row>
        <row r="2513">
          <cell r="A2513">
            <v>2952</v>
          </cell>
          <cell r="B2513" t="str">
            <v/>
          </cell>
          <cell r="C2513" t="str">
            <v>C5H12O</v>
          </cell>
          <cell r="D2513" t="str">
            <v>6032-29-7</v>
          </cell>
          <cell r="E2513" t="str">
            <v>6032297</v>
          </cell>
          <cell r="F2513" t="str">
            <v/>
          </cell>
          <cell r="G2513" t="str">
            <v/>
          </cell>
          <cell r="H2513" t="b">
            <v>0</v>
          </cell>
          <cell r="I2513" t="b">
            <v>0</v>
          </cell>
          <cell r="J2513" t="str">
            <v>2-Pentanol (or Methyl butanol; 2-Pentyl alcohol)</v>
          </cell>
        </row>
        <row r="2514">
          <cell r="A2514">
            <v>2953</v>
          </cell>
          <cell r="B2514" t="str">
            <v/>
          </cell>
          <cell r="C2514" t="str">
            <v>C9H12O</v>
          </cell>
          <cell r="D2514" t="str">
            <v>617-94-7</v>
          </cell>
          <cell r="E2514" t="str">
            <v>617947</v>
          </cell>
          <cell r="F2514" t="str">
            <v/>
          </cell>
          <cell r="G2514" t="str">
            <v/>
          </cell>
          <cell r="H2514" t="b">
            <v>0</v>
          </cell>
          <cell r="I2514" t="b">
            <v>0</v>
          </cell>
          <cell r="J2514" t="str">
            <v>2-Phenyl-2-propanol (or α-Cumyl alcohol; 2-Phenylisopropanol; α,α-Dimethylbenzyl alcohol)</v>
          </cell>
        </row>
        <row r="2515">
          <cell r="A2515">
            <v>2954</v>
          </cell>
          <cell r="B2515" t="str">
            <v/>
          </cell>
          <cell r="C2515" t="str">
            <v>C6H12O</v>
          </cell>
          <cell r="D2515" t="str">
            <v>589-38-8</v>
          </cell>
          <cell r="E2515" t="str">
            <v>589388</v>
          </cell>
          <cell r="F2515" t="str">
            <v/>
          </cell>
          <cell r="G2515" t="str">
            <v/>
          </cell>
          <cell r="H2515" t="b">
            <v>0</v>
          </cell>
          <cell r="I2515" t="b">
            <v>0</v>
          </cell>
          <cell r="J2515" t="str">
            <v>3-Hexanone (or Ethyl propyl ketone; Hexan-3-one)</v>
          </cell>
        </row>
        <row r="2516">
          <cell r="A2516">
            <v>2955</v>
          </cell>
          <cell r="B2516" t="str">
            <v/>
          </cell>
          <cell r="C2516" t="str">
            <v>C5H10O</v>
          </cell>
          <cell r="D2516" t="str">
            <v>96-17-3</v>
          </cell>
          <cell r="E2516" t="str">
            <v>96173</v>
          </cell>
          <cell r="F2516" t="str">
            <v/>
          </cell>
          <cell r="G2516" t="str">
            <v/>
          </cell>
          <cell r="H2516" t="b">
            <v>0</v>
          </cell>
          <cell r="I2516" t="b">
            <v>0</v>
          </cell>
          <cell r="J2516" t="str">
            <v>2-Methylbutanal (or α-Methylbutyric aldehyde; Methylethylacetaldehyde; 2-Formylbutane)</v>
          </cell>
        </row>
        <row r="2517">
          <cell r="A2517">
            <v>2956</v>
          </cell>
          <cell r="B2517" t="str">
            <v/>
          </cell>
          <cell r="C2517" t="str">
            <v>C6H3Cl3</v>
          </cell>
          <cell r="D2517" t="str">
            <v>108-70-3</v>
          </cell>
          <cell r="E2517" t="str">
            <v>108703</v>
          </cell>
          <cell r="F2517" t="str">
            <v/>
          </cell>
          <cell r="G2517" t="str">
            <v/>
          </cell>
          <cell r="H2517" t="b">
            <v>0</v>
          </cell>
          <cell r="I2517" t="b">
            <v>0</v>
          </cell>
          <cell r="J2517" t="str">
            <v>1,3,5-Trichlorobenzene</v>
          </cell>
        </row>
        <row r="2518">
          <cell r="A2518">
            <v>2957</v>
          </cell>
          <cell r="B2518" t="str">
            <v/>
          </cell>
          <cell r="C2518" t="str">
            <v>C3H9N</v>
          </cell>
          <cell r="D2518" t="str">
            <v>107-10-8</v>
          </cell>
          <cell r="E2518" t="str">
            <v>107108</v>
          </cell>
          <cell r="F2518" t="str">
            <v/>
          </cell>
          <cell r="G2518" t="str">
            <v/>
          </cell>
          <cell r="H2518" t="b">
            <v>0</v>
          </cell>
          <cell r="I2518" t="b">
            <v>0</v>
          </cell>
          <cell r="J2518" t="str">
            <v>1-Propanamine (or n-Propylamine)</v>
          </cell>
        </row>
        <row r="2519">
          <cell r="A2519">
            <v>2958</v>
          </cell>
          <cell r="B2519" t="str">
            <v/>
          </cell>
          <cell r="C2519" t="str">
            <v>C12H4Cl4O2</v>
          </cell>
          <cell r="D2519" t="str">
            <v>1746-01-6</v>
          </cell>
          <cell r="E2519" t="str">
            <v>1746016</v>
          </cell>
          <cell r="F2519" t="str">
            <v/>
          </cell>
          <cell r="G2519" t="str">
            <v/>
          </cell>
          <cell r="H2519" t="b">
            <v>0</v>
          </cell>
          <cell r="I2519" t="b">
            <v>0</v>
          </cell>
          <cell r="J2519" t="str">
            <v>2,3,7,8-Tetrachlorodibenzo-p-dioxin (or 2,3,7,8-TCDD)</v>
          </cell>
        </row>
        <row r="2520">
          <cell r="A2520">
            <v>2959</v>
          </cell>
          <cell r="B2520" t="str">
            <v/>
          </cell>
          <cell r="C2520" t="str">
            <v>C12H3Cl5O2</v>
          </cell>
          <cell r="D2520" t="str">
            <v>40321-76-4</v>
          </cell>
          <cell r="E2520" t="str">
            <v>40321764</v>
          </cell>
          <cell r="F2520" t="str">
            <v/>
          </cell>
          <cell r="G2520" t="str">
            <v/>
          </cell>
          <cell r="H2520" t="b">
            <v>0</v>
          </cell>
          <cell r="I2520" t="b">
            <v>0</v>
          </cell>
          <cell r="J2520" t="str">
            <v>1,2,3,7,8-Pentachlorodibenzo-p-dioxin (or 1,2,3,7,8-PeCDD)</v>
          </cell>
        </row>
        <row r="2521">
          <cell r="A2521">
            <v>2960</v>
          </cell>
          <cell r="B2521" t="str">
            <v/>
          </cell>
          <cell r="C2521" t="str">
            <v>C12H2Cl6O2</v>
          </cell>
          <cell r="D2521" t="str">
            <v>57653-85-7</v>
          </cell>
          <cell r="E2521" t="str">
            <v>57653857</v>
          </cell>
          <cell r="F2521" t="str">
            <v/>
          </cell>
          <cell r="G2521" t="str">
            <v/>
          </cell>
          <cell r="H2521" t="b">
            <v>0</v>
          </cell>
          <cell r="I2521" t="b">
            <v>0</v>
          </cell>
          <cell r="J2521" t="str">
            <v>1,2,3,6,7,8-Hexachlorodibenzo-p-dioxin (or 1,2,3,6,7,8-HxCDD)</v>
          </cell>
        </row>
        <row r="2522">
          <cell r="A2522">
            <v>2961</v>
          </cell>
          <cell r="B2522" t="str">
            <v/>
          </cell>
          <cell r="C2522" t="str">
            <v>C12H2Cl6O2</v>
          </cell>
          <cell r="D2522" t="str">
            <v>19408-74-3</v>
          </cell>
          <cell r="E2522" t="str">
            <v>19408743</v>
          </cell>
          <cell r="F2522" t="str">
            <v/>
          </cell>
          <cell r="G2522" t="str">
            <v/>
          </cell>
          <cell r="H2522" t="b">
            <v>0</v>
          </cell>
          <cell r="I2522" t="b">
            <v>0</v>
          </cell>
          <cell r="J2522" t="str">
            <v>1,2,3,7,8,9-Hexachlorodibenzo-p-dioxin (or 1,2,3,7,8,9-HxCDD)</v>
          </cell>
        </row>
        <row r="2523">
          <cell r="A2523">
            <v>2962</v>
          </cell>
          <cell r="B2523" t="str">
            <v/>
          </cell>
          <cell r="C2523" t="str">
            <v>C12HCl7O2</v>
          </cell>
          <cell r="D2523" t="str">
            <v>35822-46-9</v>
          </cell>
          <cell r="E2523" t="str">
            <v>35822469</v>
          </cell>
          <cell r="F2523" t="str">
            <v/>
          </cell>
          <cell r="G2523" t="str">
            <v/>
          </cell>
          <cell r="H2523" t="b">
            <v>0</v>
          </cell>
          <cell r="I2523" t="b">
            <v>0</v>
          </cell>
          <cell r="J2523" t="str">
            <v>1,2,3,4,6,7,8-Heptachlorodibenzo-p-dioxin (or 1,2,3,4,6,7,8-HpCDD)</v>
          </cell>
        </row>
        <row r="2524">
          <cell r="A2524">
            <v>2963</v>
          </cell>
          <cell r="B2524" t="str">
            <v/>
          </cell>
          <cell r="C2524" t="str">
            <v>C12Cl8O2
C12Cl8O2</v>
          </cell>
          <cell r="D2524" t="str">
            <v>3268-87-9
3268-87-9</v>
          </cell>
          <cell r="E2524" t="str">
            <v>3268879</v>
          </cell>
          <cell r="F2524" t="str">
            <v/>
          </cell>
          <cell r="G2524" t="str">
            <v/>
          </cell>
          <cell r="H2524" t="b">
            <v>0</v>
          </cell>
          <cell r="I2524" t="b">
            <v>0</v>
          </cell>
          <cell r="J2524" t="str">
            <v>1,2,3,4,6,7,8,9-Octachlorodibenzo-p-dioxin (or OCDD)</v>
          </cell>
        </row>
        <row r="2525">
          <cell r="A2525">
            <v>2964</v>
          </cell>
          <cell r="B2525" t="str">
            <v/>
          </cell>
          <cell r="C2525" t="str">
            <v>C12H4Cl4O
C12H4Cl4O
C12H4Cl4O
C12H4Cl4O</v>
          </cell>
          <cell r="D2525" t="str">
            <v>51207-31-9
51207-31-9
51207-31-9</v>
          </cell>
          <cell r="E2525" t="str">
            <v>51207319
51207319</v>
          </cell>
          <cell r="F2525" t="str">
            <v/>
          </cell>
          <cell r="G2525" t="str">
            <v/>
          </cell>
          <cell r="H2525" t="b">
            <v>0</v>
          </cell>
          <cell r="I2525" t="b">
            <v>0</v>
          </cell>
          <cell r="J2525" t="str">
            <v>2,3,7,8-Tetrachlorodibenzofuran (or 2,3,7,8-TCDF)</v>
          </cell>
        </row>
        <row r="2526">
          <cell r="A2526">
            <v>2965</v>
          </cell>
          <cell r="B2526" t="str">
            <v/>
          </cell>
          <cell r="C2526" t="str">
            <v>C12H3Cl5O</v>
          </cell>
          <cell r="D2526" t="str">
            <v>57117-41-6</v>
          </cell>
          <cell r="E2526" t="str">
            <v>57117416</v>
          </cell>
          <cell r="F2526" t="str">
            <v/>
          </cell>
          <cell r="G2526" t="str">
            <v/>
          </cell>
          <cell r="H2526" t="b">
            <v>0</v>
          </cell>
          <cell r="I2526" t="b">
            <v>0</v>
          </cell>
          <cell r="J2526" t="str">
            <v>1,2,3,7,8-Pentachlorodibenzofuran (or 1,2,3,7,8-PeCDF)</v>
          </cell>
        </row>
        <row r="2527">
          <cell r="A2527">
            <v>2966</v>
          </cell>
          <cell r="B2527" t="str">
            <v/>
          </cell>
          <cell r="C2527" t="str">
            <v>C12H3Cl5O</v>
          </cell>
          <cell r="D2527" t="str">
            <v>57117-31-4</v>
          </cell>
          <cell r="E2527" t="str">
            <v>57117314</v>
          </cell>
          <cell r="F2527" t="str">
            <v/>
          </cell>
          <cell r="G2527" t="str">
            <v/>
          </cell>
          <cell r="H2527" t="b">
            <v>0</v>
          </cell>
          <cell r="I2527" t="b">
            <v>0</v>
          </cell>
          <cell r="J2527" t="str">
            <v>2,3,4,7,8-Pentachlorodibenzofuran (or 2,3,4,7,8-PeCDF)</v>
          </cell>
        </row>
        <row r="2528">
          <cell r="A2528">
            <v>2967</v>
          </cell>
          <cell r="B2528" t="str">
            <v/>
          </cell>
          <cell r="C2528" t="str">
            <v>C12H2Cl6O</v>
          </cell>
          <cell r="D2528" t="str">
            <v>70648-26-9</v>
          </cell>
          <cell r="E2528" t="str">
            <v>70648269</v>
          </cell>
          <cell r="F2528" t="str">
            <v/>
          </cell>
          <cell r="G2528" t="str">
            <v/>
          </cell>
          <cell r="H2528" t="b">
            <v>0</v>
          </cell>
          <cell r="I2528" t="b">
            <v>0</v>
          </cell>
          <cell r="J2528" t="str">
            <v>1,2,3,4,7,8-Hexachlorodibenzofuran (or 1,2,3,4,7,8-HxCDF)</v>
          </cell>
        </row>
        <row r="2529">
          <cell r="A2529">
            <v>2968</v>
          </cell>
          <cell r="B2529" t="str">
            <v/>
          </cell>
          <cell r="C2529" t="str">
            <v>C12H2Cl6O</v>
          </cell>
          <cell r="D2529" t="str">
            <v>57117-44-9</v>
          </cell>
          <cell r="E2529" t="str">
            <v>57117449</v>
          </cell>
          <cell r="F2529" t="str">
            <v/>
          </cell>
          <cell r="G2529" t="str">
            <v/>
          </cell>
          <cell r="H2529" t="b">
            <v>0</v>
          </cell>
          <cell r="I2529" t="b">
            <v>0</v>
          </cell>
          <cell r="J2529" t="str">
            <v>1,2,3,6,7,8-Hexachlorodibenzofuran (or 1,2,3,6,7,8-HxCDF)</v>
          </cell>
        </row>
        <row r="2530">
          <cell r="A2530">
            <v>2969</v>
          </cell>
          <cell r="B2530" t="str">
            <v/>
          </cell>
          <cell r="C2530" t="str">
            <v>C12H2Cl6O</v>
          </cell>
          <cell r="D2530" t="str">
            <v>72918-21-9</v>
          </cell>
          <cell r="E2530" t="str">
            <v>72918219</v>
          </cell>
          <cell r="F2530" t="str">
            <v/>
          </cell>
          <cell r="G2530" t="str">
            <v/>
          </cell>
          <cell r="H2530" t="b">
            <v>0</v>
          </cell>
          <cell r="I2530" t="b">
            <v>0</v>
          </cell>
          <cell r="J2530" t="str">
            <v>1,2,3,7,8,9-Hexachlorodibenzofuran (or 1,2,3,7,8,9-HxCDF)</v>
          </cell>
        </row>
        <row r="2531">
          <cell r="A2531">
            <v>2970</v>
          </cell>
          <cell r="B2531" t="str">
            <v/>
          </cell>
          <cell r="C2531" t="str">
            <v>C12H2Cl6O</v>
          </cell>
          <cell r="D2531" t="str">
            <v>60851-34-5</v>
          </cell>
          <cell r="E2531" t="str">
            <v>60851345</v>
          </cell>
          <cell r="F2531" t="str">
            <v/>
          </cell>
          <cell r="G2531" t="str">
            <v/>
          </cell>
          <cell r="H2531" t="b">
            <v>0</v>
          </cell>
          <cell r="I2531" t="b">
            <v>0</v>
          </cell>
          <cell r="J2531" t="str">
            <v>2,3,4,6,7,8-Hexachlorodibenzofuran (or 2,3,4,6,7,8-HxCDF)</v>
          </cell>
        </row>
        <row r="2532">
          <cell r="A2532">
            <v>2971</v>
          </cell>
          <cell r="B2532" t="str">
            <v/>
          </cell>
          <cell r="C2532" t="str">
            <v>C12Cl8O</v>
          </cell>
          <cell r="D2532" t="str">
            <v>39001-02-0</v>
          </cell>
          <cell r="E2532" t="str">
            <v>39001020</v>
          </cell>
          <cell r="F2532" t="str">
            <v/>
          </cell>
          <cell r="G2532" t="str">
            <v/>
          </cell>
          <cell r="H2532" t="b">
            <v>0</v>
          </cell>
          <cell r="I2532" t="b">
            <v>0</v>
          </cell>
          <cell r="J2532" t="str">
            <v>1,2,3,4,6,7,8,9-Octachlorodibenzofuran (or OCDF)</v>
          </cell>
        </row>
        <row r="2533">
          <cell r="A2533">
            <v>2972</v>
          </cell>
          <cell r="B2533" t="str">
            <v/>
          </cell>
          <cell r="C2533" t="str">
            <v>C12H10N2O</v>
          </cell>
          <cell r="D2533" t="str">
            <v>86-30-6</v>
          </cell>
          <cell r="E2533" t="str">
            <v>86306</v>
          </cell>
          <cell r="F2533" t="str">
            <v/>
          </cell>
          <cell r="G2533" t="str">
            <v/>
          </cell>
          <cell r="H2533" t="b">
            <v>0</v>
          </cell>
          <cell r="I2533" t="b">
            <v>0</v>
          </cell>
          <cell r="J2533" t="str">
            <v>N-Nitroso-N-diphenylamine (or Benzenamine, N-nitroso-N-phenyl-)</v>
          </cell>
        </row>
        <row r="2534">
          <cell r="A2534">
            <v>2973</v>
          </cell>
          <cell r="B2534" t="str">
            <v/>
          </cell>
          <cell r="C2534" t="str">
            <v>C2H6N2O</v>
          </cell>
          <cell r="D2534" t="str">
            <v>62-75-9
62-75-9
62-75-9</v>
          </cell>
          <cell r="E2534" t="str">
            <v>62759
62759</v>
          </cell>
          <cell r="F2534" t="str">
            <v/>
          </cell>
          <cell r="G2534" t="str">
            <v/>
          </cell>
          <cell r="H2534" t="b">
            <v>0</v>
          </cell>
          <cell r="I2534" t="b">
            <v>0</v>
          </cell>
          <cell r="J2534" t="str">
            <v>N-Nitrosodimethylamine (or Methanamine, N-methyl-N-nitroso-)</v>
          </cell>
        </row>
        <row r="2535">
          <cell r="A2535">
            <v>2974</v>
          </cell>
          <cell r="B2535" t="str">
            <v/>
          </cell>
          <cell r="C2535" t="str">
            <v>C4H8N2O2</v>
          </cell>
          <cell r="D2535" t="str">
            <v>59-89-2</v>
          </cell>
          <cell r="E2535" t="str">
            <v>59892</v>
          </cell>
          <cell r="F2535" t="str">
            <v/>
          </cell>
          <cell r="G2535" t="str">
            <v/>
          </cell>
          <cell r="H2535" t="b">
            <v>0</v>
          </cell>
          <cell r="I2535" t="b">
            <v>0</v>
          </cell>
          <cell r="J2535" t="str">
            <v>N-Nitrosomorpholine (or Morpholine, 4-nitroso-)
N-Nitrosomorpholine (or Morpholine, 4-nitroso-)</v>
          </cell>
        </row>
        <row r="2536">
          <cell r="A2536">
            <v>2975</v>
          </cell>
          <cell r="B2536" t="str">
            <v/>
          </cell>
          <cell r="C2536" t="str">
            <v/>
          </cell>
          <cell r="D2536" t="str">
            <v/>
          </cell>
          <cell r="E2536" t="str">
            <v/>
          </cell>
          <cell r="F2536" t="str">
            <v/>
          </cell>
          <cell r="G2536" t="str">
            <v/>
          </cell>
          <cell r="H2536" t="b">
            <v>0</v>
          </cell>
          <cell r="I2536" t="b">
            <v>0</v>
          </cell>
          <cell r="J2536" t="str">
            <v>22R-17a(H),21ß(H)-30,31,32-Trisomohopane</v>
          </cell>
        </row>
        <row r="2537">
          <cell r="A2537">
            <v>2976</v>
          </cell>
          <cell r="B2537" t="str">
            <v/>
          </cell>
          <cell r="C2537" t="str">
            <v>C40H82
C40H82</v>
          </cell>
          <cell r="D2537" t="str">
            <v>4181-95-7
4181-95-7</v>
          </cell>
          <cell r="E2537" t="str">
            <v>4181957
4181957</v>
          </cell>
          <cell r="F2537" t="str">
            <v/>
          </cell>
          <cell r="G2537" t="str">
            <v/>
          </cell>
          <cell r="H2537" t="b">
            <v>0</v>
          </cell>
          <cell r="I2537" t="b">
            <v>0</v>
          </cell>
          <cell r="J2537" t="str">
            <v>Tetracontane</v>
          </cell>
        </row>
        <row r="2538">
          <cell r="A2538">
            <v>2977</v>
          </cell>
          <cell r="B2538" t="str">
            <v/>
          </cell>
          <cell r="C2538" t="str">
            <v>C11H9NO2</v>
          </cell>
          <cell r="D2538" t="str">
            <v>91137-27-8</v>
          </cell>
          <cell r="E2538" t="str">
            <v>91137278</v>
          </cell>
          <cell r="F2538" t="str">
            <v/>
          </cell>
          <cell r="G2538" t="str">
            <v/>
          </cell>
          <cell r="H2538" t="b">
            <v>0</v>
          </cell>
          <cell r="I2538" t="b">
            <v>0</v>
          </cell>
          <cell r="J2538" t="str">
            <v>1-Methyl-5-nitronaphthalene</v>
          </cell>
        </row>
        <row r="2539">
          <cell r="A2539">
            <v>2978</v>
          </cell>
          <cell r="B2539" t="str">
            <v/>
          </cell>
          <cell r="C2539" t="str">
            <v>C13H6N2O5
C13H6N2O5
C13H6N2O5</v>
          </cell>
          <cell r="D2539" t="str">
            <v>31551-45-8</v>
          </cell>
          <cell r="E2539" t="str">
            <v>31551458</v>
          </cell>
          <cell r="F2539" t="str">
            <v/>
          </cell>
          <cell r="G2539" t="str">
            <v/>
          </cell>
          <cell r="H2539" t="b">
            <v>0</v>
          </cell>
          <cell r="I2539" t="b">
            <v>0</v>
          </cell>
          <cell r="J2539" t="str">
            <v>2,7-Dinitro-9-fluorenone (or 2,7-dinitrofluoren-9-one)</v>
          </cell>
        </row>
        <row r="2540">
          <cell r="A2540">
            <v>2979</v>
          </cell>
          <cell r="B2540" t="str">
            <v/>
          </cell>
          <cell r="C2540" t="str">
            <v>C14H9NO2</v>
          </cell>
          <cell r="D2540" t="str">
            <v>17024-18-9</v>
          </cell>
          <cell r="E2540" t="str">
            <v>17024189</v>
          </cell>
          <cell r="F2540" t="str">
            <v/>
          </cell>
          <cell r="G2540" t="str">
            <v/>
          </cell>
          <cell r="H2540" t="b">
            <v>0</v>
          </cell>
          <cell r="I2540" t="b">
            <v>0</v>
          </cell>
          <cell r="J2540" t="str">
            <v>2-Nitrophenanthrene</v>
          </cell>
        </row>
        <row r="2541">
          <cell r="A2541">
            <v>2980</v>
          </cell>
          <cell r="B2541" t="str">
            <v/>
          </cell>
          <cell r="C2541" t="str">
            <v>C16H9NO2</v>
          </cell>
          <cell r="D2541" t="str">
            <v>789-07-1</v>
          </cell>
          <cell r="E2541" t="str">
            <v>789071</v>
          </cell>
          <cell r="F2541" t="str">
            <v/>
          </cell>
          <cell r="G2541" t="str">
            <v/>
          </cell>
          <cell r="H2541" t="b">
            <v>0</v>
          </cell>
          <cell r="I2541" t="b">
            <v>0</v>
          </cell>
          <cell r="J2541" t="str">
            <v>2-Nitropyrene</v>
          </cell>
        </row>
        <row r="2542">
          <cell r="A2542">
            <v>2981</v>
          </cell>
          <cell r="B2542" t="str">
            <v/>
          </cell>
          <cell r="C2542" t="str">
            <v>C11H9NO2</v>
          </cell>
          <cell r="D2542" t="str">
            <v>880-93-3</v>
          </cell>
          <cell r="E2542" t="str">
            <v>880933</v>
          </cell>
          <cell r="F2542" t="str">
            <v/>
          </cell>
          <cell r="G2542" t="str">
            <v/>
          </cell>
          <cell r="H2542" t="b">
            <v>0</v>
          </cell>
          <cell r="I2542" t="b">
            <v>0</v>
          </cell>
          <cell r="J2542" t="str">
            <v>1-Methyl-4-nitronaphthalene</v>
          </cell>
        </row>
        <row r="2543">
          <cell r="A2543">
            <v>2982</v>
          </cell>
          <cell r="B2543" t="str">
            <v/>
          </cell>
          <cell r="C2543" t="str">
            <v>C11H9NO2</v>
          </cell>
          <cell r="D2543" t="str">
            <v>13615-38-8</v>
          </cell>
          <cell r="E2543" t="str">
            <v>13615388</v>
          </cell>
          <cell r="F2543" t="str">
            <v/>
          </cell>
          <cell r="G2543" t="str">
            <v/>
          </cell>
          <cell r="H2543" t="b">
            <v>0</v>
          </cell>
          <cell r="I2543" t="b">
            <v>0</v>
          </cell>
          <cell r="J2543" t="str">
            <v>2-Methyl-4-nitronaphthalene (or 3-Methyl-1-nitronaphthalene)</v>
          </cell>
        </row>
        <row r="2544">
          <cell r="A2544">
            <v>2983</v>
          </cell>
          <cell r="B2544" t="str">
            <v/>
          </cell>
          <cell r="C2544" t="str">
            <v>C12H9NO2</v>
          </cell>
          <cell r="D2544" t="str">
            <v>602-87-9</v>
          </cell>
          <cell r="E2544" t="str">
            <v>602879</v>
          </cell>
          <cell r="F2544" t="str">
            <v/>
          </cell>
          <cell r="G2544" t="str">
            <v/>
          </cell>
          <cell r="H2544" t="b">
            <v>0</v>
          </cell>
          <cell r="I2544" t="b">
            <v>0</v>
          </cell>
          <cell r="J2544" t="str">
            <v>5-Nitroacenaphthene (or 1,2-Dihydro-5-nitro-acenaphthylene; 5-Nan; 5-Nitronaphthalene ethylene)</v>
          </cell>
        </row>
        <row r="2545">
          <cell r="A2545">
            <v>2984</v>
          </cell>
          <cell r="B2545" t="str">
            <v/>
          </cell>
          <cell r="C2545" t="str">
            <v>C11H9NO2</v>
          </cell>
          <cell r="D2545" t="str">
            <v>105752-67-8</v>
          </cell>
          <cell r="E2545" t="str">
            <v>105752678</v>
          </cell>
          <cell r="F2545" t="str">
            <v/>
          </cell>
          <cell r="G2545" t="str">
            <v/>
          </cell>
          <cell r="H2545" t="b">
            <v>0</v>
          </cell>
          <cell r="I2545" t="b">
            <v>0</v>
          </cell>
          <cell r="J2545" t="str">
            <v>1-Methyl-6-nitronaphthalene</v>
          </cell>
        </row>
        <row r="2546">
          <cell r="A2546">
            <v>2985</v>
          </cell>
          <cell r="B2546" t="str">
            <v/>
          </cell>
          <cell r="C2546" t="str">
            <v>C17H12</v>
          </cell>
          <cell r="D2546" t="str">
            <v>30777-19-6</v>
          </cell>
          <cell r="E2546" t="str">
            <v>30777196</v>
          </cell>
          <cell r="F2546" t="str">
            <v/>
          </cell>
          <cell r="G2546" t="str">
            <v/>
          </cell>
          <cell r="H2546" t="b">
            <v>0</v>
          </cell>
          <cell r="I2546" t="b">
            <v>0</v>
          </cell>
          <cell r="J2546" t="str">
            <v>Benzo[b]fluorene</v>
          </cell>
        </row>
        <row r="2547">
          <cell r="A2547">
            <v>2986</v>
          </cell>
          <cell r="B2547" t="str">
            <v/>
          </cell>
          <cell r="C2547" t="str">
            <v>C24H14</v>
          </cell>
          <cell r="D2547" t="str">
            <v>192-65-4</v>
          </cell>
          <cell r="E2547" t="str">
            <v>192654</v>
          </cell>
          <cell r="F2547" t="str">
            <v/>
          </cell>
          <cell r="G2547" t="str">
            <v/>
          </cell>
          <cell r="H2547" t="b">
            <v>0</v>
          </cell>
          <cell r="I2547" t="b">
            <v>0</v>
          </cell>
          <cell r="J2547" t="str">
            <v>Dibenzo[a,e]pyrene (or Naphtho[1,2,3,4-def]chrysene)</v>
          </cell>
        </row>
        <row r="2548">
          <cell r="A2548">
            <v>2987</v>
          </cell>
          <cell r="B2548" t="str">
            <v/>
          </cell>
          <cell r="C2548" t="str">
            <v>C21H13N</v>
          </cell>
          <cell r="D2548" t="str">
            <v>226-36-8</v>
          </cell>
          <cell r="E2548" t="str">
            <v>226368</v>
          </cell>
          <cell r="F2548" t="str">
            <v/>
          </cell>
          <cell r="G2548" t="str">
            <v/>
          </cell>
          <cell r="H2548" t="b">
            <v>0</v>
          </cell>
          <cell r="I2548" t="b">
            <v>0</v>
          </cell>
          <cell r="J2548" t="str">
            <v>Dibenz(a,h)acridine [or Dibenzo(a,h)acridine]</v>
          </cell>
        </row>
        <row r="2549">
          <cell r="A2549">
            <v>2988</v>
          </cell>
          <cell r="B2549" t="str">
            <v/>
          </cell>
          <cell r="C2549" t="str">
            <v>C24H14
C24H14</v>
          </cell>
          <cell r="D2549" t="str">
            <v>189-55-9</v>
          </cell>
          <cell r="E2549" t="str">
            <v>189559</v>
          </cell>
          <cell r="F2549" t="str">
            <v/>
          </cell>
          <cell r="G2549" t="str">
            <v/>
          </cell>
          <cell r="H2549" t="b">
            <v>0</v>
          </cell>
          <cell r="I2549" t="b">
            <v>0</v>
          </cell>
          <cell r="J2549" t="str">
            <v>Dibenzo(a,i)pyrene [or Dibenz(a,i)pyrene]</v>
          </cell>
        </row>
        <row r="2550">
          <cell r="A2550">
            <v>2989</v>
          </cell>
          <cell r="B2550" t="str">
            <v/>
          </cell>
          <cell r="C2550" t="str">
            <v>C21H13N</v>
          </cell>
          <cell r="D2550" t="str">
            <v>224-42-0</v>
          </cell>
          <cell r="E2550" t="str">
            <v>224420</v>
          </cell>
          <cell r="F2550" t="str">
            <v/>
          </cell>
          <cell r="G2550" t="str">
            <v/>
          </cell>
          <cell r="H2550" t="b">
            <v>0</v>
          </cell>
          <cell r="I2550" t="b">
            <v>0</v>
          </cell>
          <cell r="J2550" t="str">
            <v>Dibenz(a,j)acridine [or Dibenzo(a,j)acridine]</v>
          </cell>
        </row>
        <row r="2551">
          <cell r="A2551">
            <v>2990</v>
          </cell>
          <cell r="B2551" t="str">
            <v/>
          </cell>
          <cell r="C2551" t="str">
            <v>C22H14</v>
          </cell>
          <cell r="D2551" t="str">
            <v>224-41-9</v>
          </cell>
          <cell r="E2551" t="str">
            <v>224419</v>
          </cell>
          <cell r="F2551" t="str">
            <v/>
          </cell>
          <cell r="G2551" t="str">
            <v/>
          </cell>
          <cell r="H2551" t="b">
            <v>0</v>
          </cell>
          <cell r="I2551" t="b">
            <v>0</v>
          </cell>
          <cell r="J2551" t="str">
            <v>Dibenz(a,j)anthracene [or Dibenzo(a,j)anthracene; 3,4,5,6-Dibenzanthracene]</v>
          </cell>
        </row>
        <row r="2552">
          <cell r="A2552">
            <v>2991</v>
          </cell>
          <cell r="B2552" t="str">
            <v/>
          </cell>
          <cell r="C2552" t="str">
            <v>C24H14</v>
          </cell>
          <cell r="D2552" t="str">
            <v>191-30-0</v>
          </cell>
          <cell r="E2552" t="str">
            <v>191300</v>
          </cell>
          <cell r="F2552" t="str">
            <v/>
          </cell>
          <cell r="G2552" t="str">
            <v/>
          </cell>
          <cell r="H2552" t="b">
            <v>0</v>
          </cell>
          <cell r="I2552" t="b">
            <v>0</v>
          </cell>
          <cell r="J2552" t="str">
            <v>Dibenzo(a,l)pyrene [or Dibenzo(def,p)chrysene; 1,2,9,10-Dibenzopyrene]</v>
          </cell>
        </row>
        <row r="2553">
          <cell r="A2553">
            <v>2992</v>
          </cell>
          <cell r="B2553" t="str">
            <v/>
          </cell>
          <cell r="C2553" t="str">
            <v>C24H14</v>
          </cell>
          <cell r="D2553" t="str">
            <v>205-97-0</v>
          </cell>
          <cell r="E2553" t="str">
            <v>205970</v>
          </cell>
          <cell r="F2553" t="str">
            <v/>
          </cell>
          <cell r="G2553" t="str">
            <v/>
          </cell>
          <cell r="H2553" t="b">
            <v>0</v>
          </cell>
          <cell r="I2553" t="b">
            <v>0</v>
          </cell>
          <cell r="J2553" t="str">
            <v>Dibenzo(b,k)fluoranthene [or Naphth(2,3-e)acephenanthrylene]</v>
          </cell>
        </row>
        <row r="2554">
          <cell r="A2554">
            <v>2993</v>
          </cell>
          <cell r="B2554" t="str">
            <v/>
          </cell>
          <cell r="C2554" t="str">
            <v>C20H13N</v>
          </cell>
          <cell r="D2554" t="str">
            <v>194-59-2</v>
          </cell>
          <cell r="E2554" t="str">
            <v>194592</v>
          </cell>
          <cell r="F2554" t="str">
            <v/>
          </cell>
          <cell r="G2554" t="str">
            <v/>
          </cell>
          <cell r="H2554" t="b">
            <v>0</v>
          </cell>
          <cell r="I2554" t="b">
            <v>0</v>
          </cell>
          <cell r="J2554" t="str">
            <v>7H-Dibenzo(c,g)carbazole (or 3,4,5,6-Dibenzcarbazol)</v>
          </cell>
        </row>
        <row r="2555">
          <cell r="A2555">
            <v>2994</v>
          </cell>
          <cell r="B2555" t="str">
            <v/>
          </cell>
          <cell r="C2555" t="str">
            <v>C20H16</v>
          </cell>
          <cell r="D2555" t="str">
            <v>57-97-6</v>
          </cell>
          <cell r="E2555" t="str">
            <v>57976</v>
          </cell>
          <cell r="F2555" t="str">
            <v/>
          </cell>
          <cell r="G2555" t="str">
            <v/>
          </cell>
          <cell r="H2555" t="b">
            <v>0</v>
          </cell>
          <cell r="I2555" t="b">
            <v>0</v>
          </cell>
          <cell r="J2555" t="str">
            <v>7,12-Dimethylbenz(a)anthracene (or 7,12-Dimethylbenzanthracene)</v>
          </cell>
        </row>
        <row r="2556">
          <cell r="A2556">
            <v>2995</v>
          </cell>
          <cell r="B2556" t="str">
            <v/>
          </cell>
          <cell r="C2556" t="str">
            <v>C15H10</v>
          </cell>
          <cell r="D2556" t="str">
            <v>203-64-5</v>
          </cell>
          <cell r="E2556" t="str">
            <v>203645</v>
          </cell>
          <cell r="F2556" t="str">
            <v/>
          </cell>
          <cell r="G2556" t="str">
            <v/>
          </cell>
          <cell r="H2556" t="b">
            <v>0</v>
          </cell>
          <cell r="I2556" t="b">
            <v>0</v>
          </cell>
          <cell r="J2556" t="str">
            <v>4H-Cyclopenta[def]phenanthrene (or 4,5-Methylenephenanthrene)</v>
          </cell>
        </row>
        <row r="2557">
          <cell r="A2557">
            <v>2996</v>
          </cell>
          <cell r="B2557" t="str">
            <v/>
          </cell>
          <cell r="C2557" t="str">
            <v>C19H14</v>
          </cell>
          <cell r="D2557" t="str">
            <v>3697-24-3</v>
          </cell>
          <cell r="E2557" t="str">
            <v>3697243</v>
          </cell>
          <cell r="F2557" t="str">
            <v/>
          </cell>
          <cell r="G2557" t="str">
            <v/>
          </cell>
          <cell r="H2557" t="b">
            <v>0</v>
          </cell>
          <cell r="I2557" t="b">
            <v>0</v>
          </cell>
          <cell r="J2557" t="str">
            <v>5-Methylchrysene
5-Methylchrysene</v>
          </cell>
        </row>
        <row r="2558">
          <cell r="A2558">
            <v>2997</v>
          </cell>
          <cell r="B2558" t="str">
            <v/>
          </cell>
          <cell r="C2558" t="str">
            <v>C20H14</v>
          </cell>
          <cell r="D2558" t="str">
            <v>602-55-1</v>
          </cell>
          <cell r="E2558" t="str">
            <v>602551</v>
          </cell>
          <cell r="F2558" t="str">
            <v/>
          </cell>
          <cell r="G2558" t="str">
            <v/>
          </cell>
          <cell r="H2558" t="b">
            <v>0</v>
          </cell>
          <cell r="I2558" t="b">
            <v>0</v>
          </cell>
          <cell r="J2558" t="str">
            <v>9-phenylanthracene</v>
          </cell>
        </row>
        <row r="2559">
          <cell r="A2559">
            <v>2998</v>
          </cell>
          <cell r="B2559" t="str">
            <v/>
          </cell>
          <cell r="C2559" t="str">
            <v>C9H100</v>
          </cell>
          <cell r="D2559" t="str">
            <v>28351-09-9</v>
          </cell>
          <cell r="E2559" t="str">
            <v>28351099</v>
          </cell>
          <cell r="F2559" t="str">
            <v/>
          </cell>
          <cell r="G2559" t="str">
            <v/>
          </cell>
          <cell r="H2559" t="b">
            <v>0</v>
          </cell>
          <cell r="I2559" t="b">
            <v>0</v>
          </cell>
          <cell r="J2559" t="str">
            <v>Dimethylbenzaldehyde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re profile"/>
      <sheetName val="Natural Gas Production - 8949"/>
      <sheetName val="TCEQ Flare Study"/>
      <sheetName val="SPECIES_PROPERTIES"/>
    </sheetNames>
    <sheetDataSet>
      <sheetData sheetId="0">
        <row r="5">
          <cell r="G5" t="str">
            <v>Representative DRE for analysis</v>
          </cell>
        </row>
      </sheetData>
      <sheetData sheetId="1">
        <row r="2">
          <cell r="C2">
            <v>0.11630033822252905</v>
          </cell>
          <cell r="D2" t="str">
            <v>2,2,4-trimethylpentane</v>
          </cell>
        </row>
        <row r="3">
          <cell r="C3">
            <v>8.7753891567908304E-2</v>
          </cell>
        </row>
        <row r="4">
          <cell r="C4">
            <v>11.207123501443709</v>
          </cell>
        </row>
        <row r="5">
          <cell r="C5">
            <v>4.9691962695080586E-3</v>
          </cell>
          <cell r="D5" t="str">
            <v>Ethylbenzene</v>
          </cell>
        </row>
        <row r="6">
          <cell r="C6">
            <v>2.2202791842482823E-2</v>
          </cell>
          <cell r="D6" t="str">
            <v>Isomers of xylene</v>
          </cell>
        </row>
        <row r="7">
          <cell r="C7">
            <v>69.463020192910534</v>
          </cell>
        </row>
        <row r="8">
          <cell r="C8">
            <v>5.7092893309241539</v>
          </cell>
        </row>
        <row r="9">
          <cell r="C9">
            <v>0.41233756278896666</v>
          </cell>
        </row>
        <row r="10">
          <cell r="C10">
            <v>2.854644665462077</v>
          </cell>
        </row>
        <row r="11">
          <cell r="C11">
            <v>8.5639339963862309</v>
          </cell>
        </row>
        <row r="12">
          <cell r="C12">
            <v>7.823840934970136E-2</v>
          </cell>
        </row>
        <row r="13">
          <cell r="C13">
            <v>1.4801861228321882</v>
          </cell>
          <cell r="D13" t="str">
            <v>Isomers of hexane</v>
          </cell>
        </row>
      </sheetData>
      <sheetData sheetId="2"/>
      <sheetData sheetId="3">
        <row r="2">
          <cell r="P2" t="str">
            <v>(1-methylpropyl)benzene (or sec-butylbenzene)</v>
          </cell>
          <cell r="Q2">
            <v>1</v>
          </cell>
        </row>
        <row r="3">
          <cell r="P3" t="str">
            <v>(2-methylbutyl)cyclohexane</v>
          </cell>
          <cell r="Q3">
            <v>2</v>
          </cell>
        </row>
        <row r="4">
          <cell r="P4" t="str">
            <v>(2-methylpropyl)benzene (or isobutylbenzene)</v>
          </cell>
          <cell r="Q4">
            <v>3</v>
          </cell>
        </row>
        <row r="5">
          <cell r="P5" t="str">
            <v>1,1,1-trichloroethane</v>
          </cell>
          <cell r="Q5">
            <v>4</v>
          </cell>
        </row>
        <row r="6">
          <cell r="P6" t="str">
            <v>1,1,2,2-tetrachloroethane</v>
          </cell>
          <cell r="Q6">
            <v>5</v>
          </cell>
        </row>
        <row r="7">
          <cell r="P7" t="str">
            <v>1,1,2,3-tetramethylcyclohexane</v>
          </cell>
          <cell r="Q7">
            <v>6</v>
          </cell>
        </row>
        <row r="8">
          <cell r="P8" t="str">
            <v>1,1,2-trichloroethane</v>
          </cell>
          <cell r="Q8">
            <v>7</v>
          </cell>
        </row>
        <row r="9">
          <cell r="P9" t="str">
            <v>1,1,2-trimethylcyclohexane</v>
          </cell>
          <cell r="Q9">
            <v>8</v>
          </cell>
        </row>
        <row r="10">
          <cell r="P10" t="str">
            <v>1,1,2-trimethylcyclopentane</v>
          </cell>
          <cell r="Q10">
            <v>9</v>
          </cell>
        </row>
        <row r="11">
          <cell r="P11" t="str">
            <v>1,1,3,4-tetramethylcyclohexane</v>
          </cell>
          <cell r="Q11">
            <v>10</v>
          </cell>
        </row>
        <row r="12">
          <cell r="P12" t="str">
            <v>1,1,3,5-tetramethylcyclohexane</v>
          </cell>
          <cell r="Q12">
            <v>11</v>
          </cell>
        </row>
        <row r="13">
          <cell r="P13" t="str">
            <v>1,1,3-trimethylcyclohexane</v>
          </cell>
          <cell r="Q13">
            <v>12</v>
          </cell>
        </row>
        <row r="14">
          <cell r="P14" t="str">
            <v>1,1,3-trimethylcyclopentane</v>
          </cell>
          <cell r="Q14">
            <v>13</v>
          </cell>
        </row>
        <row r="15">
          <cell r="P15" t="str">
            <v>1,1,4-trimethylcyclohexane</v>
          </cell>
          <cell r="Q15">
            <v>14</v>
          </cell>
        </row>
        <row r="16">
          <cell r="P16" t="str">
            <v>1,1-dichloro-1-fluoroethane</v>
          </cell>
          <cell r="Q16">
            <v>15</v>
          </cell>
        </row>
        <row r="17">
          <cell r="P17" t="str">
            <v>1,1-dichloroethane</v>
          </cell>
          <cell r="Q17">
            <v>16</v>
          </cell>
        </row>
        <row r="18">
          <cell r="P18" t="str">
            <v>1,1-dichloroethene (vinylidene chloride)</v>
          </cell>
          <cell r="Q18">
            <v>17</v>
          </cell>
        </row>
        <row r="19">
          <cell r="P19" t="str">
            <v>1,1-dimethyl-2-propylcyclohexane</v>
          </cell>
          <cell r="Q19">
            <v>18</v>
          </cell>
        </row>
        <row r="20">
          <cell r="P20" t="str">
            <v>1,1-dimethylcyclohexane</v>
          </cell>
          <cell r="Q20">
            <v>19</v>
          </cell>
        </row>
        <row r="21">
          <cell r="P21" t="str">
            <v>1,1-dimethylcyclopentane</v>
          </cell>
          <cell r="Q21">
            <v>20</v>
          </cell>
        </row>
        <row r="22">
          <cell r="P22" t="str">
            <v>1,1-methylethylcyclopentane</v>
          </cell>
          <cell r="Q22">
            <v>21</v>
          </cell>
        </row>
        <row r="23">
          <cell r="P23" t="str">
            <v>1,2,3,4-tetramethylbenzene</v>
          </cell>
          <cell r="Q23">
            <v>22</v>
          </cell>
        </row>
        <row r="24">
          <cell r="P24" t="str">
            <v>1,2,3,5-tetramethylbenzene</v>
          </cell>
          <cell r="Q24">
            <v>23</v>
          </cell>
        </row>
        <row r="25">
          <cell r="P25" t="str">
            <v>1,2,3-trimethyl-4-ethylbenzene</v>
          </cell>
          <cell r="Q25">
            <v>24</v>
          </cell>
        </row>
        <row r="26">
          <cell r="P26" t="str">
            <v>1,2,3-trimethylbenzene</v>
          </cell>
          <cell r="Q26">
            <v>25</v>
          </cell>
        </row>
        <row r="27">
          <cell r="P27" t="str">
            <v>1,2,3-trimethylcyclohexane</v>
          </cell>
          <cell r="Q27">
            <v>26</v>
          </cell>
        </row>
        <row r="28">
          <cell r="P28" t="str">
            <v>1,2,3-trimethylcyclopentane</v>
          </cell>
          <cell r="Q28">
            <v>27</v>
          </cell>
        </row>
        <row r="29">
          <cell r="P29" t="str">
            <v>1,2,4,5-tetramethylbenzene</v>
          </cell>
          <cell r="Q29">
            <v>28</v>
          </cell>
        </row>
        <row r="30">
          <cell r="P30" t="str">
            <v>1,2,4-triethylbenzene</v>
          </cell>
          <cell r="Q30">
            <v>29</v>
          </cell>
        </row>
        <row r="31">
          <cell r="P31" t="str">
            <v>1,2,4-trimethylbenzene  (1,3,4-trimethylbenzene)</v>
          </cell>
          <cell r="Q31">
            <v>30</v>
          </cell>
        </row>
        <row r="32">
          <cell r="P32" t="str">
            <v>1,2,4-trimethylcyclopentane</v>
          </cell>
          <cell r="Q32">
            <v>31</v>
          </cell>
        </row>
        <row r="33">
          <cell r="P33" t="str">
            <v>1,2,4-trimethylcyclopentene</v>
          </cell>
          <cell r="Q33">
            <v>32</v>
          </cell>
        </row>
        <row r="34">
          <cell r="P34" t="str">
            <v>1,2-butadiene (methylallene)</v>
          </cell>
          <cell r="Q34">
            <v>33</v>
          </cell>
        </row>
        <row r="35">
          <cell r="P35" t="str">
            <v>1,2-dichloropropane</v>
          </cell>
          <cell r="Q35">
            <v>34</v>
          </cell>
        </row>
        <row r="36">
          <cell r="P36" t="str">
            <v>1,2-diethyl-1-methylcyclohexane</v>
          </cell>
          <cell r="Q36">
            <v>35</v>
          </cell>
        </row>
        <row r="37">
          <cell r="P37" t="str">
            <v>1,2-diethylbenzene (ortho)</v>
          </cell>
          <cell r="Q37">
            <v>36</v>
          </cell>
        </row>
        <row r="38">
          <cell r="P38" t="str">
            <v>1,2-dimethyl-3-ethylbenzene</v>
          </cell>
          <cell r="Q38">
            <v>37</v>
          </cell>
        </row>
        <row r="39">
          <cell r="P39" t="str">
            <v>1,2-dimethyl-3-ethylcyclohexane</v>
          </cell>
          <cell r="Q39">
            <v>38</v>
          </cell>
        </row>
        <row r="40">
          <cell r="P40" t="str">
            <v>1,2-dimethyl-4-ethylbenzene</v>
          </cell>
          <cell r="Q40">
            <v>39</v>
          </cell>
        </row>
        <row r="41">
          <cell r="P41" t="str">
            <v>1,2-dimethylcyclopentane</v>
          </cell>
          <cell r="Q41">
            <v>40</v>
          </cell>
        </row>
        <row r="42">
          <cell r="P42" t="str">
            <v>1,2-epoxybutane</v>
          </cell>
          <cell r="Q42">
            <v>41</v>
          </cell>
        </row>
        <row r="43">
          <cell r="P43" t="str">
            <v>1,2-propadiene</v>
          </cell>
          <cell r="Q43">
            <v>42</v>
          </cell>
        </row>
        <row r="44">
          <cell r="P44" t="str">
            <v>1,3,5-triethylbenzene</v>
          </cell>
          <cell r="Q44">
            <v>43</v>
          </cell>
        </row>
        <row r="45">
          <cell r="P45" t="str">
            <v>1,3,5-trimethylbenzene</v>
          </cell>
          <cell r="Q45">
            <v>44</v>
          </cell>
        </row>
        <row r="46">
          <cell r="P46" t="str">
            <v>1,3,5-trimethylcyclohexane</v>
          </cell>
          <cell r="Q46">
            <v>45</v>
          </cell>
        </row>
        <row r="47">
          <cell r="P47" t="str">
            <v>1,3-butadiene</v>
          </cell>
          <cell r="Q47">
            <v>46</v>
          </cell>
        </row>
        <row r="48">
          <cell r="P48" t="str">
            <v>1,3-butadiyne</v>
          </cell>
          <cell r="Q48">
            <v>47</v>
          </cell>
        </row>
        <row r="49">
          <cell r="P49" t="str">
            <v>1,3-cyclopentadiene</v>
          </cell>
          <cell r="Q49">
            <v>48</v>
          </cell>
        </row>
        <row r="50">
          <cell r="P50" t="str">
            <v>1,3-dichlorobenzene  (m-dichlorobenzene)</v>
          </cell>
          <cell r="Q50">
            <v>49</v>
          </cell>
        </row>
        <row r="51">
          <cell r="P51" t="str">
            <v>1,3-dichloropropene</v>
          </cell>
          <cell r="Q51">
            <v>50</v>
          </cell>
        </row>
        <row r="52">
          <cell r="P52" t="str">
            <v>1,3-diethylbenzene (meta)</v>
          </cell>
          <cell r="Q52">
            <v>51</v>
          </cell>
        </row>
        <row r="53">
          <cell r="P53" t="str">
            <v>1,3-dimethyl-2-ethylbenzene</v>
          </cell>
          <cell r="Q53">
            <v>52</v>
          </cell>
        </row>
        <row r="54">
          <cell r="P54" t="str">
            <v>1,3-dimethyl-4-ethylbenzene</v>
          </cell>
          <cell r="Q54">
            <v>53</v>
          </cell>
        </row>
        <row r="55">
          <cell r="P55" t="str">
            <v>1,3-dimethyl-4-isopropylbenzene</v>
          </cell>
          <cell r="Q55">
            <v>54</v>
          </cell>
        </row>
        <row r="56">
          <cell r="P56" t="str">
            <v>1,3-dimethyl-5-ethylbenzene</v>
          </cell>
          <cell r="Q56">
            <v>55</v>
          </cell>
        </row>
        <row r="57">
          <cell r="P57" t="str">
            <v>1,3-dioxolane</v>
          </cell>
          <cell r="Q57">
            <v>56</v>
          </cell>
        </row>
        <row r="58">
          <cell r="P58" t="str">
            <v>1,3-dipropylbenzene</v>
          </cell>
          <cell r="Q58">
            <v>57</v>
          </cell>
        </row>
        <row r="59">
          <cell r="P59" t="str">
            <v>1,3-n-dipropylbenzene</v>
          </cell>
          <cell r="Q59">
            <v>58</v>
          </cell>
        </row>
        <row r="60">
          <cell r="P60" t="str">
            <v>1,4-diethylbenzene (para)</v>
          </cell>
          <cell r="Q60">
            <v>59</v>
          </cell>
        </row>
        <row r="61">
          <cell r="P61" t="str">
            <v>1,4-dimethyl-2-ethylbenzene</v>
          </cell>
          <cell r="Q61">
            <v>60</v>
          </cell>
        </row>
        <row r="62">
          <cell r="P62" t="str">
            <v>1,4-dioxane</v>
          </cell>
          <cell r="Q62">
            <v>61</v>
          </cell>
        </row>
        <row r="63">
          <cell r="P63" t="str">
            <v>1,4-isodipropylbenzene</v>
          </cell>
          <cell r="Q63">
            <v>62</v>
          </cell>
        </row>
        <row r="64">
          <cell r="P64" t="str">
            <v>1-(1,1-dimethylethyl)-3,5-dimethylbenzene  (or tert-butyl-3,5-dimethylbenzene)</v>
          </cell>
          <cell r="Q64">
            <v>63</v>
          </cell>
        </row>
        <row r="65">
          <cell r="P65" t="str">
            <v>1-butene</v>
          </cell>
          <cell r="Q65">
            <v>64</v>
          </cell>
        </row>
        <row r="66">
          <cell r="P66" t="str">
            <v>1-butyne (or ethylacetylene; ethylethyne)</v>
          </cell>
          <cell r="Q66">
            <v>65</v>
          </cell>
        </row>
        <row r="67">
          <cell r="P67" t="str">
            <v>1-decene, dimer, hydrogenated</v>
          </cell>
          <cell r="Q67">
            <v>66</v>
          </cell>
        </row>
        <row r="68">
          <cell r="P68" t="str">
            <v>1-ethyl-1,2-dimethylcyclohexane</v>
          </cell>
          <cell r="Q68">
            <v>67</v>
          </cell>
        </row>
        <row r="69">
          <cell r="P69" t="str">
            <v>1-ethyl-2,2,6-trimethylcyclohexane</v>
          </cell>
          <cell r="Q69">
            <v>68</v>
          </cell>
        </row>
        <row r="70">
          <cell r="P70" t="str">
            <v>1-ethyl-2,4-dimethylcyclohexane</v>
          </cell>
          <cell r="Q70">
            <v>69</v>
          </cell>
        </row>
        <row r="71">
          <cell r="P71" t="str">
            <v>1-ethyl-2-methylcyclopentane</v>
          </cell>
          <cell r="Q71">
            <v>70</v>
          </cell>
        </row>
        <row r="72">
          <cell r="P72" t="str">
            <v>1-ethyl-2-npropylbenzene</v>
          </cell>
          <cell r="Q72">
            <v>71</v>
          </cell>
        </row>
        <row r="73">
          <cell r="P73" t="str">
            <v>1-ethyl-3-methylcyclopentane</v>
          </cell>
          <cell r="Q73">
            <v>73</v>
          </cell>
        </row>
        <row r="74">
          <cell r="P74" t="str">
            <v>1-ethyl-4-isopropylbenzene</v>
          </cell>
          <cell r="Q74">
            <v>74</v>
          </cell>
        </row>
        <row r="75">
          <cell r="P75" t="str">
            <v>1-ethyltertbutylether</v>
          </cell>
          <cell r="Q75">
            <v>75</v>
          </cell>
        </row>
        <row r="76">
          <cell r="P76" t="str">
            <v>1-heptene</v>
          </cell>
          <cell r="Q76">
            <v>76</v>
          </cell>
        </row>
        <row r="77">
          <cell r="P77" t="str">
            <v>1-hexanol</v>
          </cell>
          <cell r="Q77">
            <v>77</v>
          </cell>
        </row>
        <row r="78">
          <cell r="P78" t="str">
            <v>1-hexene</v>
          </cell>
          <cell r="Q78">
            <v>78</v>
          </cell>
        </row>
        <row r="79">
          <cell r="P79" t="str">
            <v>1-methyl-1-ethylcyclohexane</v>
          </cell>
          <cell r="Q79">
            <v>79</v>
          </cell>
        </row>
        <row r="80">
          <cell r="P80" t="str">
            <v>1-methyl-2-ethylbenzene (or o-ethyltoluene; 1-ethyl-2-methylbenzene; 2-ethyltoluene; 2-ethylmethylbenzene)</v>
          </cell>
          <cell r="Q80">
            <v>80</v>
          </cell>
        </row>
        <row r="81">
          <cell r="P81" t="str">
            <v>1-methyl-2-isopropylbenzene (or o-cymene)</v>
          </cell>
          <cell r="Q81">
            <v>81</v>
          </cell>
        </row>
        <row r="82">
          <cell r="P82" t="str">
            <v>1-methyl-2-isopropylcyclohexane</v>
          </cell>
          <cell r="Q82">
            <v>82</v>
          </cell>
        </row>
        <row r="83">
          <cell r="P83" t="str">
            <v>1-methyl-2-n-butylbenzene</v>
          </cell>
          <cell r="Q83">
            <v>83</v>
          </cell>
        </row>
        <row r="84">
          <cell r="P84" t="str">
            <v>1-methyl-2-n-propylbenzene (2-propyltoluene)</v>
          </cell>
          <cell r="Q84">
            <v>84</v>
          </cell>
        </row>
        <row r="85">
          <cell r="P85" t="str">
            <v>1-methyl-2-pyrrolidinone</v>
          </cell>
          <cell r="Q85">
            <v>85</v>
          </cell>
        </row>
        <row r="86">
          <cell r="P86" t="str">
            <v>1-methyl-2-tert-butylbenzene</v>
          </cell>
          <cell r="Q86">
            <v>86</v>
          </cell>
        </row>
        <row r="87">
          <cell r="P87" t="str">
            <v>1-methyl-3-butylbenzene</v>
          </cell>
          <cell r="Q87">
            <v>88</v>
          </cell>
        </row>
        <row r="88">
          <cell r="P88" t="str">
            <v>1-methyl-3-ethylbenzene (or 1-ethyl-3-methylbenzene; 3-ethyltoluene)</v>
          </cell>
          <cell r="Q88">
            <v>89</v>
          </cell>
        </row>
        <row r="89">
          <cell r="P89" t="str">
            <v>1-methyl-3-isopropylbenzene (1-methyl-3-(1-methylethyl)-benzene, 3-isopropyltoluene, or m-cymene)</v>
          </cell>
          <cell r="Q89">
            <v>90</v>
          </cell>
        </row>
        <row r="90">
          <cell r="P90" t="str">
            <v>1-methyl-3-isopropylcyclohexane</v>
          </cell>
          <cell r="Q90">
            <v>91</v>
          </cell>
        </row>
        <row r="91">
          <cell r="P91" t="str">
            <v>1-methyl-3-propylbenzene (3-n-propyltoluene)</v>
          </cell>
          <cell r="Q91">
            <v>92</v>
          </cell>
        </row>
        <row r="92">
          <cell r="P92" t="str">
            <v>1-methyl-4-ethylbenzene (or 1-ethyl-4-methylbenzene; 4-ethyltoluene)</v>
          </cell>
          <cell r="Q92">
            <v>94</v>
          </cell>
        </row>
        <row r="93">
          <cell r="P93" t="str">
            <v>1-methyl-4-ethylcyclohexane</v>
          </cell>
          <cell r="Q93">
            <v>95</v>
          </cell>
        </row>
        <row r="94">
          <cell r="P94" t="str">
            <v>1-methyl-4-isobutylbenzene</v>
          </cell>
          <cell r="Q94">
            <v>96</v>
          </cell>
        </row>
        <row r="95">
          <cell r="P95" t="str">
            <v>1-methyl-4-isopropylbenzene</v>
          </cell>
          <cell r="Q95">
            <v>97</v>
          </cell>
        </row>
        <row r="96">
          <cell r="P96" t="str">
            <v>1-methyl-4-isopropylcyclohexane</v>
          </cell>
          <cell r="Q96">
            <v>98</v>
          </cell>
        </row>
        <row r="97">
          <cell r="P97" t="str">
            <v>1-methyl-4-n-pentylbenzene</v>
          </cell>
          <cell r="Q97">
            <v>99</v>
          </cell>
        </row>
        <row r="98">
          <cell r="P98" t="str">
            <v>1-methyl-4-n-propylbenzene</v>
          </cell>
          <cell r="Q98">
            <v>100</v>
          </cell>
        </row>
        <row r="99">
          <cell r="P99" t="str">
            <v>1-methyl-4-t-butylbenzene</v>
          </cell>
          <cell r="Q99">
            <v>101</v>
          </cell>
        </row>
        <row r="100">
          <cell r="P100" t="str">
            <v>1-methylcyclopentene</v>
          </cell>
          <cell r="Q100">
            <v>103</v>
          </cell>
        </row>
        <row r="101">
          <cell r="P101" t="str">
            <v>1-methylindan (or 1-methylindane)</v>
          </cell>
          <cell r="Q101">
            <v>104</v>
          </cell>
        </row>
        <row r="102">
          <cell r="P102" t="str">
            <v>1-methylnaphthalene</v>
          </cell>
          <cell r="Q102">
            <v>105</v>
          </cell>
        </row>
        <row r="103">
          <cell r="P103" t="str">
            <v>1-nonene</v>
          </cell>
          <cell r="Q103">
            <v>106</v>
          </cell>
        </row>
        <row r="104">
          <cell r="P104" t="str">
            <v>1-octene</v>
          </cell>
          <cell r="Q104">
            <v>107</v>
          </cell>
        </row>
        <row r="105">
          <cell r="P105" t="str">
            <v>1-pentene</v>
          </cell>
          <cell r="Q105">
            <v>108</v>
          </cell>
        </row>
        <row r="106">
          <cell r="P106" t="str">
            <v>1-propyne</v>
          </cell>
          <cell r="Q106">
            <v>109</v>
          </cell>
        </row>
        <row r="107">
          <cell r="P107" t="str">
            <v>2,2,3,3-tetramethylpentane</v>
          </cell>
          <cell r="Q107">
            <v>110</v>
          </cell>
        </row>
        <row r="108">
          <cell r="P108" t="str">
            <v>2,2,3-trimethylhexane</v>
          </cell>
          <cell r="Q108">
            <v>111</v>
          </cell>
        </row>
        <row r="109">
          <cell r="P109" t="str">
            <v>2,2,3-trimethylbutane</v>
          </cell>
          <cell r="Q109">
            <v>112</v>
          </cell>
        </row>
        <row r="110">
          <cell r="P110" t="str">
            <v>2,2,3-trimethylpentane</v>
          </cell>
          <cell r="Q110">
            <v>113</v>
          </cell>
        </row>
        <row r="111">
          <cell r="P111" t="str">
            <v>2,2,4,6,6-pentamethylheptane</v>
          </cell>
          <cell r="Q111">
            <v>114</v>
          </cell>
        </row>
        <row r="112">
          <cell r="P112" t="str">
            <v>2,2,4-trimethyl-1,3-pentanediol isobutyrate (texanol)</v>
          </cell>
          <cell r="Q112">
            <v>115</v>
          </cell>
        </row>
        <row r="113">
          <cell r="P113" t="str">
            <v>2,2,4-trimethylheptane</v>
          </cell>
          <cell r="Q113">
            <v>116</v>
          </cell>
        </row>
        <row r="114">
          <cell r="P114" t="str">
            <v>2,2,4-trimethylhexane</v>
          </cell>
          <cell r="Q114">
            <v>117</v>
          </cell>
        </row>
        <row r="115">
          <cell r="P115" t="str">
            <v>2,2,4-trimethylpentane</v>
          </cell>
          <cell r="Q115">
            <v>118</v>
          </cell>
        </row>
        <row r="116">
          <cell r="P116" t="str">
            <v>2,2,5-trimethylheptane</v>
          </cell>
          <cell r="Q116">
            <v>120</v>
          </cell>
        </row>
        <row r="117">
          <cell r="P117" t="str">
            <v>2,2,5-trimethylhexane</v>
          </cell>
          <cell r="Q117">
            <v>121</v>
          </cell>
        </row>
        <row r="118">
          <cell r="P118" t="str">
            <v>2,2-dimethylbutane</v>
          </cell>
          <cell r="Q118">
            <v>122</v>
          </cell>
        </row>
        <row r="119">
          <cell r="P119" t="str">
            <v>2,2-dimethylheptane</v>
          </cell>
          <cell r="Q119">
            <v>123</v>
          </cell>
        </row>
        <row r="120">
          <cell r="P120" t="str">
            <v>2,2-dimethylhexane</v>
          </cell>
          <cell r="Q120">
            <v>124</v>
          </cell>
        </row>
        <row r="121">
          <cell r="P121" t="str">
            <v>2,2-dimethyloctane</v>
          </cell>
          <cell r="Q121">
            <v>125</v>
          </cell>
        </row>
        <row r="122">
          <cell r="P122" t="str">
            <v>2,2-dimethylpentane</v>
          </cell>
          <cell r="Q122">
            <v>126</v>
          </cell>
        </row>
        <row r="123">
          <cell r="P123" t="str">
            <v>2,2-dimethylpropane (or neopentane; 1,1,1-trimethylethane)</v>
          </cell>
          <cell r="Q123">
            <v>127</v>
          </cell>
        </row>
        <row r="124">
          <cell r="P124" t="str">
            <v>2,3,3-trimethylpentane</v>
          </cell>
          <cell r="Q124">
            <v>128</v>
          </cell>
        </row>
        <row r="125">
          <cell r="P125" t="str">
            <v>2,3,4-trimethylhexane</v>
          </cell>
          <cell r="Q125">
            <v>129</v>
          </cell>
        </row>
        <row r="126">
          <cell r="P126" t="str">
            <v>2,3,4-trimethylpentane</v>
          </cell>
          <cell r="Q126">
            <v>130</v>
          </cell>
        </row>
        <row r="127">
          <cell r="P127" t="str">
            <v>2,3,5-trimethylheptane</v>
          </cell>
          <cell r="Q127">
            <v>131</v>
          </cell>
        </row>
        <row r="128">
          <cell r="P128" t="str">
            <v>2,3,5-trimethylhexane</v>
          </cell>
          <cell r="Q128">
            <v>132</v>
          </cell>
        </row>
        <row r="129">
          <cell r="P129" t="str">
            <v>2,3-dimethyl-1-butene</v>
          </cell>
          <cell r="Q129">
            <v>133</v>
          </cell>
        </row>
        <row r="130">
          <cell r="P130" t="str">
            <v>2,3-dimethyl-2-octene</v>
          </cell>
          <cell r="Q130">
            <v>134</v>
          </cell>
        </row>
        <row r="131">
          <cell r="P131" t="str">
            <v>2,3-dimethyl-2-pentene</v>
          </cell>
          <cell r="Q131">
            <v>135</v>
          </cell>
        </row>
        <row r="132">
          <cell r="P132" t="str">
            <v>2,3-dimethylbutane</v>
          </cell>
          <cell r="Q132">
            <v>136</v>
          </cell>
        </row>
        <row r="133">
          <cell r="P133" t="str">
            <v>2,3-dimethylheptane</v>
          </cell>
          <cell r="Q133">
            <v>137</v>
          </cell>
        </row>
        <row r="134">
          <cell r="P134" t="str">
            <v>2,3-dimethylhexane</v>
          </cell>
          <cell r="Q134">
            <v>138</v>
          </cell>
        </row>
        <row r="135">
          <cell r="P135" t="str">
            <v>2,3-dimethyloctane</v>
          </cell>
          <cell r="Q135">
            <v>139</v>
          </cell>
        </row>
        <row r="136">
          <cell r="P136" t="str">
            <v>2,3-dimethylpentane</v>
          </cell>
          <cell r="Q136">
            <v>140</v>
          </cell>
        </row>
        <row r="137">
          <cell r="P137" t="str">
            <v>2,4,4-trimethyl-1-pentene</v>
          </cell>
          <cell r="Q137">
            <v>141</v>
          </cell>
        </row>
        <row r="138">
          <cell r="P138" t="str">
            <v>2,4,4-trimethyl-2-pentene</v>
          </cell>
          <cell r="Q138">
            <v>142</v>
          </cell>
        </row>
        <row r="139">
          <cell r="P139" t="str">
            <v>2,4,4-trimethylhexane</v>
          </cell>
          <cell r="Q139">
            <v>143</v>
          </cell>
        </row>
        <row r="140">
          <cell r="P140" t="str">
            <v>2,4,5-trichlorophenol</v>
          </cell>
          <cell r="Q140">
            <v>144</v>
          </cell>
        </row>
        <row r="141">
          <cell r="P141" t="str">
            <v>2,4,5-trimethylheptane</v>
          </cell>
          <cell r="Q141">
            <v>145</v>
          </cell>
        </row>
        <row r="142">
          <cell r="P142" t="str">
            <v>2,4-dimethyl-1-pentene</v>
          </cell>
          <cell r="Q142">
            <v>146</v>
          </cell>
        </row>
        <row r="143">
          <cell r="P143" t="str">
            <v>2,4-dimethyl-2-pentene</v>
          </cell>
          <cell r="Q143">
            <v>147</v>
          </cell>
        </row>
        <row r="144">
          <cell r="P144" t="str">
            <v>2,4-dimethylheptane</v>
          </cell>
          <cell r="Q144">
            <v>148</v>
          </cell>
        </row>
        <row r="145">
          <cell r="P145" t="str">
            <v>2,4-dimethylhexane</v>
          </cell>
          <cell r="Q145">
            <v>149</v>
          </cell>
        </row>
        <row r="146">
          <cell r="P146" t="str">
            <v>2,4-dimethylnonane</v>
          </cell>
          <cell r="Q146">
            <v>150</v>
          </cell>
        </row>
        <row r="147">
          <cell r="P147" t="str">
            <v>2,4-dimethyloctane</v>
          </cell>
          <cell r="Q147">
            <v>151</v>
          </cell>
        </row>
        <row r="148">
          <cell r="P148" t="str">
            <v>2,4-dimethylpentane</v>
          </cell>
          <cell r="Q148">
            <v>152</v>
          </cell>
        </row>
        <row r="149">
          <cell r="P149" t="str">
            <v>2,4-pentanedione</v>
          </cell>
          <cell r="Q149">
            <v>153</v>
          </cell>
        </row>
        <row r="150">
          <cell r="P150" t="str">
            <v>2,4-toluene diisocyanate</v>
          </cell>
          <cell r="Q150">
            <v>154</v>
          </cell>
        </row>
        <row r="151">
          <cell r="P151" t="str">
            <v>2,5-dimethylheptane</v>
          </cell>
          <cell r="Q151">
            <v>155</v>
          </cell>
        </row>
        <row r="152">
          <cell r="P152" t="str">
            <v>2,5-dimethylhexane</v>
          </cell>
          <cell r="Q152">
            <v>156</v>
          </cell>
        </row>
        <row r="153">
          <cell r="P153" t="str">
            <v>2,5-dimethylnonane</v>
          </cell>
          <cell r="Q153">
            <v>157</v>
          </cell>
        </row>
        <row r="154">
          <cell r="P154" t="str">
            <v>2,5-dimethyloctane</v>
          </cell>
          <cell r="Q154">
            <v>158</v>
          </cell>
        </row>
        <row r="155">
          <cell r="P155" t="str">
            <v>2,6-dimethyldecane</v>
          </cell>
          <cell r="Q155">
            <v>159</v>
          </cell>
        </row>
        <row r="156">
          <cell r="P156" t="str">
            <v>2,6-dimethylheptane</v>
          </cell>
          <cell r="Q156">
            <v>160</v>
          </cell>
        </row>
        <row r="157">
          <cell r="P157" t="str">
            <v>2,6-dimethylnonane</v>
          </cell>
          <cell r="Q157">
            <v>161</v>
          </cell>
        </row>
        <row r="158">
          <cell r="P158" t="str">
            <v>2,6-dimethyloctane</v>
          </cell>
          <cell r="Q158">
            <v>162</v>
          </cell>
        </row>
        <row r="159">
          <cell r="P159" t="str">
            <v>2,6-dimethylundecane</v>
          </cell>
          <cell r="Q159">
            <v>163</v>
          </cell>
        </row>
        <row r="160">
          <cell r="P160" t="str">
            <v>2,7-dimethyldecane</v>
          </cell>
          <cell r="Q160">
            <v>164</v>
          </cell>
        </row>
        <row r="161">
          <cell r="P161" t="str">
            <v>2,7-dimethyloctane</v>
          </cell>
          <cell r="Q161">
            <v>165</v>
          </cell>
        </row>
        <row r="162">
          <cell r="P162" t="str">
            <v>2-(1-methylethoxy)phenol methylcarbamate  (propoxur)</v>
          </cell>
          <cell r="Q162">
            <v>166</v>
          </cell>
        </row>
        <row r="163">
          <cell r="P163" t="str">
            <v>2-(2-butoxyethoxy)ethanol  (butyl carbitol)</v>
          </cell>
          <cell r="Q163">
            <v>167</v>
          </cell>
        </row>
        <row r="164">
          <cell r="P164" t="str">
            <v>2-(2-ethylhexyloxy)ethanol</v>
          </cell>
          <cell r="Q164">
            <v>168</v>
          </cell>
        </row>
        <row r="165">
          <cell r="P165" t="str">
            <v>2-amino-2-methyl-1-propanol</v>
          </cell>
          <cell r="Q165">
            <v>169</v>
          </cell>
        </row>
        <row r="166">
          <cell r="P166" t="str">
            <v>2-butyne</v>
          </cell>
          <cell r="Q166">
            <v>170</v>
          </cell>
        </row>
        <row r="167">
          <cell r="P167" t="str">
            <v>2-chlorotoluene</v>
          </cell>
          <cell r="Q167">
            <v>171</v>
          </cell>
        </row>
        <row r="168">
          <cell r="P168" t="str">
            <v>2-ethoxyethanol (cellosolve) (egee)</v>
          </cell>
          <cell r="Q168">
            <v>172</v>
          </cell>
        </row>
        <row r="169">
          <cell r="P169" t="str">
            <v>2-ethoxyethyl acetate (cellosolve acetate)</v>
          </cell>
          <cell r="Q169">
            <v>173</v>
          </cell>
        </row>
        <row r="170">
          <cell r="P170" t="str">
            <v>2-ethyl hexyl acetate</v>
          </cell>
          <cell r="Q170">
            <v>174</v>
          </cell>
        </row>
        <row r="171">
          <cell r="P171" t="str">
            <v>2-ethyl-1,3-dimethylcyclohexane</v>
          </cell>
          <cell r="Q171">
            <v>175</v>
          </cell>
        </row>
        <row r="172">
          <cell r="P172" t="str">
            <v>2-ethyl-1-butene</v>
          </cell>
          <cell r="Q172">
            <v>176</v>
          </cell>
        </row>
        <row r="173">
          <cell r="P173" t="str">
            <v>2-hexenes</v>
          </cell>
          <cell r="Q173">
            <v>177</v>
          </cell>
        </row>
        <row r="174">
          <cell r="P174" t="str">
            <v>2-methoxy-1-propanol</v>
          </cell>
          <cell r="Q174">
            <v>178</v>
          </cell>
        </row>
        <row r="175">
          <cell r="P175" t="str">
            <v>2-methoxy-1-propanol acetate</v>
          </cell>
          <cell r="Q175">
            <v>179</v>
          </cell>
        </row>
        <row r="176">
          <cell r="P176" t="str">
            <v>2-methoxyethanol (methyl cellosolve) (egme)</v>
          </cell>
          <cell r="Q176">
            <v>180</v>
          </cell>
        </row>
        <row r="177">
          <cell r="P177" t="str">
            <v>2-methyl-1-butene</v>
          </cell>
          <cell r="Q177">
            <v>181</v>
          </cell>
        </row>
        <row r="178">
          <cell r="P178" t="str">
            <v>2-methyl-1-butyl acetate</v>
          </cell>
          <cell r="Q178">
            <v>182</v>
          </cell>
        </row>
        <row r="179">
          <cell r="P179" t="str">
            <v>2-methyl-1-octene</v>
          </cell>
          <cell r="Q179">
            <v>183</v>
          </cell>
        </row>
        <row r="180">
          <cell r="P180" t="str">
            <v>2-methyl-1-pentene</v>
          </cell>
          <cell r="Q180">
            <v>184</v>
          </cell>
        </row>
        <row r="181">
          <cell r="P181" t="str">
            <v>2-methyl-2-butene</v>
          </cell>
          <cell r="Q181">
            <v>185</v>
          </cell>
        </row>
        <row r="182">
          <cell r="P182" t="str">
            <v>2-methyl-2-hexene</v>
          </cell>
          <cell r="Q182">
            <v>186</v>
          </cell>
        </row>
        <row r="183">
          <cell r="P183" t="str">
            <v>2-methyl-2-pentene</v>
          </cell>
          <cell r="Q183">
            <v>187</v>
          </cell>
        </row>
        <row r="184">
          <cell r="P184" t="str">
            <v>2-methyl-2-propenal</v>
          </cell>
          <cell r="Q184">
            <v>188</v>
          </cell>
        </row>
        <row r="185">
          <cell r="P185" t="str">
            <v>2-methyl-3-ethylpentane</v>
          </cell>
          <cell r="Q185">
            <v>189</v>
          </cell>
        </row>
        <row r="186">
          <cell r="P186" t="str">
            <v>2-methyl-trans-3-hexene</v>
          </cell>
          <cell r="Q186">
            <v>190</v>
          </cell>
        </row>
        <row r="187">
          <cell r="P187" t="str">
            <v>2-methyldecalin</v>
          </cell>
          <cell r="Q187">
            <v>191</v>
          </cell>
        </row>
        <row r="188">
          <cell r="P188" t="str">
            <v>2-methyldecane</v>
          </cell>
          <cell r="Q188">
            <v>192</v>
          </cell>
        </row>
        <row r="189">
          <cell r="P189" t="str">
            <v>2-methylheptane</v>
          </cell>
          <cell r="Q189">
            <v>193</v>
          </cell>
        </row>
        <row r="190">
          <cell r="P190" t="str">
            <v>2-methylhexane</v>
          </cell>
          <cell r="Q190">
            <v>194</v>
          </cell>
        </row>
        <row r="191">
          <cell r="P191" t="str">
            <v>2-methylindan</v>
          </cell>
          <cell r="Q191">
            <v>195</v>
          </cell>
        </row>
        <row r="192">
          <cell r="P192" t="str">
            <v>2-methylnaphthalene</v>
          </cell>
          <cell r="Q192">
            <v>196</v>
          </cell>
        </row>
        <row r="193">
          <cell r="P193" t="str">
            <v>2-methylnonane</v>
          </cell>
          <cell r="Q193">
            <v>197</v>
          </cell>
        </row>
        <row r="194">
          <cell r="P194" t="str">
            <v>2-methyloctane</v>
          </cell>
          <cell r="Q194">
            <v>198</v>
          </cell>
        </row>
        <row r="195">
          <cell r="P195" t="str">
            <v>2-methylpentane (isohexane)</v>
          </cell>
          <cell r="Q195">
            <v>199</v>
          </cell>
        </row>
        <row r="196">
          <cell r="P196" t="str">
            <v>2-methylundecane (isododecane)</v>
          </cell>
          <cell r="Q196">
            <v>200</v>
          </cell>
        </row>
        <row r="197">
          <cell r="P197" t="str">
            <v>2-propenoic acid, 2-methyl dodecyl ester</v>
          </cell>
          <cell r="Q197">
            <v>201</v>
          </cell>
        </row>
        <row r="198">
          <cell r="P198" t="str">
            <v>3,3,5-trimethylheptane</v>
          </cell>
          <cell r="Q198">
            <v>202</v>
          </cell>
        </row>
        <row r="199">
          <cell r="P199" t="str">
            <v>3,3-dimethyl-1-butene (or 3,3-dimethylbutene)</v>
          </cell>
          <cell r="Q199">
            <v>203</v>
          </cell>
        </row>
        <row r="200">
          <cell r="P200" t="str">
            <v>3,3-dimethyl-1-pentene</v>
          </cell>
          <cell r="Q200">
            <v>204</v>
          </cell>
        </row>
        <row r="201">
          <cell r="P201" t="str">
            <v>3,3-dimethylheptane</v>
          </cell>
          <cell r="Q201">
            <v>205</v>
          </cell>
        </row>
        <row r="202">
          <cell r="P202" t="str">
            <v>3,3-dimethylhexane</v>
          </cell>
          <cell r="Q202">
            <v>206</v>
          </cell>
        </row>
        <row r="203">
          <cell r="P203" t="str">
            <v>3,3-dimethyloctane</v>
          </cell>
          <cell r="Q203">
            <v>207</v>
          </cell>
        </row>
        <row r="204">
          <cell r="P204" t="str">
            <v>3,3-dimethylpentane</v>
          </cell>
          <cell r="Q204">
            <v>208</v>
          </cell>
        </row>
        <row r="205">
          <cell r="P205" t="str">
            <v>3,4-dimethyl-1-pentene</v>
          </cell>
          <cell r="Q205">
            <v>209</v>
          </cell>
        </row>
        <row r="206">
          <cell r="P206" t="str">
            <v>3,4-dimethyl-2-pentene</v>
          </cell>
          <cell r="Q206">
            <v>210</v>
          </cell>
        </row>
        <row r="207">
          <cell r="P207" t="str">
            <v>3,4-dimethylheptane</v>
          </cell>
          <cell r="Q207">
            <v>211</v>
          </cell>
        </row>
        <row r="208">
          <cell r="P208" t="str">
            <v>3,4-dimethylhexane</v>
          </cell>
          <cell r="Q208">
            <v>212</v>
          </cell>
        </row>
        <row r="209">
          <cell r="P209" t="str">
            <v>3,4-dimethyloctane</v>
          </cell>
          <cell r="Q209">
            <v>213</v>
          </cell>
        </row>
        <row r="210">
          <cell r="P210" t="str">
            <v>3,5-dimethyl-1-hexyne-3-ol</v>
          </cell>
          <cell r="Q210">
            <v>214</v>
          </cell>
        </row>
        <row r="211">
          <cell r="P211" t="str">
            <v>3,5-dimethylheptane</v>
          </cell>
          <cell r="Q211">
            <v>215</v>
          </cell>
        </row>
        <row r="212">
          <cell r="P212" t="str">
            <v>3,5-dimethylnonane</v>
          </cell>
          <cell r="Q212">
            <v>216</v>
          </cell>
        </row>
        <row r="213">
          <cell r="P213" t="str">
            <v>3,5-dimethyloctane</v>
          </cell>
          <cell r="Q213">
            <v>217</v>
          </cell>
        </row>
        <row r="214">
          <cell r="P214" t="str">
            <v>3,6-dimethyloctane</v>
          </cell>
          <cell r="Q214">
            <v>218</v>
          </cell>
        </row>
        <row r="215">
          <cell r="P215" t="str">
            <v>3,7-dimethylnonane</v>
          </cell>
          <cell r="Q215">
            <v>219</v>
          </cell>
        </row>
        <row r="216">
          <cell r="P216" t="str">
            <v>3-ethyl-2-methylheptane</v>
          </cell>
          <cell r="Q216">
            <v>220</v>
          </cell>
        </row>
        <row r="217">
          <cell r="P217" t="str">
            <v>3-ethyl-2-pentene</v>
          </cell>
          <cell r="Q217">
            <v>221</v>
          </cell>
        </row>
        <row r="218">
          <cell r="P218" t="str">
            <v>3-ethyl-3-methyloctane</v>
          </cell>
          <cell r="Q218">
            <v>222</v>
          </cell>
        </row>
        <row r="219">
          <cell r="P219" t="str">
            <v>3-ethyl-4-methylheptane</v>
          </cell>
          <cell r="Q219">
            <v>223</v>
          </cell>
        </row>
        <row r="220">
          <cell r="P220" t="str">
            <v>3-ethyldecane</v>
          </cell>
          <cell r="Q220">
            <v>224</v>
          </cell>
        </row>
        <row r="221">
          <cell r="P221" t="str">
            <v>3-ethylheptane</v>
          </cell>
          <cell r="Q221">
            <v>225</v>
          </cell>
        </row>
        <row r="222">
          <cell r="P222" t="str">
            <v>3-ethylhexane</v>
          </cell>
          <cell r="Q222">
            <v>226</v>
          </cell>
        </row>
        <row r="223">
          <cell r="P223" t="str">
            <v>3-ethylnonane</v>
          </cell>
          <cell r="Q223">
            <v>227</v>
          </cell>
        </row>
        <row r="224">
          <cell r="P224" t="str">
            <v>3-ethyloctane</v>
          </cell>
          <cell r="Q224">
            <v>228</v>
          </cell>
        </row>
        <row r="225">
          <cell r="P225" t="str">
            <v>3-ethylpentane</v>
          </cell>
          <cell r="Q225">
            <v>229</v>
          </cell>
        </row>
        <row r="226">
          <cell r="P226" t="str">
            <v>3-methyl-1-butene</v>
          </cell>
          <cell r="Q226">
            <v>230</v>
          </cell>
        </row>
        <row r="227">
          <cell r="P227" t="str">
            <v>3-methyl-1-hexene</v>
          </cell>
          <cell r="Q227">
            <v>231</v>
          </cell>
        </row>
        <row r="228">
          <cell r="P228" t="str">
            <v>3-methyl-1-pentene</v>
          </cell>
          <cell r="Q228">
            <v>232</v>
          </cell>
        </row>
        <row r="229">
          <cell r="P229" t="str">
            <v>3-methyl-3-ethylpentane</v>
          </cell>
          <cell r="Q229">
            <v>233</v>
          </cell>
        </row>
        <row r="230">
          <cell r="P230" t="str">
            <v>3-methyl-3-methoxy-1-butanol</v>
          </cell>
          <cell r="Q230">
            <v>234</v>
          </cell>
        </row>
        <row r="231">
          <cell r="P231" t="str">
            <v>3-methyl-cis-2-hexene</v>
          </cell>
          <cell r="Q231">
            <v>235</v>
          </cell>
        </row>
        <row r="232">
          <cell r="P232" t="str">
            <v>3-methyl-cis-2-pentene (or cis-3-methyl-2-pentene)</v>
          </cell>
          <cell r="Q232">
            <v>236</v>
          </cell>
        </row>
        <row r="233">
          <cell r="P233" t="str">
            <v>3-methyl-cis-3-hexene</v>
          </cell>
          <cell r="Q233">
            <v>237</v>
          </cell>
        </row>
        <row r="234">
          <cell r="P234" t="str">
            <v>3-methyl-trans-2-hexene</v>
          </cell>
          <cell r="Q234">
            <v>238</v>
          </cell>
        </row>
        <row r="235">
          <cell r="P235" t="str">
            <v>3-methyl-trans-2-pentene (or trans-3-methyl-2-pentene)</v>
          </cell>
          <cell r="Q235">
            <v>239</v>
          </cell>
        </row>
        <row r="236">
          <cell r="P236" t="str">
            <v>3-methyl-trans-3-hexene</v>
          </cell>
          <cell r="Q236">
            <v>240</v>
          </cell>
        </row>
        <row r="237">
          <cell r="P237" t="str">
            <v>3-methylcyclopentene</v>
          </cell>
          <cell r="Q237">
            <v>242</v>
          </cell>
        </row>
        <row r="238">
          <cell r="P238" t="str">
            <v>3-methyldecane</v>
          </cell>
          <cell r="Q238">
            <v>243</v>
          </cell>
        </row>
        <row r="239">
          <cell r="P239" t="str">
            <v>3-methylheptane</v>
          </cell>
          <cell r="Q239">
            <v>244</v>
          </cell>
        </row>
        <row r="240">
          <cell r="P240" t="str">
            <v>3-methylhexane</v>
          </cell>
          <cell r="Q240">
            <v>245</v>
          </cell>
        </row>
        <row r="241">
          <cell r="P241" t="str">
            <v>3-methylnonane</v>
          </cell>
          <cell r="Q241">
            <v>246</v>
          </cell>
        </row>
        <row r="242">
          <cell r="P242" t="str">
            <v>3-methyloctane</v>
          </cell>
          <cell r="Q242">
            <v>247</v>
          </cell>
        </row>
        <row r="243">
          <cell r="P243" t="str">
            <v>3-methylpentane</v>
          </cell>
          <cell r="Q243">
            <v>248</v>
          </cell>
        </row>
        <row r="244">
          <cell r="P244" t="str">
            <v>3-methylundecane</v>
          </cell>
          <cell r="Q244">
            <v>249</v>
          </cell>
        </row>
        <row r="245">
          <cell r="P245" t="str">
            <v>3-phenylpentane</v>
          </cell>
          <cell r="Q245">
            <v>250</v>
          </cell>
        </row>
        <row r="246">
          <cell r="P246" t="str">
            <v>4,4-dimethyl-2-neopentyl-1-pentene</v>
          </cell>
          <cell r="Q246">
            <v>251</v>
          </cell>
        </row>
        <row r="247">
          <cell r="P247" t="str">
            <v>4,4-dimethyl-2-pentene</v>
          </cell>
          <cell r="Q247">
            <v>252</v>
          </cell>
        </row>
        <row r="248">
          <cell r="P248" t="str">
            <v>4,4-dimethylheptane</v>
          </cell>
          <cell r="Q248">
            <v>253</v>
          </cell>
        </row>
        <row r="249">
          <cell r="P249" t="str">
            <v>4,5-dimethyldecane</v>
          </cell>
          <cell r="Q249">
            <v>254</v>
          </cell>
        </row>
        <row r="250">
          <cell r="P250" t="str">
            <v>4,5-dimethyloctane</v>
          </cell>
          <cell r="Q250">
            <v>255</v>
          </cell>
        </row>
        <row r="251">
          <cell r="P251" t="str">
            <v>4-ethyldecane</v>
          </cell>
          <cell r="Q251">
            <v>256</v>
          </cell>
        </row>
        <row r="252">
          <cell r="P252" t="str">
            <v>4-methyl-1-hexene</v>
          </cell>
          <cell r="Q252">
            <v>257</v>
          </cell>
        </row>
        <row r="253">
          <cell r="P253" t="str">
            <v>4-methyl-1-pentene</v>
          </cell>
          <cell r="Q253">
            <v>258</v>
          </cell>
        </row>
        <row r="254">
          <cell r="P254" t="str">
            <v>4-methyl-2-pentanol (methyl isobutyl carbinol)</v>
          </cell>
          <cell r="Q254">
            <v>259</v>
          </cell>
        </row>
        <row r="255">
          <cell r="P255" t="str">
            <v>4-methyl-cis-2-pentene (or cis-4-methyl-2-pentene)</v>
          </cell>
          <cell r="Q255">
            <v>260</v>
          </cell>
        </row>
        <row r="256">
          <cell r="P256" t="str">
            <v>4-methyl-trans-2-hexene</v>
          </cell>
          <cell r="Q256">
            <v>261</v>
          </cell>
        </row>
        <row r="257">
          <cell r="P257" t="str">
            <v>4-methyl-trans-2-pentene</v>
          </cell>
          <cell r="Q257">
            <v>262</v>
          </cell>
        </row>
        <row r="258">
          <cell r="P258" t="str">
            <v>4-methyldecane</v>
          </cell>
          <cell r="Q258">
            <v>263</v>
          </cell>
        </row>
        <row r="259">
          <cell r="P259" t="str">
            <v>4-methylheptane</v>
          </cell>
          <cell r="Q259">
            <v>264</v>
          </cell>
        </row>
        <row r="260">
          <cell r="P260" t="str">
            <v>4-methylindan</v>
          </cell>
          <cell r="Q260">
            <v>265</v>
          </cell>
        </row>
        <row r="261">
          <cell r="P261" t="str">
            <v>4-methylnonane</v>
          </cell>
          <cell r="Q261">
            <v>266</v>
          </cell>
        </row>
        <row r="262">
          <cell r="P262" t="str">
            <v>4-methyloctane</v>
          </cell>
          <cell r="Q262">
            <v>267</v>
          </cell>
        </row>
        <row r="263">
          <cell r="P263" t="str">
            <v>4-methylundecane</v>
          </cell>
          <cell r="Q263">
            <v>268</v>
          </cell>
        </row>
        <row r="264">
          <cell r="P264" t="str">
            <v>5-isopropylnonane</v>
          </cell>
          <cell r="Q264">
            <v>269</v>
          </cell>
        </row>
        <row r="265">
          <cell r="P265" t="str">
            <v>5-methyl-1-hexene</v>
          </cell>
          <cell r="Q265">
            <v>270</v>
          </cell>
        </row>
        <row r="266">
          <cell r="P266" t="str">
            <v>5-methyl-cis-2-hexene</v>
          </cell>
          <cell r="Q266">
            <v>271</v>
          </cell>
        </row>
        <row r="267">
          <cell r="P267" t="str">
            <v>5-methyldecane</v>
          </cell>
          <cell r="Q267">
            <v>272</v>
          </cell>
        </row>
        <row r="268">
          <cell r="P268" t="str">
            <v>5-methylindan</v>
          </cell>
          <cell r="Q268">
            <v>273</v>
          </cell>
        </row>
        <row r="269">
          <cell r="P269" t="str">
            <v>5-methylnonane</v>
          </cell>
          <cell r="Q269">
            <v>274</v>
          </cell>
        </row>
        <row r="270">
          <cell r="P270" t="str">
            <v>5-methylundecane</v>
          </cell>
          <cell r="Q270">
            <v>275</v>
          </cell>
        </row>
        <row r="271">
          <cell r="P271" t="str">
            <v>6-ethyl-2-methyloctane</v>
          </cell>
          <cell r="Q271">
            <v>276</v>
          </cell>
        </row>
        <row r="272">
          <cell r="P272" t="str">
            <v>6-methylundecane</v>
          </cell>
          <cell r="Q272">
            <v>277</v>
          </cell>
        </row>
        <row r="273">
          <cell r="P273" t="str">
            <v>acetaldehyde</v>
          </cell>
          <cell r="Q273">
            <v>279</v>
          </cell>
        </row>
        <row r="274">
          <cell r="P274" t="str">
            <v>acetic acid</v>
          </cell>
          <cell r="Q274">
            <v>280</v>
          </cell>
        </row>
        <row r="275">
          <cell r="P275" t="str">
            <v>acetone</v>
          </cell>
          <cell r="Q275">
            <v>281</v>
          </cell>
        </row>
        <row r="276">
          <cell r="P276" t="str">
            <v>acetylene (or ethyne)</v>
          </cell>
          <cell r="Q276">
            <v>282</v>
          </cell>
        </row>
        <row r="277">
          <cell r="P277" t="str">
            <v>acrolein (2-propenal)</v>
          </cell>
          <cell r="Q277">
            <v>283</v>
          </cell>
        </row>
        <row r="278">
          <cell r="P278" t="str">
            <v>acrylamide</v>
          </cell>
          <cell r="Q278">
            <v>284</v>
          </cell>
        </row>
        <row r="279">
          <cell r="P279" t="str">
            <v>acrylonitrile</v>
          </cell>
          <cell r="Q279">
            <v>285</v>
          </cell>
        </row>
        <row r="280">
          <cell r="P280" t="str">
            <v>aggregate ingredients</v>
          </cell>
          <cell r="Q280">
            <v>286</v>
          </cell>
        </row>
        <row r="281">
          <cell r="P281" t="str">
            <v>aggregated vocs</v>
          </cell>
          <cell r="Q281">
            <v>287</v>
          </cell>
        </row>
        <row r="282">
          <cell r="P282" t="str">
            <v>aggregated exempt compounds</v>
          </cell>
          <cell r="Q282">
            <v>288</v>
          </cell>
        </row>
        <row r="283">
          <cell r="P283" t="str">
            <v>aliphatic solvent</v>
          </cell>
          <cell r="Q283">
            <v>289</v>
          </cell>
        </row>
        <row r="284">
          <cell r="P284" t="str">
            <v>aliphatics</v>
          </cell>
          <cell r="Q284">
            <v>290</v>
          </cell>
        </row>
        <row r="285">
          <cell r="P285" t="str">
            <v>alkene ketone</v>
          </cell>
          <cell r="Q285">
            <v>291</v>
          </cell>
        </row>
        <row r="286">
          <cell r="P286" t="str">
            <v>aluminum</v>
          </cell>
          <cell r="Q286">
            <v>292</v>
          </cell>
        </row>
        <row r="287">
          <cell r="P287" t="str">
            <v>amines, polyethylene poly compounds w/succinic</v>
          </cell>
          <cell r="Q287">
            <v>293</v>
          </cell>
        </row>
        <row r="288">
          <cell r="P288" t="str">
            <v>ammonia</v>
          </cell>
          <cell r="Q288">
            <v>294</v>
          </cell>
        </row>
        <row r="289">
          <cell r="P289" t="str">
            <v>amyl acetate</v>
          </cell>
          <cell r="Q289">
            <v>295</v>
          </cell>
        </row>
        <row r="290">
          <cell r="P290" t="str">
            <v>antimony</v>
          </cell>
          <cell r="Q290">
            <v>296</v>
          </cell>
        </row>
        <row r="291">
          <cell r="P291" t="str">
            <v>aromatic 200 solvent</v>
          </cell>
          <cell r="Q291">
            <v>297</v>
          </cell>
        </row>
        <row r="292">
          <cell r="P292" t="str">
            <v>arsenic</v>
          </cell>
          <cell r="Q292">
            <v>298</v>
          </cell>
        </row>
        <row r="293">
          <cell r="P293" t="str">
            <v>b-methylstyrene</v>
          </cell>
          <cell r="Q293">
            <v>299</v>
          </cell>
        </row>
        <row r="294">
          <cell r="P294" t="str">
            <v>barium</v>
          </cell>
          <cell r="Q294">
            <v>300</v>
          </cell>
        </row>
        <row r="295">
          <cell r="P295" t="str">
            <v>benzaldehyde</v>
          </cell>
          <cell r="Q295">
            <v>301</v>
          </cell>
        </row>
        <row r="296">
          <cell r="P296" t="str">
            <v>benzene</v>
          </cell>
          <cell r="Q296">
            <v>302</v>
          </cell>
        </row>
        <row r="297">
          <cell r="P297" t="str">
            <v>benzene derivates</v>
          </cell>
          <cell r="Q297">
            <v>303</v>
          </cell>
        </row>
        <row r="298">
          <cell r="P298" t="str">
            <v>benzothiazole</v>
          </cell>
          <cell r="Q298">
            <v>304</v>
          </cell>
        </row>
        <row r="299">
          <cell r="P299" t="str">
            <v>benzoyl peroxide</v>
          </cell>
          <cell r="Q299">
            <v>305</v>
          </cell>
        </row>
        <row r="300">
          <cell r="P300" t="str">
            <v>benzyl alcohol</v>
          </cell>
          <cell r="Q300">
            <v>306</v>
          </cell>
        </row>
        <row r="301">
          <cell r="P301" t="str">
            <v>bromine</v>
          </cell>
          <cell r="Q301">
            <v>307</v>
          </cell>
        </row>
        <row r="302">
          <cell r="P302" t="str">
            <v>bromodichloromethane</v>
          </cell>
          <cell r="Q302">
            <v>308</v>
          </cell>
        </row>
        <row r="303">
          <cell r="P303" t="str">
            <v>butane, branched &amp; linear</v>
          </cell>
          <cell r="Q303">
            <v>309</v>
          </cell>
        </row>
        <row r="304">
          <cell r="P304" t="str">
            <v>butyl cellosolve (2-butoxyethanol) (egbe)</v>
          </cell>
          <cell r="Q304">
            <v>310</v>
          </cell>
        </row>
        <row r="305">
          <cell r="P305" t="str">
            <v>butylbenzylphthalate</v>
          </cell>
          <cell r="Q305">
            <v>311</v>
          </cell>
        </row>
        <row r="306">
          <cell r="P306" t="str">
            <v>butylcyclohexane</v>
          </cell>
          <cell r="Q306">
            <v>312</v>
          </cell>
        </row>
        <row r="307">
          <cell r="P307" t="str">
            <v>butyraldehyde or butanal</v>
          </cell>
          <cell r="Q307">
            <v>313</v>
          </cell>
        </row>
        <row r="308">
          <cell r="P308" t="str">
            <v>c10 alkylphenols</v>
          </cell>
          <cell r="Q308">
            <v>314</v>
          </cell>
        </row>
        <row r="309">
          <cell r="P309" t="str">
            <v>c10 aromatics</v>
          </cell>
          <cell r="Q309">
            <v>315</v>
          </cell>
        </row>
        <row r="310">
          <cell r="P310" t="str">
            <v>c10 internal alkenes</v>
          </cell>
          <cell r="Q310">
            <v>316</v>
          </cell>
        </row>
        <row r="311">
          <cell r="P311" t="str">
            <v>c11 alkylphenols</v>
          </cell>
          <cell r="Q311">
            <v>317</v>
          </cell>
        </row>
        <row r="312">
          <cell r="P312" t="str">
            <v>c11 dialkyl benzenes</v>
          </cell>
          <cell r="Q312">
            <v>318</v>
          </cell>
        </row>
        <row r="313">
          <cell r="P313" t="str">
            <v>c11 internal alkenes</v>
          </cell>
          <cell r="Q313">
            <v>319</v>
          </cell>
        </row>
        <row r="314">
          <cell r="P314" t="str">
            <v>c12 dialkyl benzenes</v>
          </cell>
          <cell r="Q314">
            <v>320</v>
          </cell>
        </row>
        <row r="315">
          <cell r="P315" t="str">
            <v>c12 internal alkenes</v>
          </cell>
          <cell r="Q315">
            <v>321</v>
          </cell>
        </row>
        <row r="316">
          <cell r="P316" t="str">
            <v>c3-c4 alkane propellant</v>
          </cell>
          <cell r="Q316">
            <v>322</v>
          </cell>
        </row>
        <row r="317">
          <cell r="P317" t="str">
            <v>c5 aldehyde</v>
          </cell>
          <cell r="Q317">
            <v>323</v>
          </cell>
        </row>
        <row r="318">
          <cell r="P318" t="str">
            <v>c6 aldehydes</v>
          </cell>
          <cell r="Q318">
            <v>324</v>
          </cell>
        </row>
        <row r="319">
          <cell r="P319" t="str">
            <v>c8 cycloparaffins</v>
          </cell>
          <cell r="Q319">
            <v>325</v>
          </cell>
        </row>
        <row r="320">
          <cell r="P320" t="str">
            <v>c9 aromatics</v>
          </cell>
          <cell r="Q320">
            <v>326</v>
          </cell>
        </row>
        <row r="321">
          <cell r="P321" t="str">
            <v>c9-c12 isoalkanes</v>
          </cell>
          <cell r="Q321">
            <v>327</v>
          </cell>
        </row>
        <row r="322">
          <cell r="P322" t="str">
            <v>cadmium</v>
          </cell>
          <cell r="Q322">
            <v>328</v>
          </cell>
        </row>
        <row r="323">
          <cell r="P323" t="str">
            <v>calcium</v>
          </cell>
          <cell r="Q323">
            <v>329</v>
          </cell>
        </row>
        <row r="324">
          <cell r="P324" t="str">
            <v>camphor</v>
          </cell>
          <cell r="Q324">
            <v>330</v>
          </cell>
        </row>
        <row r="325">
          <cell r="P325" t="str">
            <v>carbitol (degee) (2-(2-ethoxyethoxy)ethanol)</v>
          </cell>
          <cell r="Q325">
            <v>331</v>
          </cell>
        </row>
        <row r="326">
          <cell r="P326" t="str">
            <v>carbon disulfide</v>
          </cell>
          <cell r="Q326">
            <v>332</v>
          </cell>
        </row>
        <row r="327">
          <cell r="P327" t="str">
            <v>carbon tetrachloride</v>
          </cell>
          <cell r="Q327">
            <v>333</v>
          </cell>
        </row>
        <row r="328">
          <cell r="P328" t="str">
            <v>carbonyl sulfide</v>
          </cell>
          <cell r="Q328">
            <v>335</v>
          </cell>
        </row>
        <row r="329">
          <cell r="P329" t="str">
            <v>chlorafin</v>
          </cell>
          <cell r="Q329">
            <v>336</v>
          </cell>
        </row>
        <row r="330">
          <cell r="P330" t="str">
            <v>chloride ion</v>
          </cell>
          <cell r="Q330">
            <v>337</v>
          </cell>
        </row>
        <row r="331">
          <cell r="P331" t="str">
            <v>chlorinated paraffin</v>
          </cell>
          <cell r="Q331">
            <v>338</v>
          </cell>
        </row>
        <row r="332">
          <cell r="P332" t="str">
            <v>chlorine</v>
          </cell>
          <cell r="Q332">
            <v>339</v>
          </cell>
        </row>
        <row r="333">
          <cell r="P333" t="str">
            <v>chlorobenzene</v>
          </cell>
          <cell r="Q333">
            <v>340</v>
          </cell>
        </row>
        <row r="334">
          <cell r="P334" t="str">
            <v>chlorodifluoromethane</v>
          </cell>
          <cell r="Q334">
            <v>341</v>
          </cell>
        </row>
        <row r="335">
          <cell r="P335" t="str">
            <v>chlorofluorohydrocarbons</v>
          </cell>
          <cell r="Q335">
            <v>342</v>
          </cell>
        </row>
        <row r="336">
          <cell r="P336" t="str">
            <v>chloroform (or trichlormethan; methane trichloride)</v>
          </cell>
          <cell r="Q336">
            <v>343</v>
          </cell>
        </row>
        <row r="337">
          <cell r="P337" t="str">
            <v>chloropicrin</v>
          </cell>
          <cell r="Q337">
            <v>344</v>
          </cell>
        </row>
        <row r="338">
          <cell r="P338" t="str">
            <v>chlorothalonil</v>
          </cell>
          <cell r="Q338">
            <v>345</v>
          </cell>
        </row>
        <row r="339">
          <cell r="P339" t="str">
            <v>chlorpyrifos</v>
          </cell>
          <cell r="Q339">
            <v>346</v>
          </cell>
        </row>
        <row r="340">
          <cell r="P340" t="str">
            <v>chromium</v>
          </cell>
          <cell r="Q340">
            <v>347</v>
          </cell>
        </row>
        <row r="341">
          <cell r="P341" t="str">
            <v>cis,cis-1,2,4-trimethylcyclohexane</v>
          </cell>
          <cell r="Q341">
            <v>348</v>
          </cell>
        </row>
        <row r="342">
          <cell r="P342" t="str">
            <v>cis,trans-1,2,3-trimethylcyclohexane</v>
          </cell>
          <cell r="Q342">
            <v>349</v>
          </cell>
        </row>
        <row r="343">
          <cell r="P343" t="str">
            <v>cis,trans-1,2,4-trimethylcyclohexane</v>
          </cell>
          <cell r="Q343">
            <v>350</v>
          </cell>
        </row>
        <row r="344">
          <cell r="P344" t="str">
            <v>cis-1,2-dimethylcyclohexane</v>
          </cell>
          <cell r="Q344">
            <v>351</v>
          </cell>
        </row>
        <row r="345">
          <cell r="P345" t="str">
            <v>cis-1,3-dimethylcyclohexane</v>
          </cell>
          <cell r="Q345">
            <v>352</v>
          </cell>
        </row>
        <row r="346">
          <cell r="P346" t="str">
            <v>cis-1,3-dimethylcyclopentane</v>
          </cell>
          <cell r="Q346">
            <v>353</v>
          </cell>
        </row>
        <row r="347">
          <cell r="P347" t="str">
            <v>cis-1,4-dimethylcyclohexane</v>
          </cell>
          <cell r="Q347">
            <v>354</v>
          </cell>
        </row>
        <row r="348">
          <cell r="P348" t="str">
            <v>cis-1,cis-2,3-trimethylcyclopentane</v>
          </cell>
          <cell r="Q348">
            <v>355</v>
          </cell>
        </row>
        <row r="349">
          <cell r="P349" t="str">
            <v>cis-1,cis-3,5-trimethylcyclohexane</v>
          </cell>
          <cell r="Q349">
            <v>356</v>
          </cell>
        </row>
        <row r="350">
          <cell r="P350" t="str">
            <v>cis-1,trans-2,3-trimethylcyclopentane</v>
          </cell>
          <cell r="Q350">
            <v>357</v>
          </cell>
        </row>
        <row r="351">
          <cell r="P351" t="str">
            <v>cis-1,trans-2,4-trimethylcyclopentane (or 1-trans-2,cis-4-trimethylcyclopentane; 1-trans-2-trans-4-trimethylcyclopentane)</v>
          </cell>
          <cell r="Q351">
            <v>358</v>
          </cell>
        </row>
        <row r="352">
          <cell r="P352" t="str">
            <v>cis-1,trans-2,trans-4-trimethylcyclohexane</v>
          </cell>
          <cell r="Q352">
            <v>359</v>
          </cell>
        </row>
        <row r="353">
          <cell r="P353" t="str">
            <v>cis-1-2-dimethylcyclopentane</v>
          </cell>
          <cell r="Q353">
            <v>360</v>
          </cell>
        </row>
        <row r="354">
          <cell r="P354" t="str">
            <v>cis-1-ethyl-2-methylcyclohexane</v>
          </cell>
          <cell r="Q354">
            <v>361</v>
          </cell>
        </row>
        <row r="355">
          <cell r="P355" t="str">
            <v>cis-1-ethyl-2-methylcyclopentane</v>
          </cell>
          <cell r="Q355">
            <v>362</v>
          </cell>
        </row>
        <row r="356">
          <cell r="P356" t="str">
            <v>cis-1-ethyl-3-methylcyclohexane</v>
          </cell>
          <cell r="Q356">
            <v>363</v>
          </cell>
        </row>
        <row r="357">
          <cell r="P357" t="str">
            <v>cis-1-ethyl-3-methylcyclopentane</v>
          </cell>
          <cell r="Q357">
            <v>364</v>
          </cell>
        </row>
        <row r="358">
          <cell r="P358" t="str">
            <v>cis-1-ethyl-4-methylcyclohexane</v>
          </cell>
          <cell r="Q358">
            <v>365</v>
          </cell>
        </row>
        <row r="359">
          <cell r="P359" t="str">
            <v>cis-2-butene</v>
          </cell>
          <cell r="Q359">
            <v>367</v>
          </cell>
        </row>
        <row r="360">
          <cell r="P360" t="str">
            <v>cis-2-heptene</v>
          </cell>
          <cell r="Q360">
            <v>368</v>
          </cell>
        </row>
        <row r="361">
          <cell r="P361" t="str">
            <v>cis-2-hexene</v>
          </cell>
          <cell r="Q361">
            <v>369</v>
          </cell>
        </row>
        <row r="362">
          <cell r="P362" t="str">
            <v>cis-2-octene</v>
          </cell>
          <cell r="Q362">
            <v>370</v>
          </cell>
        </row>
        <row r="363">
          <cell r="P363" t="str">
            <v>cis-2-pentene</v>
          </cell>
          <cell r="Q363">
            <v>371</v>
          </cell>
        </row>
        <row r="364">
          <cell r="P364" t="str">
            <v>cis-3-hexene</v>
          </cell>
          <cell r="Q364">
            <v>372</v>
          </cell>
        </row>
        <row r="365">
          <cell r="P365" t="str">
            <v>cis-3-nonene</v>
          </cell>
          <cell r="Q365">
            <v>373</v>
          </cell>
        </row>
        <row r="366">
          <cell r="P366" t="str">
            <v>cis-bicyclo[3.3.0]octane</v>
          </cell>
          <cell r="Q366">
            <v>374</v>
          </cell>
        </row>
        <row r="367">
          <cell r="P367" t="str">
            <v>cis-bicyclo[4.3.0]nonane (or cis-hydrindane)</v>
          </cell>
          <cell r="Q367">
            <v>375</v>
          </cell>
        </row>
        <row r="368">
          <cell r="P368" t="str">
            <v>cis-decalin</v>
          </cell>
          <cell r="Q368">
            <v>376</v>
          </cell>
        </row>
        <row r="369">
          <cell r="P369" t="str">
            <v>citrus lemon peel oil</v>
          </cell>
          <cell r="Q369">
            <v>377</v>
          </cell>
        </row>
        <row r="370">
          <cell r="P370" t="str">
            <v>citrus terpene</v>
          </cell>
          <cell r="Q370">
            <v>378</v>
          </cell>
        </row>
        <row r="371">
          <cell r="P371" t="str">
            <v>cobalt</v>
          </cell>
          <cell r="Q371">
            <v>379</v>
          </cell>
        </row>
        <row r="372">
          <cell r="P372" t="str">
            <v>copper</v>
          </cell>
          <cell r="Q372">
            <v>380</v>
          </cell>
        </row>
        <row r="373">
          <cell r="P373" t="str">
            <v>cresylic acid (mixed cresols)</v>
          </cell>
          <cell r="Q373">
            <v>381</v>
          </cell>
        </row>
        <row r="374">
          <cell r="P374" t="str">
            <v>crotonaldehyde (or 2-butenal)</v>
          </cell>
          <cell r="Q374">
            <v>382</v>
          </cell>
        </row>
        <row r="375">
          <cell r="P375" t="str">
            <v>cumene hydroperoxide</v>
          </cell>
          <cell r="Q375">
            <v>383</v>
          </cell>
        </row>
        <row r="376">
          <cell r="P376" t="str">
            <v>cyclohexamine</v>
          </cell>
          <cell r="Q376">
            <v>384</v>
          </cell>
        </row>
        <row r="377">
          <cell r="P377" t="str">
            <v>cyclohexane</v>
          </cell>
          <cell r="Q377">
            <v>385</v>
          </cell>
        </row>
        <row r="378">
          <cell r="P378" t="str">
            <v>cyclohexanol</v>
          </cell>
          <cell r="Q378">
            <v>386</v>
          </cell>
        </row>
        <row r="379">
          <cell r="P379" t="str">
            <v>cyclohexanone</v>
          </cell>
          <cell r="Q379">
            <v>387</v>
          </cell>
        </row>
        <row r="380">
          <cell r="P380" t="str">
            <v>cyclohexene</v>
          </cell>
          <cell r="Q380">
            <v>388</v>
          </cell>
        </row>
        <row r="381">
          <cell r="P381" t="str">
            <v>cyclomethicone (a vms)</v>
          </cell>
          <cell r="Q381">
            <v>389</v>
          </cell>
        </row>
        <row r="382">
          <cell r="P382" t="str">
            <v>cyclopentane</v>
          </cell>
          <cell r="Q382">
            <v>390</v>
          </cell>
        </row>
        <row r="383">
          <cell r="P383" t="str">
            <v>cyclopentene</v>
          </cell>
          <cell r="Q383">
            <v>391</v>
          </cell>
        </row>
        <row r="384">
          <cell r="P384" t="str">
            <v>d-limonene (or 4-isopropenyl-1-methylcycohexane; 1-methyl-4-(prop-1-en-2-yl)cyclohexene)</v>
          </cell>
          <cell r="Q384">
            <v>392</v>
          </cell>
        </row>
        <row r="385">
          <cell r="P385" t="str">
            <v>decabromodiphenyl oxide</v>
          </cell>
          <cell r="Q385">
            <v>393</v>
          </cell>
        </row>
        <row r="386">
          <cell r="P386" t="str">
            <v>di(2-ethylhexyl)phthalate [or bis(2-ethylhexyl) phthalate]</v>
          </cell>
          <cell r="Q386">
            <v>394</v>
          </cell>
        </row>
        <row r="387">
          <cell r="P387" t="str">
            <v>di(propylene glycol) methyl ether</v>
          </cell>
          <cell r="Q387">
            <v>395</v>
          </cell>
        </row>
        <row r="388">
          <cell r="P388" t="str">
            <v>diacetone</v>
          </cell>
          <cell r="Q388">
            <v>396</v>
          </cell>
        </row>
        <row r="389">
          <cell r="P389" t="str">
            <v>dibutyl phthalate</v>
          </cell>
          <cell r="Q389">
            <v>398</v>
          </cell>
        </row>
        <row r="390">
          <cell r="P390" t="str">
            <v>dichlorobenzene (mixed isomers)</v>
          </cell>
          <cell r="Q390">
            <v>399</v>
          </cell>
        </row>
        <row r="391">
          <cell r="P391" t="str">
            <v>dichlorodifluoromethane</v>
          </cell>
          <cell r="Q391">
            <v>400</v>
          </cell>
        </row>
        <row r="392">
          <cell r="P392" t="str">
            <v>dichloromethane (methylene chloride)</v>
          </cell>
          <cell r="Q392">
            <v>401</v>
          </cell>
        </row>
        <row r="393">
          <cell r="P393" t="str">
            <v>diethanolamine</v>
          </cell>
          <cell r="Q393">
            <v>402</v>
          </cell>
        </row>
        <row r="394">
          <cell r="P394" t="str">
            <v>diethyl aminoethanol</v>
          </cell>
          <cell r="Q394">
            <v>403</v>
          </cell>
        </row>
        <row r="395">
          <cell r="P395" t="str">
            <v>diethylamine</v>
          </cell>
          <cell r="Q395">
            <v>404</v>
          </cell>
        </row>
        <row r="396">
          <cell r="P396" t="str">
            <v>diethylcyclohexane</v>
          </cell>
          <cell r="Q396">
            <v>405</v>
          </cell>
        </row>
        <row r="397">
          <cell r="P397" t="str">
            <v>diethylene glycol</v>
          </cell>
          <cell r="Q397">
            <v>406</v>
          </cell>
        </row>
        <row r="398">
          <cell r="P398" t="str">
            <v>diethylene glycol butyl ether acetate (2-2-(butoxyethoxy)ethyl acetate)</v>
          </cell>
          <cell r="Q398">
            <v>407</v>
          </cell>
        </row>
        <row r="399">
          <cell r="P399" t="str">
            <v>diethylmethylcyclohexanes</v>
          </cell>
          <cell r="Q399">
            <v>408</v>
          </cell>
        </row>
        <row r="400">
          <cell r="P400" t="str">
            <v>diglycidyl resorcinol ether (dgre)</v>
          </cell>
          <cell r="Q400">
            <v>409</v>
          </cell>
        </row>
        <row r="401">
          <cell r="P401" t="str">
            <v>dihydronaphthalene</v>
          </cell>
          <cell r="Q401">
            <v>410</v>
          </cell>
        </row>
        <row r="402">
          <cell r="P402" t="str">
            <v>diisobutyl ketone</v>
          </cell>
          <cell r="Q402">
            <v>411</v>
          </cell>
        </row>
        <row r="403">
          <cell r="P403" t="str">
            <v>diisopropyl adipate</v>
          </cell>
          <cell r="Q403">
            <v>412</v>
          </cell>
        </row>
        <row r="404">
          <cell r="P404" t="str">
            <v>diisopropylene glycol</v>
          </cell>
          <cell r="Q404">
            <v>413</v>
          </cell>
        </row>
        <row r="405">
          <cell r="P405" t="str">
            <v>dimethoate</v>
          </cell>
          <cell r="Q405">
            <v>414</v>
          </cell>
        </row>
        <row r="406">
          <cell r="P406" t="str">
            <v>dimethoxymethane</v>
          </cell>
          <cell r="Q406">
            <v>415</v>
          </cell>
        </row>
        <row r="407">
          <cell r="P407" t="str">
            <v>dimethoxypropane</v>
          </cell>
          <cell r="Q407">
            <v>416</v>
          </cell>
        </row>
        <row r="408">
          <cell r="P408" t="str">
            <v>dimethyl ether</v>
          </cell>
          <cell r="Q408">
            <v>417</v>
          </cell>
        </row>
        <row r="409">
          <cell r="P409" t="str">
            <v>dimethyl formamide</v>
          </cell>
          <cell r="Q409">
            <v>418</v>
          </cell>
        </row>
        <row r="410">
          <cell r="P410" t="str">
            <v>dimethyl phthalate</v>
          </cell>
          <cell r="Q410">
            <v>419</v>
          </cell>
        </row>
        <row r="411">
          <cell r="P411" t="str">
            <v>dimethyl succinate</v>
          </cell>
          <cell r="Q411">
            <v>420</v>
          </cell>
        </row>
        <row r="412">
          <cell r="P412" t="str">
            <v>dimethyl sulfide</v>
          </cell>
          <cell r="Q412">
            <v>421</v>
          </cell>
        </row>
        <row r="413">
          <cell r="P413" t="str">
            <v>dimethyl sulfoxide</v>
          </cell>
          <cell r="Q413">
            <v>422</v>
          </cell>
        </row>
        <row r="414">
          <cell r="P414" t="str">
            <v>dimethylbenzylalcohol</v>
          </cell>
          <cell r="Q414">
            <v>423</v>
          </cell>
        </row>
        <row r="415">
          <cell r="P415" t="str">
            <v>dimethylbutylcyclohexane</v>
          </cell>
          <cell r="Q415">
            <v>424</v>
          </cell>
        </row>
        <row r="416">
          <cell r="P416" t="str">
            <v>dimethylcyclopentane</v>
          </cell>
          <cell r="Q416">
            <v>425</v>
          </cell>
        </row>
        <row r="417">
          <cell r="P417" t="str">
            <v>dimethyldecane</v>
          </cell>
          <cell r="Q417">
            <v>426</v>
          </cell>
        </row>
        <row r="418">
          <cell r="P418" t="str">
            <v>dimethylethylcyclohexane</v>
          </cell>
          <cell r="Q418">
            <v>427</v>
          </cell>
        </row>
        <row r="419">
          <cell r="P419" t="str">
            <v>dimethylheptanes</v>
          </cell>
          <cell r="Q419">
            <v>428</v>
          </cell>
        </row>
        <row r="420">
          <cell r="P420" t="str">
            <v>dimethylnonane</v>
          </cell>
          <cell r="Q420">
            <v>429</v>
          </cell>
        </row>
        <row r="421">
          <cell r="P421" t="str">
            <v>dimethylundecane</v>
          </cell>
          <cell r="Q421">
            <v>430</v>
          </cell>
        </row>
        <row r="422">
          <cell r="P422" t="str">
            <v>dimethyoctyne diol</v>
          </cell>
          <cell r="Q422">
            <v>431</v>
          </cell>
        </row>
        <row r="423">
          <cell r="P423" t="str">
            <v>dipropylene glycol</v>
          </cell>
          <cell r="Q423">
            <v>432</v>
          </cell>
        </row>
        <row r="424">
          <cell r="P424" t="str">
            <v>dipropylene glycol dimethyl ether (mixed isomers)</v>
          </cell>
          <cell r="Q424">
            <v>433</v>
          </cell>
        </row>
        <row r="425">
          <cell r="P425" t="str">
            <v>mineral spirits</v>
          </cell>
          <cell r="Q425">
            <v>434</v>
          </cell>
        </row>
        <row r="426">
          <cell r="P426" t="str">
            <v>dl-limonene (dipentene)</v>
          </cell>
          <cell r="Q426">
            <v>435</v>
          </cell>
        </row>
        <row r="427">
          <cell r="P427" t="str">
            <v>total carbon</v>
          </cell>
          <cell r="Q427">
            <v>436</v>
          </cell>
        </row>
        <row r="428">
          <cell r="P428" t="str">
            <v>eptc (s-ethyl dipropylthiocarbamate)</v>
          </cell>
          <cell r="Q428">
            <v>437</v>
          </cell>
        </row>
        <row r="429">
          <cell r="P429" t="str">
            <v>ethane</v>
          </cell>
          <cell r="Q429">
            <v>438</v>
          </cell>
        </row>
        <row r="430">
          <cell r="P430" t="str">
            <v>ethanolamine</v>
          </cell>
          <cell r="Q430">
            <v>439</v>
          </cell>
        </row>
        <row r="431">
          <cell r="P431" t="str">
            <v>ethyl acetate</v>
          </cell>
          <cell r="Q431">
            <v>440</v>
          </cell>
        </row>
        <row r="432">
          <cell r="P432" t="str">
            <v>ethyl acrylate</v>
          </cell>
          <cell r="Q432">
            <v>441</v>
          </cell>
        </row>
        <row r="433">
          <cell r="P433" t="str">
            <v>ethyl alcohol (ethanol)</v>
          </cell>
          <cell r="Q433">
            <v>442</v>
          </cell>
        </row>
        <row r="434">
          <cell r="P434" t="str">
            <v>ethyl chloride (chloroethane)</v>
          </cell>
          <cell r="Q434">
            <v>443</v>
          </cell>
        </row>
        <row r="435">
          <cell r="P435" t="str">
            <v>ethyl cyanoacrylate</v>
          </cell>
          <cell r="Q435">
            <v>444</v>
          </cell>
        </row>
        <row r="436">
          <cell r="P436" t="str">
            <v>ethyl ether</v>
          </cell>
          <cell r="Q436">
            <v>445</v>
          </cell>
        </row>
        <row r="437">
          <cell r="P437" t="str">
            <v>ethyl mercaptan</v>
          </cell>
          <cell r="Q437">
            <v>446</v>
          </cell>
        </row>
        <row r="438">
          <cell r="P438" t="str">
            <v>ethyl propylcyclohexanes</v>
          </cell>
          <cell r="Q438">
            <v>447</v>
          </cell>
        </row>
        <row r="439">
          <cell r="P439" t="str">
            <v>ethyl-3-ethoxypropionate</v>
          </cell>
          <cell r="Q439">
            <v>448</v>
          </cell>
        </row>
        <row r="440">
          <cell r="P440" t="str">
            <v>ethylbenzene</v>
          </cell>
          <cell r="Q440">
            <v>449</v>
          </cell>
        </row>
        <row r="441">
          <cell r="P441" t="str">
            <v>ethylcyclohexane</v>
          </cell>
          <cell r="Q441">
            <v>450</v>
          </cell>
        </row>
        <row r="442">
          <cell r="P442" t="str">
            <v>ethylcyclopentane</v>
          </cell>
          <cell r="Q442">
            <v>451</v>
          </cell>
        </row>
        <row r="443">
          <cell r="P443" t="str">
            <v>ethylene (or ethene)</v>
          </cell>
          <cell r="Q443">
            <v>452</v>
          </cell>
        </row>
        <row r="444">
          <cell r="P444" t="str">
            <v>ethylene dibromide</v>
          </cell>
          <cell r="Q444">
            <v>453</v>
          </cell>
        </row>
        <row r="445">
          <cell r="P445" t="str">
            <v>ethylene dichloride (1,2-dichloroethane)</v>
          </cell>
          <cell r="Q445">
            <v>454</v>
          </cell>
        </row>
        <row r="446">
          <cell r="P446" t="str">
            <v>ethylene glycol</v>
          </cell>
          <cell r="Q446">
            <v>455</v>
          </cell>
        </row>
        <row r="447">
          <cell r="P447" t="str">
            <v>ethylene glycol butyl ether acetate (2-butoxyethyl acetate)</v>
          </cell>
          <cell r="Q447">
            <v>456</v>
          </cell>
        </row>
        <row r="448">
          <cell r="P448" t="str">
            <v>ethylene glycol methyl ether acetate (methyl cellosolve acetate)</v>
          </cell>
          <cell r="Q448">
            <v>457</v>
          </cell>
        </row>
        <row r="449">
          <cell r="P449" t="str">
            <v>ethylene glycol propyl ether  (2-propoxyethanol)</v>
          </cell>
          <cell r="Q449">
            <v>458</v>
          </cell>
        </row>
        <row r="450">
          <cell r="P450" t="str">
            <v>ethylene oxide</v>
          </cell>
          <cell r="Q450">
            <v>459</v>
          </cell>
        </row>
        <row r="451">
          <cell r="P451" t="str">
            <v>ethylmethylcyclohexanes</v>
          </cell>
          <cell r="Q451">
            <v>461</v>
          </cell>
        </row>
        <row r="452">
          <cell r="P452" t="str">
            <v>ethylmethylhexane</v>
          </cell>
          <cell r="Q452">
            <v>462</v>
          </cell>
        </row>
        <row r="453">
          <cell r="P453" t="str">
            <v>ethyloctane</v>
          </cell>
          <cell r="Q453">
            <v>463</v>
          </cell>
        </row>
        <row r="454">
          <cell r="P454" t="str">
            <v>ethyltoluenes (methylethylbenzenes)</v>
          </cell>
          <cell r="Q454">
            <v>464</v>
          </cell>
        </row>
        <row r="455">
          <cell r="P455" t="str">
            <v>formaldehyde</v>
          </cell>
          <cell r="Q455">
            <v>465</v>
          </cell>
        </row>
        <row r="456">
          <cell r="P456" t="str">
            <v>formic acid</v>
          </cell>
          <cell r="Q456">
            <v>466</v>
          </cell>
        </row>
        <row r="457">
          <cell r="P457" t="str">
            <v>fragrances</v>
          </cell>
          <cell r="Q457">
            <v>467</v>
          </cell>
        </row>
        <row r="458">
          <cell r="P458" t="str">
            <v>gallium</v>
          </cell>
          <cell r="Q458">
            <v>468</v>
          </cell>
        </row>
        <row r="459">
          <cell r="P459" t="str">
            <v>gamma- butyrolactone</v>
          </cell>
          <cell r="Q459">
            <v>469</v>
          </cell>
        </row>
        <row r="460">
          <cell r="P460" t="str">
            <v>glutaraldehyde (a dialdehyde)</v>
          </cell>
          <cell r="Q460">
            <v>470</v>
          </cell>
        </row>
        <row r="461">
          <cell r="P461" t="str">
            <v>glycerol (glycerine, 1,2,3-propanetriol)</v>
          </cell>
          <cell r="Q461">
            <v>471</v>
          </cell>
        </row>
        <row r="462">
          <cell r="P462" t="str">
            <v>glyceryl triacetate</v>
          </cell>
          <cell r="Q462">
            <v>472</v>
          </cell>
        </row>
        <row r="463">
          <cell r="P463" t="str">
            <v>glycol ether dpnb (1-(2-butoxy-1-methylethoxy)-2-propanol)</v>
          </cell>
          <cell r="Q463">
            <v>473</v>
          </cell>
        </row>
        <row r="464">
          <cell r="P464" t="str">
            <v>glycolic acid  (hydroxyacetic acid)</v>
          </cell>
          <cell r="Q464">
            <v>474</v>
          </cell>
        </row>
        <row r="465">
          <cell r="P465" t="str">
            <v>glycols</v>
          </cell>
          <cell r="Q465">
            <v>475</v>
          </cell>
        </row>
        <row r="466">
          <cell r="P466" t="str">
            <v>glyphosate, isopropylamine salt</v>
          </cell>
          <cell r="Q466">
            <v>476</v>
          </cell>
        </row>
        <row r="467">
          <cell r="P467" t="str">
            <v>gold</v>
          </cell>
          <cell r="Q467">
            <v>477</v>
          </cell>
        </row>
        <row r="468">
          <cell r="P468" t="str">
            <v>1,1-difluoroethane</v>
          </cell>
          <cell r="Q468">
            <v>478</v>
          </cell>
        </row>
        <row r="469">
          <cell r="P469" t="str">
            <v>hexachlorobenzene</v>
          </cell>
          <cell r="Q469">
            <v>479</v>
          </cell>
        </row>
        <row r="470">
          <cell r="P470" t="str">
            <v>hexylcyclohexane</v>
          </cell>
          <cell r="Q470">
            <v>480</v>
          </cell>
        </row>
        <row r="471">
          <cell r="P471" t="str">
            <v>hexylcyclopentane</v>
          </cell>
          <cell r="Q471">
            <v>481</v>
          </cell>
        </row>
        <row r="472">
          <cell r="P472" t="str">
            <v>hexylene glycol (2-methyl-2,4-pentanediol)</v>
          </cell>
          <cell r="Q472">
            <v>482</v>
          </cell>
        </row>
        <row r="473">
          <cell r="P473" t="str">
            <v>hydrocarbon propellant (lpg, sweetened)</v>
          </cell>
          <cell r="Q473">
            <v>483</v>
          </cell>
        </row>
        <row r="474">
          <cell r="P474" t="str">
            <v>hydrocarbon propellant (lpg)</v>
          </cell>
          <cell r="Q474">
            <v>484</v>
          </cell>
        </row>
        <row r="475">
          <cell r="P475" t="str">
            <v>indan</v>
          </cell>
          <cell r="Q475">
            <v>485</v>
          </cell>
        </row>
        <row r="476">
          <cell r="P476" t="str">
            <v>indene</v>
          </cell>
          <cell r="Q476">
            <v>486</v>
          </cell>
        </row>
        <row r="477">
          <cell r="P477" t="str">
            <v>indium</v>
          </cell>
          <cell r="Q477">
            <v>487</v>
          </cell>
        </row>
        <row r="478">
          <cell r="P478" t="str">
            <v>iron</v>
          </cell>
          <cell r="Q478">
            <v>488</v>
          </cell>
        </row>
        <row r="479">
          <cell r="P479" t="str">
            <v>isoamyl acetate</v>
          </cell>
          <cell r="Q479">
            <v>489</v>
          </cell>
        </row>
        <row r="480">
          <cell r="P480" t="str">
            <v>isobornyl acetate (2-camphanyl acetate)</v>
          </cell>
          <cell r="Q480">
            <v>490</v>
          </cell>
        </row>
        <row r="481">
          <cell r="P481" t="str">
            <v>isobutane (or 2-methylpropane)</v>
          </cell>
          <cell r="Q481">
            <v>491</v>
          </cell>
        </row>
        <row r="482">
          <cell r="P482" t="str">
            <v>isobutyl acetate</v>
          </cell>
          <cell r="Q482">
            <v>492</v>
          </cell>
        </row>
        <row r="483">
          <cell r="P483" t="str">
            <v>isobutyl alcohol</v>
          </cell>
          <cell r="Q483">
            <v>493</v>
          </cell>
        </row>
        <row r="484">
          <cell r="P484" t="str">
            <v>isobutyl isobutyrate</v>
          </cell>
          <cell r="Q484">
            <v>494</v>
          </cell>
        </row>
        <row r="485">
          <cell r="P485" t="str">
            <v>isobutylcyclohexane</v>
          </cell>
          <cell r="Q485">
            <v>495</v>
          </cell>
        </row>
        <row r="486">
          <cell r="P486" t="str">
            <v>isobutylcyclopentane</v>
          </cell>
          <cell r="Q486">
            <v>496</v>
          </cell>
        </row>
        <row r="487">
          <cell r="P487" t="str">
            <v>isobutylene (or isobutene, 2-methylpropene)
)</v>
          </cell>
          <cell r="Q487">
            <v>497</v>
          </cell>
        </row>
        <row r="488">
          <cell r="P488" t="str">
            <v>isocyanate</v>
          </cell>
          <cell r="Q488">
            <v>498</v>
          </cell>
        </row>
        <row r="489">
          <cell r="P489" t="str">
            <v>isomers of butylbenzene</v>
          </cell>
          <cell r="Q489">
            <v>499</v>
          </cell>
        </row>
        <row r="490">
          <cell r="P490" t="str">
            <v>isomers of decane</v>
          </cell>
          <cell r="Q490">
            <v>500</v>
          </cell>
        </row>
        <row r="491">
          <cell r="P491" t="str">
            <v>isomers of decyne</v>
          </cell>
          <cell r="Q491">
            <v>501</v>
          </cell>
        </row>
        <row r="492">
          <cell r="P492" t="str">
            <v>isomers of diethylbenzene</v>
          </cell>
          <cell r="Q492">
            <v>502</v>
          </cell>
        </row>
        <row r="493">
          <cell r="P493" t="str">
            <v>isomers of dodecane</v>
          </cell>
          <cell r="Q493">
            <v>503</v>
          </cell>
        </row>
        <row r="494">
          <cell r="P494" t="str">
            <v>isomers of tridecane</v>
          </cell>
          <cell r="Q494">
            <v>504</v>
          </cell>
        </row>
        <row r="495">
          <cell r="P495" t="str">
            <v>isomers of undecane</v>
          </cell>
          <cell r="Q495">
            <v>505</v>
          </cell>
        </row>
        <row r="496">
          <cell r="P496" t="str">
            <v>isomers of undecyne</v>
          </cell>
          <cell r="Q496">
            <v>506</v>
          </cell>
        </row>
        <row r="497">
          <cell r="P497" t="str">
            <v>isomers of xylene</v>
          </cell>
          <cell r="Q497">
            <v>507</v>
          </cell>
        </row>
        <row r="498">
          <cell r="P498" t="str">
            <v>isopentane (or 2-methylbutane)</v>
          </cell>
          <cell r="Q498">
            <v>508</v>
          </cell>
        </row>
        <row r="499">
          <cell r="P499" t="str">
            <v>isophorone diamine</v>
          </cell>
          <cell r="Q499">
            <v>509</v>
          </cell>
        </row>
        <row r="500">
          <cell r="P500" t="str">
            <v>isophorone (3,5,5-trimethyl-2-cyclohexenone)</v>
          </cell>
          <cell r="Q500">
            <v>510</v>
          </cell>
        </row>
        <row r="501">
          <cell r="P501" t="str">
            <v>isoprene (2-methyl-1,3-butadiene)</v>
          </cell>
          <cell r="Q501">
            <v>511</v>
          </cell>
        </row>
        <row r="502">
          <cell r="P502" t="str">
            <v>isopropyl acetate</v>
          </cell>
          <cell r="Q502">
            <v>512</v>
          </cell>
        </row>
        <row r="503">
          <cell r="P503" t="str">
            <v>isopropyl alcohol (2-propanol)</v>
          </cell>
          <cell r="Q503">
            <v>513</v>
          </cell>
        </row>
        <row r="504">
          <cell r="P504" t="str">
            <v>isopropylbenzene (cumene)</v>
          </cell>
          <cell r="Q504">
            <v>514</v>
          </cell>
        </row>
        <row r="505">
          <cell r="P505" t="str">
            <v>isopropylcyclohexane (or 1-methylethylcyclohexane)</v>
          </cell>
          <cell r="Q505">
            <v>515</v>
          </cell>
        </row>
        <row r="506">
          <cell r="P506" t="str">
            <v>isopropylmethylcyclohexane</v>
          </cell>
          <cell r="Q506">
            <v>516</v>
          </cell>
        </row>
        <row r="507">
          <cell r="P507" t="str">
            <v>isovaleraldehyde</v>
          </cell>
          <cell r="Q507">
            <v>517</v>
          </cell>
        </row>
        <row r="508">
          <cell r="P508" t="str">
            <v>kerosene</v>
          </cell>
          <cell r="Q508">
            <v>518</v>
          </cell>
        </row>
        <row r="509">
          <cell r="P509" t="str">
            <v>lanthanum</v>
          </cell>
          <cell r="Q509">
            <v>519</v>
          </cell>
        </row>
        <row r="510">
          <cell r="P510" t="str">
            <v>lead</v>
          </cell>
          <cell r="Q510">
            <v>520</v>
          </cell>
        </row>
        <row r="511">
          <cell r="P511" t="str">
            <v>lemon oil</v>
          </cell>
          <cell r="Q511">
            <v>521</v>
          </cell>
        </row>
        <row r="512">
          <cell r="P512" t="str">
            <v>m &amp; p-xylene</v>
          </cell>
          <cell r="Q512">
            <v>522</v>
          </cell>
        </row>
        <row r="513">
          <cell r="P513" t="str">
            <v>m-cresol (3-methyl-benzenol)</v>
          </cell>
          <cell r="Q513">
            <v>523</v>
          </cell>
        </row>
        <row r="514">
          <cell r="P514" t="str">
            <v>m-xylene</v>
          </cell>
          <cell r="Q514">
            <v>524</v>
          </cell>
        </row>
        <row r="515">
          <cell r="P515" t="str">
            <v>magnesium</v>
          </cell>
          <cell r="Q515">
            <v>525</v>
          </cell>
        </row>
        <row r="516">
          <cell r="P516" t="str">
            <v>manganese</v>
          </cell>
          <cell r="Q516">
            <v>526</v>
          </cell>
        </row>
        <row r="517">
          <cell r="P517" t="str">
            <v>menthol</v>
          </cell>
          <cell r="Q517">
            <v>527</v>
          </cell>
        </row>
        <row r="518">
          <cell r="P518" t="str">
            <v>mercury</v>
          </cell>
          <cell r="Q518">
            <v>528</v>
          </cell>
        </row>
        <row r="519">
          <cell r="P519" t="str">
            <v>methane</v>
          </cell>
          <cell r="Q519">
            <v>529</v>
          </cell>
        </row>
        <row r="520">
          <cell r="P520" t="str">
            <v>methoxypropanol acetate (straight; possibly used for pgmea)</v>
          </cell>
          <cell r="Q520">
            <v>530</v>
          </cell>
        </row>
        <row r="521">
          <cell r="P521" t="str">
            <v>methyl alcohol (methanol)</v>
          </cell>
          <cell r="Q521">
            <v>531</v>
          </cell>
        </row>
        <row r="522">
          <cell r="P522" t="str">
            <v>methyl amyl ketone</v>
          </cell>
          <cell r="Q522">
            <v>532</v>
          </cell>
        </row>
        <row r="523">
          <cell r="P523" t="str">
            <v>methyl bromide (bromomethane)</v>
          </cell>
          <cell r="Q523">
            <v>533</v>
          </cell>
        </row>
        <row r="524">
          <cell r="P524" t="str">
            <v>methyl carbitol (2-(2-methoxyethoxy)ethanol) (degme)</v>
          </cell>
          <cell r="Q524">
            <v>534</v>
          </cell>
        </row>
        <row r="525">
          <cell r="P525" t="str">
            <v>methyl chloride (chloromethane)</v>
          </cell>
          <cell r="Q525">
            <v>535</v>
          </cell>
        </row>
        <row r="526">
          <cell r="P526" t="str">
            <v>methyl ethyl ketone (or mek, 2-butanone)</v>
          </cell>
          <cell r="Q526">
            <v>536</v>
          </cell>
        </row>
        <row r="527">
          <cell r="P527" t="str">
            <v>methyl ethyl ketoxime</v>
          </cell>
          <cell r="Q527">
            <v>537</v>
          </cell>
        </row>
        <row r="528">
          <cell r="P528" t="str">
            <v>methyl hexane</v>
          </cell>
          <cell r="Q528">
            <v>538</v>
          </cell>
        </row>
        <row r="529">
          <cell r="P529" t="str">
            <v>methyl isobutyl ketone (or 4-methyl-2-pentanone)</v>
          </cell>
          <cell r="Q529">
            <v>539</v>
          </cell>
        </row>
        <row r="530">
          <cell r="P530" t="str">
            <v>methyl mercaptan</v>
          </cell>
          <cell r="Q530">
            <v>540</v>
          </cell>
        </row>
        <row r="531">
          <cell r="P531" t="str">
            <v>methyl methacrylate</v>
          </cell>
          <cell r="Q531">
            <v>541</v>
          </cell>
        </row>
        <row r="532">
          <cell r="P532" t="str">
            <v>methyl n-butyl ketone (2-hexanone)</v>
          </cell>
          <cell r="Q532">
            <v>542</v>
          </cell>
        </row>
        <row r="533">
          <cell r="P533" t="str">
            <v>methyl pentylcyclohexane</v>
          </cell>
          <cell r="Q533">
            <v>543</v>
          </cell>
        </row>
        <row r="534">
          <cell r="P534" t="str">
            <v>methyl propyl ketone (2-pentanone)</v>
          </cell>
          <cell r="Q534">
            <v>544</v>
          </cell>
        </row>
        <row r="535">
          <cell r="P535" t="str">
            <v>methyl propylcyclohexanes</v>
          </cell>
          <cell r="Q535">
            <v>545</v>
          </cell>
        </row>
        <row r="536">
          <cell r="P536" t="str">
            <v>methyl salicylate (an ester)</v>
          </cell>
          <cell r="Q536">
            <v>546</v>
          </cell>
        </row>
        <row r="537">
          <cell r="P537" t="str">
            <v>methyl styrene (mixed) (vinyl toluene)</v>
          </cell>
          <cell r="Q537">
            <v>547</v>
          </cell>
        </row>
        <row r="538">
          <cell r="P538" t="str">
            <v>methyl t-butyl ether (mtbe)</v>
          </cell>
          <cell r="Q538">
            <v>548</v>
          </cell>
        </row>
        <row r="539">
          <cell r="P539" t="str">
            <v>methylcyclohexane</v>
          </cell>
          <cell r="Q539">
            <v>550</v>
          </cell>
        </row>
        <row r="540">
          <cell r="P540" t="str">
            <v>methylcyclopentane</v>
          </cell>
          <cell r="Q540">
            <v>551</v>
          </cell>
        </row>
        <row r="541">
          <cell r="P541" t="str">
            <v>methyldecalins</v>
          </cell>
          <cell r="Q541">
            <v>552</v>
          </cell>
        </row>
        <row r="542">
          <cell r="P542" t="str">
            <v>methyldecene</v>
          </cell>
          <cell r="Q542">
            <v>553</v>
          </cell>
        </row>
        <row r="543">
          <cell r="P543" t="str">
            <v>methylene(b)4-phenylisocyanate (methylene diphenyl diisocyanate)</v>
          </cell>
          <cell r="Q543">
            <v>554</v>
          </cell>
        </row>
        <row r="544">
          <cell r="P544" t="str">
            <v>methylenediphenylisocyanate polymeric</v>
          </cell>
          <cell r="Q544">
            <v>555</v>
          </cell>
        </row>
        <row r="545">
          <cell r="P545" t="str">
            <v>methylnaphthalenes</v>
          </cell>
          <cell r="Q545">
            <v>556</v>
          </cell>
        </row>
        <row r="546">
          <cell r="P546" t="str">
            <v>methyltri(ethylmethylketoxime) silane</v>
          </cell>
          <cell r="Q546">
            <v>557</v>
          </cell>
        </row>
        <row r="547">
          <cell r="P547" t="str">
            <v>methyltrimethoxysilane</v>
          </cell>
          <cell r="Q547">
            <v>558</v>
          </cell>
        </row>
        <row r="548">
          <cell r="P548" t="str">
            <v>methylvinylbis(n-methylacetamido) silane</v>
          </cell>
          <cell r="Q548">
            <v>559</v>
          </cell>
        </row>
        <row r="549">
          <cell r="P549" t="str">
            <v>mineral oil</v>
          </cell>
          <cell r="Q549">
            <v>560</v>
          </cell>
        </row>
        <row r="550">
          <cell r="P550" t="str">
            <v>misc. acetates and esters (tog portion)</v>
          </cell>
          <cell r="Q550">
            <v>561</v>
          </cell>
        </row>
        <row r="551">
          <cell r="P551" t="str">
            <v>misc. acids</v>
          </cell>
          <cell r="Q551">
            <v>562</v>
          </cell>
        </row>
        <row r="552">
          <cell r="P552" t="str">
            <v>misc. alcohols</v>
          </cell>
          <cell r="Q552">
            <v>563</v>
          </cell>
        </row>
        <row r="553">
          <cell r="P553" t="str">
            <v>misc. alkyd, acrylic, and related resins (tog portion)</v>
          </cell>
          <cell r="Q553">
            <v>564</v>
          </cell>
        </row>
        <row r="554">
          <cell r="P554" t="str">
            <v>misc. asphalt mixtures (tog portion)</v>
          </cell>
          <cell r="Q554">
            <v>566</v>
          </cell>
        </row>
        <row r="555">
          <cell r="P555" t="str">
            <v>misc. copolymers, surfactants, resins (tog portion)</v>
          </cell>
          <cell r="Q555">
            <v>567</v>
          </cell>
        </row>
        <row r="556">
          <cell r="P556" t="str">
            <v>misc. esters</v>
          </cell>
          <cell r="Q556">
            <v>568</v>
          </cell>
        </row>
        <row r="557">
          <cell r="P557" t="str">
            <v>misc. ethyleneamines</v>
          </cell>
          <cell r="Q557">
            <v>569</v>
          </cell>
        </row>
        <row r="558">
          <cell r="P558" t="str">
            <v>misc. glycol ethers and acetates</v>
          </cell>
          <cell r="Q558">
            <v>570</v>
          </cell>
        </row>
        <row r="559">
          <cell r="P559" t="str">
            <v>misc. glycols, glycol ethers, and acetates</v>
          </cell>
          <cell r="Q559">
            <v>571</v>
          </cell>
        </row>
        <row r="560">
          <cell r="P560" t="str">
            <v>misc. hydrocarbon propellants</v>
          </cell>
          <cell r="Q560">
            <v>572</v>
          </cell>
        </row>
        <row r="561">
          <cell r="P561" t="str">
            <v>misc. hydrocarbon resins (tog portion)</v>
          </cell>
          <cell r="Q561">
            <v>573</v>
          </cell>
        </row>
        <row r="562">
          <cell r="P562" t="str">
            <v>misc. lvp voc distillates</v>
          </cell>
          <cell r="Q562">
            <v>574</v>
          </cell>
        </row>
        <row r="563">
          <cell r="P563" t="str">
            <v>misc. oils - linseed/tung/soy/etc. (tog portion)</v>
          </cell>
          <cell r="Q563">
            <v>575</v>
          </cell>
        </row>
        <row r="564">
          <cell r="P564" t="str">
            <v>misc. oxygenated compounds</v>
          </cell>
          <cell r="Q564">
            <v>576</v>
          </cell>
        </row>
        <row r="565">
          <cell r="P565" t="str">
            <v>misc. proprietary voc</v>
          </cell>
          <cell r="Q565">
            <v>577</v>
          </cell>
        </row>
        <row r="566">
          <cell r="P566" t="str">
            <v>misc. silanes</v>
          </cell>
          <cell r="Q566">
            <v>578</v>
          </cell>
        </row>
        <row r="567">
          <cell r="P567" t="str">
            <v>misc. styrene-containing material (tog portion)</v>
          </cell>
          <cell r="Q567">
            <v>579</v>
          </cell>
        </row>
        <row r="568">
          <cell r="P568" t="str">
            <v>misc. trimethylbenzenes</v>
          </cell>
          <cell r="Q568">
            <v>580</v>
          </cell>
        </row>
        <row r="569">
          <cell r="P569" t="str">
            <v>misc. urethane-containing material (tog portion)</v>
          </cell>
          <cell r="Q569">
            <v>581</v>
          </cell>
        </row>
        <row r="570">
          <cell r="P570" t="str">
            <v>misc. vinyl/acrylic and other copolymers (tog portion)</v>
          </cell>
          <cell r="Q570">
            <v>582</v>
          </cell>
        </row>
        <row r="571">
          <cell r="P571" t="str">
            <v>misc./other voc</v>
          </cell>
          <cell r="Q571">
            <v>583</v>
          </cell>
        </row>
        <row r="572">
          <cell r="P572" t="str">
            <v>methyl isothiocyanate</v>
          </cell>
          <cell r="Q572">
            <v>584</v>
          </cell>
        </row>
        <row r="573">
          <cell r="P573" t="str">
            <v>molinate</v>
          </cell>
          <cell r="Q573">
            <v>585</v>
          </cell>
        </row>
        <row r="574">
          <cell r="P574" t="str">
            <v>molybdenum</v>
          </cell>
          <cell r="Q574">
            <v>586</v>
          </cell>
        </row>
        <row r="575">
          <cell r="P575" t="str">
            <v>monoisopropanolamine (1-amino-2-propanol)</v>
          </cell>
          <cell r="Q575">
            <v>587</v>
          </cell>
        </row>
        <row r="576">
          <cell r="P576" t="str">
            <v>monoterpenes</v>
          </cell>
          <cell r="Q576">
            <v>588</v>
          </cell>
        </row>
        <row r="577">
          <cell r="P577" t="str">
            <v>morpholine</v>
          </cell>
          <cell r="Q577">
            <v>589</v>
          </cell>
        </row>
        <row r="578">
          <cell r="P578" t="str">
            <v>n,n-dimethylethanolamine</v>
          </cell>
          <cell r="Q578">
            <v>590</v>
          </cell>
        </row>
        <row r="579">
          <cell r="P579" t="str">
            <v>n-(trichloromethylthio)phthalimide (folpet)</v>
          </cell>
          <cell r="Q579">
            <v>591</v>
          </cell>
        </row>
        <row r="580">
          <cell r="P580" t="str">
            <v>n-butane</v>
          </cell>
          <cell r="Q580">
            <v>592</v>
          </cell>
        </row>
        <row r="581">
          <cell r="P581" t="str">
            <v>n-butyl acetate</v>
          </cell>
          <cell r="Q581">
            <v>593</v>
          </cell>
        </row>
        <row r="582">
          <cell r="P582" t="str">
            <v>n-butyl acrylate</v>
          </cell>
          <cell r="Q582">
            <v>594</v>
          </cell>
        </row>
        <row r="583">
          <cell r="P583" t="str">
            <v>n-butyl alcohol (or 1-butanol)</v>
          </cell>
          <cell r="Q583">
            <v>595</v>
          </cell>
        </row>
        <row r="584">
          <cell r="P584" t="str">
            <v>n-butylbenzene</v>
          </cell>
          <cell r="Q584">
            <v>596</v>
          </cell>
        </row>
        <row r="585">
          <cell r="P585" t="str">
            <v>n-butylcyclopentane</v>
          </cell>
          <cell r="Q585">
            <v>597</v>
          </cell>
        </row>
        <row r="586">
          <cell r="P586" t="str">
            <v>n-decane</v>
          </cell>
          <cell r="Q586">
            <v>598</v>
          </cell>
        </row>
        <row r="587">
          <cell r="P587" t="str">
            <v>n-dodecane</v>
          </cell>
          <cell r="Q587">
            <v>599</v>
          </cell>
        </row>
        <row r="588">
          <cell r="P588" t="str">
            <v>n-heptane</v>
          </cell>
          <cell r="Q588">
            <v>600</v>
          </cell>
        </row>
        <row r="589">
          <cell r="P589" t="str">
            <v>n-hexane</v>
          </cell>
          <cell r="Q589">
            <v>601</v>
          </cell>
        </row>
        <row r="590">
          <cell r="P590" t="str">
            <v>n-hexylbenzene</v>
          </cell>
          <cell r="Q590">
            <v>602</v>
          </cell>
        </row>
        <row r="591">
          <cell r="P591" t="str">
            <v>n-nonane</v>
          </cell>
          <cell r="Q591">
            <v>603</v>
          </cell>
        </row>
        <row r="592">
          <cell r="P592" t="str">
            <v>n-octane</v>
          </cell>
          <cell r="Q592">
            <v>604</v>
          </cell>
        </row>
        <row r="593">
          <cell r="P593" t="str">
            <v>n-pentane</v>
          </cell>
          <cell r="Q593">
            <v>605</v>
          </cell>
        </row>
        <row r="594">
          <cell r="P594" t="str">
            <v>n-pentylbenzene</v>
          </cell>
          <cell r="Q594">
            <v>606</v>
          </cell>
        </row>
        <row r="595">
          <cell r="P595" t="str">
            <v>n-propyl alcohol (or 1-propanol)</v>
          </cell>
          <cell r="Q595">
            <v>607</v>
          </cell>
        </row>
        <row r="596">
          <cell r="P596" t="str">
            <v>n-propylbenzene</v>
          </cell>
          <cell r="Q596">
            <v>608</v>
          </cell>
        </row>
        <row r="597">
          <cell r="P597" t="str">
            <v>n-tridecane</v>
          </cell>
          <cell r="Q597">
            <v>609</v>
          </cell>
        </row>
        <row r="598">
          <cell r="P598" t="str">
            <v>n-undecane</v>
          </cell>
          <cell r="Q598">
            <v>610</v>
          </cell>
        </row>
        <row r="599">
          <cell r="P599" t="str">
            <v>naphthalene</v>
          </cell>
          <cell r="Q599">
            <v>611</v>
          </cell>
        </row>
        <row r="600">
          <cell r="P600" t="str">
            <v>nickel</v>
          </cell>
          <cell r="Q600">
            <v>612</v>
          </cell>
        </row>
        <row r="601">
          <cell r="P601" t="str">
            <v>nitrate</v>
          </cell>
          <cell r="Q601">
            <v>613</v>
          </cell>
        </row>
        <row r="602">
          <cell r="P602" t="str">
            <v>nitromethane</v>
          </cell>
          <cell r="Q602">
            <v>614</v>
          </cell>
        </row>
        <row r="603">
          <cell r="P603" t="str">
            <v>nonadiene</v>
          </cell>
          <cell r="Q603">
            <v>616</v>
          </cell>
        </row>
        <row r="604">
          <cell r="P604" t="str">
            <v>nonylphenoxypoly(ethyleneoxy)ethanol (tergitol np-33) (triton(r) n-101)</v>
          </cell>
          <cell r="Q604">
            <v>617</v>
          </cell>
        </row>
        <row r="605">
          <cell r="P605" t="str">
            <v>o-cresol (2-methylphenol)</v>
          </cell>
          <cell r="Q605">
            <v>618</v>
          </cell>
        </row>
        <row r="606">
          <cell r="P606" t="str">
            <v>o-dichlorobenzene (or 1,2-dichlorobenzene)</v>
          </cell>
          <cell r="Q606">
            <v>619</v>
          </cell>
        </row>
        <row r="607">
          <cell r="P607" t="str">
            <v>o-xylene</v>
          </cell>
          <cell r="Q607">
            <v>620</v>
          </cell>
        </row>
        <row r="608">
          <cell r="P608" t="str">
            <v>octahydroindenes</v>
          </cell>
          <cell r="Q608">
            <v>621</v>
          </cell>
        </row>
        <row r="609">
          <cell r="P609" t="str">
            <v>octahydropentalene</v>
          </cell>
          <cell r="Q609">
            <v>622</v>
          </cell>
        </row>
        <row r="610">
          <cell r="P610" t="str">
            <v>octanol</v>
          </cell>
          <cell r="Q610">
            <v>623</v>
          </cell>
        </row>
        <row r="611">
          <cell r="P611" t="str">
            <v>orange oil</v>
          </cell>
          <cell r="Q611">
            <v>624</v>
          </cell>
        </row>
        <row r="612">
          <cell r="P612" t="str">
            <v>orange terpenes</v>
          </cell>
          <cell r="Q612">
            <v>625</v>
          </cell>
        </row>
        <row r="613">
          <cell r="P613" t="str">
            <v>organic carbon</v>
          </cell>
          <cell r="Q613">
            <v>626</v>
          </cell>
        </row>
        <row r="614">
          <cell r="P614" t="str">
            <v>oryzalin</v>
          </cell>
          <cell r="Q614">
            <v>627</v>
          </cell>
        </row>
        <row r="615">
          <cell r="P615" t="str">
            <v>other c10</v>
          </cell>
          <cell r="Q615">
            <v>628</v>
          </cell>
        </row>
        <row r="616">
          <cell r="P616" t="str">
            <v>other c11</v>
          </cell>
          <cell r="Q616">
            <v>629</v>
          </cell>
        </row>
        <row r="617">
          <cell r="P617" t="str">
            <v>other c12</v>
          </cell>
          <cell r="Q617">
            <v>630</v>
          </cell>
        </row>
        <row r="618">
          <cell r="P618" t="str">
            <v>other c13</v>
          </cell>
          <cell r="Q618">
            <v>631</v>
          </cell>
        </row>
        <row r="619">
          <cell r="P619" t="str">
            <v>other c14</v>
          </cell>
          <cell r="Q619">
            <v>632</v>
          </cell>
        </row>
        <row r="620">
          <cell r="P620" t="str">
            <v>other c7</v>
          </cell>
          <cell r="Q620">
            <v>633</v>
          </cell>
        </row>
        <row r="621">
          <cell r="P621" t="str">
            <v>other c8</v>
          </cell>
          <cell r="Q621">
            <v>634</v>
          </cell>
        </row>
        <row r="622">
          <cell r="P622" t="str">
            <v>other c9</v>
          </cell>
          <cell r="Q622">
            <v>635</v>
          </cell>
        </row>
        <row r="623">
          <cell r="P623" t="str">
            <v>other exempt propellants</v>
          </cell>
          <cell r="Q623">
            <v>636</v>
          </cell>
        </row>
        <row r="624">
          <cell r="P624" t="str">
            <v>other glycol ethers</v>
          </cell>
          <cell r="Q624">
            <v>637</v>
          </cell>
        </row>
        <row r="625">
          <cell r="P625" t="str">
            <v>other, lumped vocs, individually &lt; 2% of category</v>
          </cell>
          <cell r="Q625">
            <v>638</v>
          </cell>
        </row>
        <row r="626">
          <cell r="P626" t="str">
            <v>other, lumped exempts, individually &lt; 2% of category</v>
          </cell>
          <cell r="Q626">
            <v>639</v>
          </cell>
        </row>
        <row r="627">
          <cell r="P627" t="str">
            <v>other, misc. voc</v>
          </cell>
          <cell r="Q627">
            <v>640</v>
          </cell>
        </row>
        <row r="628">
          <cell r="P628" t="str">
            <v>other, misc. voc compounds aggregated in profile</v>
          </cell>
          <cell r="Q628">
            <v>641</v>
          </cell>
        </row>
        <row r="629">
          <cell r="P629" t="str">
            <v>other, misc. exempt compounds aggregated in profile</v>
          </cell>
          <cell r="Q629">
            <v>642</v>
          </cell>
        </row>
        <row r="630">
          <cell r="P630" t="str">
            <v>oxo-hexyl acetate</v>
          </cell>
          <cell r="Q630">
            <v>643</v>
          </cell>
        </row>
        <row r="631">
          <cell r="P631" t="str">
            <v>oxydemeton-methyl</v>
          </cell>
          <cell r="Q631">
            <v>644</v>
          </cell>
        </row>
        <row r="632">
          <cell r="P632" t="str">
            <v>oxyfluorfen</v>
          </cell>
          <cell r="Q632">
            <v>645</v>
          </cell>
        </row>
        <row r="633">
          <cell r="P633" t="str">
            <v>p-cresol (4-methyl phenol)</v>
          </cell>
          <cell r="Q633">
            <v>646</v>
          </cell>
        </row>
        <row r="634">
          <cell r="P634" t="str">
            <v>p-dichlorobenzene (or 1,4-dichlorobenzene)</v>
          </cell>
          <cell r="Q634">
            <v>647</v>
          </cell>
        </row>
        <row r="635">
          <cell r="P635" t="str">
            <v>p-xylene</v>
          </cell>
          <cell r="Q635">
            <v>648</v>
          </cell>
        </row>
        <row r="636">
          <cell r="P636" t="str">
            <v>palladium</v>
          </cell>
          <cell r="Q636">
            <v>649</v>
          </cell>
        </row>
        <row r="637">
          <cell r="P637" t="str">
            <v>panthenol</v>
          </cell>
          <cell r="Q637">
            <v>650</v>
          </cell>
        </row>
        <row r="638">
          <cell r="P638" t="str">
            <v>par</v>
          </cell>
          <cell r="Q638">
            <v>651</v>
          </cell>
        </row>
        <row r="639">
          <cell r="P639" t="str">
            <v>parachlorobenzotrifluoride</v>
          </cell>
          <cell r="Q639">
            <v>652</v>
          </cell>
        </row>
        <row r="640">
          <cell r="P640" t="str">
            <v>pebulate</v>
          </cell>
          <cell r="Q640">
            <v>653</v>
          </cell>
        </row>
        <row r="641">
          <cell r="P641" t="str">
            <v>pendimethalin</v>
          </cell>
          <cell r="Q641">
            <v>654</v>
          </cell>
        </row>
        <row r="642">
          <cell r="P642" t="str">
            <v>pentamethylbenzene</v>
          </cell>
          <cell r="Q642">
            <v>655</v>
          </cell>
        </row>
        <row r="643">
          <cell r="P643" t="str">
            <v>pentanedioic acid, dimethyl ester</v>
          </cell>
          <cell r="Q643">
            <v>656</v>
          </cell>
        </row>
        <row r="644">
          <cell r="P644" t="str">
            <v>pentylcyclohexane</v>
          </cell>
          <cell r="Q644">
            <v>657</v>
          </cell>
        </row>
        <row r="645">
          <cell r="P645" t="str">
            <v>pentylcyclopentane</v>
          </cell>
          <cell r="Q645">
            <v>658</v>
          </cell>
        </row>
        <row r="646">
          <cell r="P646" t="str">
            <v>pentylindenecyclohexane</v>
          </cell>
          <cell r="Q646">
            <v>659</v>
          </cell>
        </row>
        <row r="647">
          <cell r="P647" t="str">
            <v>peracetic acid</v>
          </cell>
          <cell r="Q647">
            <v>660</v>
          </cell>
        </row>
        <row r="648">
          <cell r="P648" t="str">
            <v>perchloroethylene (tetrachloroethylene)</v>
          </cell>
          <cell r="Q648">
            <v>661</v>
          </cell>
        </row>
        <row r="649">
          <cell r="P649" t="str">
            <v>perfluorocarbons c5/c6</v>
          </cell>
          <cell r="Q649">
            <v>662</v>
          </cell>
        </row>
        <row r="650">
          <cell r="P650" t="str">
            <v>phenol (carbolic acid)</v>
          </cell>
          <cell r="Q650">
            <v>663</v>
          </cell>
        </row>
        <row r="651">
          <cell r="P651" t="str">
            <v>phenoxyethanol</v>
          </cell>
          <cell r="Q651">
            <v>664</v>
          </cell>
        </row>
        <row r="652">
          <cell r="P652" t="str">
            <v>phosphate</v>
          </cell>
          <cell r="Q652">
            <v>665</v>
          </cell>
        </row>
        <row r="653">
          <cell r="P653" t="str">
            <v>phosphorus</v>
          </cell>
          <cell r="Q653">
            <v>666</v>
          </cell>
        </row>
        <row r="654">
          <cell r="P654" t="str">
            <v>pine oil</v>
          </cell>
          <cell r="Q654">
            <v>667</v>
          </cell>
        </row>
        <row r="655">
          <cell r="P655" t="str">
            <v>polyethylene glycol 200</v>
          </cell>
          <cell r="Q655">
            <v>668</v>
          </cell>
        </row>
        <row r="656">
          <cell r="P656" t="str">
            <v>potassium</v>
          </cell>
          <cell r="Q656">
            <v>669</v>
          </cell>
        </row>
        <row r="657">
          <cell r="P657" t="str">
            <v>propane</v>
          </cell>
          <cell r="Q657">
            <v>671</v>
          </cell>
        </row>
        <row r="658">
          <cell r="P658" t="str">
            <v>propenylcyclohexane</v>
          </cell>
          <cell r="Q658">
            <v>672</v>
          </cell>
        </row>
        <row r="659">
          <cell r="P659" t="str">
            <v>propionaldehyde</v>
          </cell>
          <cell r="Q659">
            <v>673</v>
          </cell>
        </row>
        <row r="660">
          <cell r="P660" t="str">
            <v>propyl acetate</v>
          </cell>
          <cell r="Q660">
            <v>674</v>
          </cell>
        </row>
        <row r="661">
          <cell r="P661" t="str">
            <v>propyl heptene</v>
          </cell>
          <cell r="Q661">
            <v>675</v>
          </cell>
        </row>
        <row r="662">
          <cell r="P662" t="str">
            <v>propylcyclohexane</v>
          </cell>
          <cell r="Q662">
            <v>676</v>
          </cell>
        </row>
        <row r="663">
          <cell r="P663" t="str">
            <v>propylcyclopentane</v>
          </cell>
          <cell r="Q663">
            <v>677</v>
          </cell>
        </row>
        <row r="664">
          <cell r="P664" t="str">
            <v>propylene (or propene; 1-propene)</v>
          </cell>
          <cell r="Q664">
            <v>678</v>
          </cell>
        </row>
        <row r="665">
          <cell r="P665" t="str">
            <v>propylene carbonate</v>
          </cell>
          <cell r="Q665">
            <v>679</v>
          </cell>
        </row>
        <row r="666">
          <cell r="P666" t="str">
            <v>propylene glycol</v>
          </cell>
          <cell r="Q666">
            <v>680</v>
          </cell>
        </row>
        <row r="667">
          <cell r="P667" t="str">
            <v>propylene glycol butyl ether (1-butoxy-2-propanol)</v>
          </cell>
          <cell r="Q667">
            <v>681</v>
          </cell>
        </row>
        <row r="668">
          <cell r="P668" t="str">
            <v>propylene glycol methyl ether (1-methoxy-2-propanol)</v>
          </cell>
          <cell r="Q668">
            <v>682</v>
          </cell>
        </row>
        <row r="669">
          <cell r="P669" t="str">
            <v>propylene glycol monoethyl ether (1-ethoxy-2-propanol)</v>
          </cell>
          <cell r="Q669">
            <v>683</v>
          </cell>
        </row>
        <row r="670">
          <cell r="P670" t="str">
            <v>propylene glycol monomethyl ether acetate (2-(1-methoxy)propyl acetate)</v>
          </cell>
          <cell r="Q670">
            <v>684</v>
          </cell>
        </row>
        <row r="671">
          <cell r="P671" t="str">
            <v>propylene glycol n-propyl ether</v>
          </cell>
          <cell r="Q671">
            <v>685</v>
          </cell>
        </row>
        <row r="672">
          <cell r="P672" t="str">
            <v>propylene glycol t-butyl ether (1-(1,1,-dimethylethoxy)-2-propanol)</v>
          </cell>
          <cell r="Q672">
            <v>686</v>
          </cell>
        </row>
        <row r="673">
          <cell r="P673" t="str">
            <v>propylene oxide</v>
          </cell>
          <cell r="Q673">
            <v>687</v>
          </cell>
        </row>
        <row r="674">
          <cell r="P674" t="str">
            <v>raw linseed oil</v>
          </cell>
          <cell r="Q674">
            <v>688</v>
          </cell>
        </row>
        <row r="675">
          <cell r="P675" t="str">
            <v>rubidium</v>
          </cell>
          <cell r="Q675">
            <v>689</v>
          </cell>
        </row>
        <row r="676">
          <cell r="P676" t="str">
            <v>s-pentylbenzene</v>
          </cell>
          <cell r="Q676">
            <v>690</v>
          </cell>
        </row>
        <row r="677">
          <cell r="P677" t="str">
            <v>santosol dimethyl ester</v>
          </cell>
          <cell r="Q677">
            <v>691</v>
          </cell>
        </row>
        <row r="678">
          <cell r="P678" t="str">
            <v>sec-butyl alcohol (2-butanol)</v>
          </cell>
          <cell r="Q678">
            <v>692</v>
          </cell>
        </row>
        <row r="679">
          <cell r="P679" t="str">
            <v>selenium</v>
          </cell>
          <cell r="Q679">
            <v>693</v>
          </cell>
        </row>
        <row r="680">
          <cell r="P680" t="str">
            <v>silicon</v>
          </cell>
          <cell r="Q680">
            <v>694</v>
          </cell>
        </row>
        <row r="681">
          <cell r="P681" t="str">
            <v>silver</v>
          </cell>
          <cell r="Q681">
            <v>695</v>
          </cell>
        </row>
        <row r="682">
          <cell r="P682" t="str">
            <v>sodium</v>
          </cell>
          <cell r="Q682">
            <v>696</v>
          </cell>
        </row>
        <row r="683">
          <cell r="P683" t="str">
            <v>strontium</v>
          </cell>
          <cell r="Q683">
            <v>697</v>
          </cell>
        </row>
        <row r="684">
          <cell r="P684" t="str">
            <v>styrene</v>
          </cell>
          <cell r="Q684">
            <v>698</v>
          </cell>
        </row>
        <row r="685">
          <cell r="P685" t="str">
            <v>sulfate</v>
          </cell>
          <cell r="Q685">
            <v>699</v>
          </cell>
        </row>
        <row r="686">
          <cell r="P686" t="str">
            <v>sulfur</v>
          </cell>
          <cell r="Q686">
            <v>700</v>
          </cell>
        </row>
        <row r="687">
          <cell r="P687" t="str">
            <v>t-amylmethylether</v>
          </cell>
          <cell r="Q687">
            <v>701</v>
          </cell>
        </row>
        <row r="688">
          <cell r="P688" t="str">
            <v>t-butyl acetate</v>
          </cell>
          <cell r="Q688">
            <v>702</v>
          </cell>
        </row>
        <row r="689">
          <cell r="P689" t="str">
            <v>t-butylbenzene</v>
          </cell>
          <cell r="Q689">
            <v>703</v>
          </cell>
        </row>
        <row r="690">
          <cell r="P690" t="str">
            <v>t-decahydronaphthalene</v>
          </cell>
          <cell r="Q690">
            <v>704</v>
          </cell>
        </row>
        <row r="691">
          <cell r="P691" t="str">
            <v>terpene</v>
          </cell>
          <cell r="Q691">
            <v>705</v>
          </cell>
        </row>
        <row r="692">
          <cell r="P692" t="str">
            <v>tert-butyl alcohol</v>
          </cell>
          <cell r="Q692">
            <v>706</v>
          </cell>
        </row>
        <row r="693">
          <cell r="P693" t="str">
            <v>tetrahydrofuran</v>
          </cell>
          <cell r="Q693">
            <v>707</v>
          </cell>
        </row>
        <row r="694">
          <cell r="P694" t="str">
            <v>tetrahydrofurfuryl alcohol</v>
          </cell>
          <cell r="Q694">
            <v>708</v>
          </cell>
        </row>
        <row r="695">
          <cell r="P695" t="str">
            <v>tetramethylcyclopentane</v>
          </cell>
          <cell r="Q695">
            <v>709</v>
          </cell>
        </row>
        <row r="696">
          <cell r="P696" t="str">
            <v>tetramethylpentanone</v>
          </cell>
          <cell r="Q696">
            <v>710</v>
          </cell>
        </row>
        <row r="697">
          <cell r="P697" t="str">
            <v>tetramethylthiourea</v>
          </cell>
          <cell r="Q697">
            <v>711</v>
          </cell>
        </row>
        <row r="698">
          <cell r="P698" t="str">
            <v>thallium</v>
          </cell>
          <cell r="Q698">
            <v>712</v>
          </cell>
        </row>
        <row r="699">
          <cell r="P699" t="str">
            <v>thiobencarb</v>
          </cell>
          <cell r="Q699">
            <v>713</v>
          </cell>
        </row>
        <row r="700">
          <cell r="P700" t="str">
            <v>tin</v>
          </cell>
          <cell r="Q700">
            <v>714</v>
          </cell>
        </row>
        <row r="701">
          <cell r="P701" t="str">
            <v>titanium</v>
          </cell>
          <cell r="Q701">
            <v>715</v>
          </cell>
        </row>
        <row r="702">
          <cell r="P702" t="str">
            <v>m-tolualdehyde (or m-methylbenzaldehyde; 3-methylbenzaldehyde)</v>
          </cell>
          <cell r="Q702">
            <v>716</v>
          </cell>
        </row>
        <row r="703">
          <cell r="P703" t="str">
            <v>toluene</v>
          </cell>
          <cell r="Q703">
            <v>717</v>
          </cell>
        </row>
        <row r="704">
          <cell r="P704" t="str">
            <v>toluene diisocyanates (mixed isomers)</v>
          </cell>
          <cell r="Q704">
            <v>718</v>
          </cell>
        </row>
        <row r="705">
          <cell r="P705" t="str">
            <v>total aggregate organic ingredients</v>
          </cell>
          <cell r="Q705">
            <v>719</v>
          </cell>
        </row>
        <row r="706">
          <cell r="P706" t="str">
            <v>trans,cis-1,2,4-trimethylcyclohexane</v>
          </cell>
          <cell r="Q706">
            <v>720</v>
          </cell>
        </row>
        <row r="707">
          <cell r="P707" t="str">
            <v>trans,trans-1,2,4-trimethylcyclohexane</v>
          </cell>
          <cell r="Q707">
            <v>721</v>
          </cell>
        </row>
        <row r="708">
          <cell r="P708" t="str">
            <v>trans,trans-1,3,5-trimethylcyclohexane</v>
          </cell>
          <cell r="Q708">
            <v>722</v>
          </cell>
        </row>
        <row r="709">
          <cell r="P709" t="str">
            <v>trans-1,2-dichloroethene</v>
          </cell>
          <cell r="Q709">
            <v>723</v>
          </cell>
        </row>
        <row r="710">
          <cell r="P710" t="str">
            <v>trans-1,2-dimethylcyclohexane</v>
          </cell>
          <cell r="Q710">
            <v>724</v>
          </cell>
        </row>
        <row r="711">
          <cell r="P711" t="str">
            <v>trans-1,2-dimethylcyclopentane</v>
          </cell>
          <cell r="Q711">
            <v>725</v>
          </cell>
        </row>
        <row r="712">
          <cell r="P712" t="str">
            <v>trans-1,3-dimethylcyclohexane</v>
          </cell>
          <cell r="Q712">
            <v>726</v>
          </cell>
        </row>
        <row r="713">
          <cell r="P713" t="str">
            <v>trans-1,3-dimethylcyclopentane</v>
          </cell>
          <cell r="Q713">
            <v>727</v>
          </cell>
        </row>
        <row r="714">
          <cell r="P714" t="str">
            <v>trans-1,3-pentadiene</v>
          </cell>
          <cell r="Q714">
            <v>728</v>
          </cell>
        </row>
        <row r="715">
          <cell r="P715" t="str">
            <v>trans-1,4-dimethylcyclohexane</v>
          </cell>
          <cell r="Q715">
            <v>729</v>
          </cell>
        </row>
        <row r="716">
          <cell r="P716" t="str">
            <v>trans-1,cis-2,3-trimethylcyclopentane</v>
          </cell>
          <cell r="Q716">
            <v>730</v>
          </cell>
        </row>
        <row r="717">
          <cell r="P717" t="str">
            <v>trans-1-ethyl-2-methylcyclohexane</v>
          </cell>
          <cell r="Q717">
            <v>732</v>
          </cell>
        </row>
        <row r="718">
          <cell r="P718" t="str">
            <v>trans-1-ethyl-3-methylcyclohexane</v>
          </cell>
          <cell r="Q718">
            <v>733</v>
          </cell>
        </row>
        <row r="719">
          <cell r="P719" t="str">
            <v>trans-1-ethyl-3-methylcyclopentane</v>
          </cell>
          <cell r="Q719">
            <v>734</v>
          </cell>
        </row>
        <row r="720">
          <cell r="P720" t="str">
            <v>trans-1-methyl-3-ethylcyclopentane</v>
          </cell>
          <cell r="Q720">
            <v>736</v>
          </cell>
        </row>
        <row r="721">
          <cell r="P721" t="str">
            <v>trans-2-butene</v>
          </cell>
          <cell r="Q721">
            <v>737</v>
          </cell>
        </row>
        <row r="722">
          <cell r="P722" t="str">
            <v>trans-2-ethylmethylcyclopentane</v>
          </cell>
          <cell r="Q722">
            <v>738</v>
          </cell>
        </row>
        <row r="723">
          <cell r="P723" t="str">
            <v>trans-2-heptene</v>
          </cell>
          <cell r="Q723">
            <v>739</v>
          </cell>
        </row>
        <row r="724">
          <cell r="P724" t="str">
            <v>trans-2-hexene</v>
          </cell>
          <cell r="Q724">
            <v>740</v>
          </cell>
        </row>
        <row r="725">
          <cell r="P725" t="str">
            <v>trans-2-octene</v>
          </cell>
          <cell r="Q725">
            <v>741</v>
          </cell>
        </row>
        <row r="726">
          <cell r="P726" t="str">
            <v>trans-2-pentene</v>
          </cell>
          <cell r="Q726">
            <v>742</v>
          </cell>
        </row>
        <row r="727">
          <cell r="P727" t="str">
            <v>trans-3-heptene</v>
          </cell>
          <cell r="Q727">
            <v>743</v>
          </cell>
        </row>
        <row r="728">
          <cell r="P728" t="str">
            <v>trans-3-hexene</v>
          </cell>
          <cell r="Q728">
            <v>744</v>
          </cell>
        </row>
        <row r="729">
          <cell r="P729" t="str">
            <v>trans-3-nonene</v>
          </cell>
          <cell r="Q729">
            <v>745</v>
          </cell>
        </row>
        <row r="730">
          <cell r="P730" t="str">
            <v>trans-4-octene</v>
          </cell>
          <cell r="Q730">
            <v>746</v>
          </cell>
        </row>
        <row r="731">
          <cell r="P731" t="str">
            <v>trichloroethylene</v>
          </cell>
          <cell r="Q731">
            <v>747</v>
          </cell>
        </row>
        <row r="732">
          <cell r="P732" t="str">
            <v>trichlorofluoromethane</v>
          </cell>
          <cell r="Q732">
            <v>748</v>
          </cell>
        </row>
        <row r="733">
          <cell r="P733" t="str">
            <v>trichlorotrifluoroethane-f113</v>
          </cell>
          <cell r="Q733">
            <v>749</v>
          </cell>
        </row>
        <row r="734">
          <cell r="P734" t="str">
            <v>triethanolamine</v>
          </cell>
          <cell r="Q734">
            <v>750</v>
          </cell>
        </row>
        <row r="735">
          <cell r="P735" t="str">
            <v>triethylamine</v>
          </cell>
          <cell r="Q735">
            <v>751</v>
          </cell>
        </row>
        <row r="736">
          <cell r="P736" t="str">
            <v>triethylenetetramine</v>
          </cell>
          <cell r="Q736">
            <v>752</v>
          </cell>
        </row>
        <row r="737">
          <cell r="P737" t="str">
            <v>trifluralin</v>
          </cell>
          <cell r="Q737">
            <v>753</v>
          </cell>
        </row>
        <row r="738">
          <cell r="P738" t="str">
            <v>triisopropanolamine</v>
          </cell>
          <cell r="Q738">
            <v>754</v>
          </cell>
        </row>
        <row r="739">
          <cell r="P739" t="str">
            <v>trimethylbenzenes (mixed)</v>
          </cell>
          <cell r="Q739">
            <v>755</v>
          </cell>
        </row>
        <row r="740">
          <cell r="P740" t="str">
            <v>trimethylcyclohexane</v>
          </cell>
          <cell r="Q740">
            <v>756</v>
          </cell>
        </row>
        <row r="741">
          <cell r="P741" t="str">
            <v>trimethylcyclohexanol</v>
          </cell>
          <cell r="Q741">
            <v>757</v>
          </cell>
        </row>
        <row r="742">
          <cell r="P742" t="str">
            <v>trimethylcyclopentanone</v>
          </cell>
          <cell r="Q742">
            <v>758</v>
          </cell>
        </row>
        <row r="743">
          <cell r="P743" t="str">
            <v>trimethylhexene</v>
          </cell>
          <cell r="Q743">
            <v>759</v>
          </cell>
        </row>
        <row r="744">
          <cell r="P744" t="str">
            <v>trimethyloctanes</v>
          </cell>
          <cell r="Q744">
            <v>760</v>
          </cell>
        </row>
        <row r="745">
          <cell r="P745" t="str">
            <v>turpentine</v>
          </cell>
          <cell r="Q745">
            <v>761</v>
          </cell>
        </row>
        <row r="746">
          <cell r="P746" t="str">
            <v>unidentified nonfumigant active ingredients</v>
          </cell>
          <cell r="Q746">
            <v>763</v>
          </cell>
        </row>
        <row r="747">
          <cell r="P747" t="str">
            <v>uranium</v>
          </cell>
          <cell r="Q747">
            <v>765</v>
          </cell>
        </row>
        <row r="748">
          <cell r="P748" t="str">
            <v>urethane prepolymer</v>
          </cell>
          <cell r="Q748">
            <v>766</v>
          </cell>
        </row>
        <row r="749">
          <cell r="P749" t="str">
            <v>vanadium</v>
          </cell>
          <cell r="Q749">
            <v>767</v>
          </cell>
        </row>
        <row r="750">
          <cell r="P750" t="str">
            <v>vinyl acetate</v>
          </cell>
          <cell r="Q750">
            <v>768</v>
          </cell>
        </row>
        <row r="751">
          <cell r="P751" t="str">
            <v>vinyl chloride</v>
          </cell>
          <cell r="Q751">
            <v>769</v>
          </cell>
        </row>
        <row r="752">
          <cell r="P752" t="str">
            <v>vinylacetylene</v>
          </cell>
          <cell r="Q752">
            <v>770</v>
          </cell>
        </row>
        <row r="753">
          <cell r="P753" t="str">
            <v>vinyltrimethoxysilane</v>
          </cell>
          <cell r="Q753">
            <v>771</v>
          </cell>
        </row>
        <row r="754">
          <cell r="P754" t="str">
            <v>voc ingredients</v>
          </cell>
          <cell r="Q754">
            <v>772</v>
          </cell>
        </row>
        <row r="755">
          <cell r="P755" t="str">
            <v>volatile methyl siloxanes</v>
          </cell>
          <cell r="Q755">
            <v>773</v>
          </cell>
        </row>
        <row r="756">
          <cell r="P756" t="str">
            <v>witch hazel</v>
          </cell>
          <cell r="Q756">
            <v>774</v>
          </cell>
        </row>
        <row r="757">
          <cell r="P757" t="str">
            <v>xylene range solvent</v>
          </cell>
          <cell r="Q757">
            <v>775</v>
          </cell>
        </row>
        <row r="758">
          <cell r="P758" t="str">
            <v>xylenol</v>
          </cell>
          <cell r="Q758">
            <v>776</v>
          </cell>
        </row>
        <row r="759">
          <cell r="P759" t="str">
            <v>yttrium</v>
          </cell>
          <cell r="Q759">
            <v>777</v>
          </cell>
        </row>
        <row r="760">
          <cell r="P760" t="str">
            <v>zinc</v>
          </cell>
          <cell r="Q760">
            <v>778</v>
          </cell>
        </row>
        <row r="761">
          <cell r="P761" t="str">
            <v>zirconium</v>
          </cell>
          <cell r="Q761">
            <v>779</v>
          </cell>
        </row>
        <row r="762">
          <cell r="P762" t="str">
            <v>ammonium</v>
          </cell>
          <cell r="Q762">
            <v>784</v>
          </cell>
        </row>
        <row r="763">
          <cell r="P763" t="str">
            <v>sodium ion</v>
          </cell>
          <cell r="Q763">
            <v>785</v>
          </cell>
        </row>
        <row r="764">
          <cell r="P764" t="str">
            <v>carbonate</v>
          </cell>
          <cell r="Q764">
            <v>788</v>
          </cell>
        </row>
        <row r="765">
          <cell r="P765" t="str">
            <v>organic carbon ii</v>
          </cell>
          <cell r="Q765">
            <v>789</v>
          </cell>
        </row>
        <row r="766">
          <cell r="P766" t="str">
            <v>organic carbon iii</v>
          </cell>
          <cell r="Q766">
            <v>790</v>
          </cell>
        </row>
        <row r="767">
          <cell r="P767" t="str">
            <v>organic carbon iv</v>
          </cell>
          <cell r="Q767">
            <v>791</v>
          </cell>
        </row>
        <row r="768">
          <cell r="P768" t="str">
            <v>pyrolyzed organic carbon</v>
          </cell>
          <cell r="Q768">
            <v>792</v>
          </cell>
        </row>
        <row r="769">
          <cell r="P769" t="str">
            <v>elemental carbon i</v>
          </cell>
          <cell r="Q769">
            <v>794</v>
          </cell>
        </row>
        <row r="770">
          <cell r="P770" t="str">
            <v>chlorine atom</v>
          </cell>
          <cell r="Q770">
            <v>795</v>
          </cell>
        </row>
        <row r="771">
          <cell r="P771" t="str">
            <v>elemental carbon iii</v>
          </cell>
          <cell r="Q771">
            <v>796</v>
          </cell>
        </row>
        <row r="772">
          <cell r="P772" t="str">
            <v>elemental carbon</v>
          </cell>
          <cell r="Q772">
            <v>797</v>
          </cell>
        </row>
        <row r="773">
          <cell r="P773" t="str">
            <v>bromine atom</v>
          </cell>
          <cell r="Q773">
            <v>810</v>
          </cell>
        </row>
        <row r="774">
          <cell r="P774" t="str">
            <v>sulfur dioxide</v>
          </cell>
          <cell r="Q774">
            <v>830</v>
          </cell>
        </row>
        <row r="775">
          <cell r="P775" t="str">
            <v>hydrogen sulfide</v>
          </cell>
          <cell r="Q775">
            <v>831</v>
          </cell>
        </row>
        <row r="776">
          <cell r="P776" t="str">
            <v>glyoxal</v>
          </cell>
          <cell r="Q776">
            <v>839</v>
          </cell>
        </row>
        <row r="777">
          <cell r="P777" t="str">
            <v>hexaldehyde (or hexanal, hexanaldehyde)</v>
          </cell>
          <cell r="Q777">
            <v>840</v>
          </cell>
        </row>
        <row r="778">
          <cell r="P778" t="str">
            <v>sum of pm species</v>
          </cell>
          <cell r="Q778">
            <v>843</v>
          </cell>
        </row>
        <row r="779">
          <cell r="P779" t="str">
            <v>valeraldehyde</v>
          </cell>
          <cell r="Q779">
            <v>845</v>
          </cell>
        </row>
        <row r="780">
          <cell r="P780" t="str">
            <v>acenaphthene</v>
          </cell>
          <cell r="Q780">
            <v>846</v>
          </cell>
        </row>
        <row r="781">
          <cell r="P781" t="str">
            <v>acenaphthylene</v>
          </cell>
          <cell r="Q781">
            <v>847</v>
          </cell>
        </row>
        <row r="782">
          <cell r="P782" t="str">
            <v>acenaphthenequinone</v>
          </cell>
          <cell r="Q782">
            <v>848</v>
          </cell>
        </row>
        <row r="783">
          <cell r="P783" t="str">
            <v>anthraquinone (or anthradione; hoelite; morkit; 9,10-anthraquinone)</v>
          </cell>
          <cell r="Q783">
            <v>849</v>
          </cell>
        </row>
        <row r="784">
          <cell r="P784" t="str">
            <v>9-anthraldehyde</v>
          </cell>
          <cell r="Q784">
            <v>850</v>
          </cell>
        </row>
        <row r="785">
          <cell r="P785" t="str">
            <v>anthrone</v>
          </cell>
          <cell r="Q785">
            <v>851</v>
          </cell>
        </row>
        <row r="786">
          <cell r="P786" t="str">
            <v>anthracene</v>
          </cell>
          <cell r="Q786">
            <v>852</v>
          </cell>
        </row>
        <row r="787">
          <cell r="P787" t="str">
            <v>benz(a)anthracene-7,12-dione</v>
          </cell>
          <cell r="Q787">
            <v>853</v>
          </cell>
        </row>
        <row r="788">
          <cell r="P788" t="str">
            <v>benz(a)anthracene</v>
          </cell>
          <cell r="Q788">
            <v>854</v>
          </cell>
        </row>
        <row r="789">
          <cell r="P789" t="str">
            <v>benzo[a]pyrene bap</v>
          </cell>
          <cell r="Q789">
            <v>855</v>
          </cell>
        </row>
        <row r="790">
          <cell r="P790" t="str">
            <v>benzo(b)chrysene</v>
          </cell>
          <cell r="Q790">
            <v>856</v>
          </cell>
        </row>
        <row r="791">
          <cell r="P791" t="str">
            <v>benzo[e]pyrene (bep)</v>
          </cell>
          <cell r="Q791">
            <v>857</v>
          </cell>
        </row>
        <row r="792">
          <cell r="P792" t="str">
            <v>benzo(ghi)perylene</v>
          </cell>
          <cell r="Q792">
            <v>858</v>
          </cell>
        </row>
        <row r="793">
          <cell r="P793" t="str">
            <v>bibenzyl</v>
          </cell>
          <cell r="Q793">
            <v>859</v>
          </cell>
        </row>
        <row r="794">
          <cell r="P794" t="str">
            <v>biphenyl</v>
          </cell>
          <cell r="Q794">
            <v>860</v>
          </cell>
        </row>
        <row r="795">
          <cell r="P795" t="str">
            <v>9,10-dihydrobenzo(a)pyrene-7(8h)-one</v>
          </cell>
          <cell r="Q795">
            <v>861</v>
          </cell>
        </row>
        <row r="796">
          <cell r="P796" t="str">
            <v>benzanthrone; 7h-benz[de]anthracen-7-one</v>
          </cell>
          <cell r="Q796">
            <v>862</v>
          </cell>
        </row>
        <row r="797">
          <cell r="P797" t="str">
            <v>benzo(c)phenanthrene</v>
          </cell>
          <cell r="Q797">
            <v>864</v>
          </cell>
        </row>
        <row r="798">
          <cell r="P798" t="str">
            <v>2,3-benzofluorene</v>
          </cell>
          <cell r="Q798">
            <v>865</v>
          </cell>
        </row>
        <row r="799">
          <cell r="P799" t="str">
            <v>5&amp;6-methylchrysene</v>
          </cell>
          <cell r="Q799">
            <v>866</v>
          </cell>
        </row>
        <row r="800">
          <cell r="P800" t="str">
            <v>chrysene</v>
          </cell>
          <cell r="Q800">
            <v>867</v>
          </cell>
        </row>
        <row r="801">
          <cell r="P801" t="str">
            <v>coronene</v>
          </cell>
          <cell r="Q801">
            <v>868</v>
          </cell>
        </row>
        <row r="802">
          <cell r="P802" t="str">
            <v>1,4-chrysenequinone</v>
          </cell>
          <cell r="Q802">
            <v>869</v>
          </cell>
        </row>
        <row r="803">
          <cell r="P803" t="str">
            <v>4h-cyclopenta(def)phenanthrene</v>
          </cell>
          <cell r="Q803">
            <v>870</v>
          </cell>
        </row>
        <row r="804">
          <cell r="P804" t="str">
            <v>1,4&amp;1,5&amp;2,3-dimethylnaphthalene</v>
          </cell>
          <cell r="Q804">
            <v>871</v>
          </cell>
        </row>
        <row r="805">
          <cell r="P805" t="str">
            <v>dibenz(ah+ac)anthracene [or dibenz(ah)anthracene + dibenz(ac)anthracene]</v>
          </cell>
          <cell r="Q805">
            <v>872</v>
          </cell>
        </row>
        <row r="806">
          <cell r="P806" t="str">
            <v>dibenzofuran , also noted as 'dbzfur'</v>
          </cell>
          <cell r="Q806">
            <v>873</v>
          </cell>
        </row>
        <row r="807">
          <cell r="P807" t="str">
            <v>1,7-dimethylnaphthalene</v>
          </cell>
          <cell r="Q807">
            <v>875</v>
          </cell>
        </row>
        <row r="808">
          <cell r="P808" t="str">
            <v>3,6-dimethylphenanthrene</v>
          </cell>
          <cell r="Q808">
            <v>876</v>
          </cell>
        </row>
        <row r="809">
          <cell r="P809" t="str">
            <v>1,2-dimethylnaphthalene</v>
          </cell>
          <cell r="Q809">
            <v>877</v>
          </cell>
        </row>
        <row r="810">
          <cell r="P810" t="str">
            <v>1,8-dimethylnaphthalene</v>
          </cell>
          <cell r="Q810">
            <v>878</v>
          </cell>
        </row>
        <row r="811">
          <cell r="P811" t="str">
            <v>2,6&amp;2,7-dimethylnaphthalene</v>
          </cell>
          <cell r="Q811">
            <v>879</v>
          </cell>
        </row>
        <row r="812">
          <cell r="P812" t="str">
            <v>1&amp;2-ethylnaphthalene</v>
          </cell>
          <cell r="Q812">
            <v>880</v>
          </cell>
        </row>
        <row r="813">
          <cell r="P813" t="str">
            <v>9-fluorenone (or fluorenone)</v>
          </cell>
          <cell r="Q813">
            <v>881</v>
          </cell>
        </row>
        <row r="814">
          <cell r="P814" t="str">
            <v>fluoranthene</v>
          </cell>
          <cell r="Q814">
            <v>882</v>
          </cell>
        </row>
        <row r="815">
          <cell r="P815" t="str">
            <v>fluorene</v>
          </cell>
          <cell r="Q815">
            <v>883</v>
          </cell>
        </row>
        <row r="816">
          <cell r="P816" t="str">
            <v>indeno[1,2,3-cd]pyrene</v>
          </cell>
          <cell r="Q816">
            <v>884</v>
          </cell>
        </row>
        <row r="817">
          <cell r="P817" t="str">
            <v>1-methylfluorene</v>
          </cell>
          <cell r="Q817">
            <v>885</v>
          </cell>
        </row>
        <row r="818">
          <cell r="P818" t="str">
            <v>1-methylphenanthrene</v>
          </cell>
          <cell r="Q818">
            <v>886</v>
          </cell>
        </row>
        <row r="819">
          <cell r="P819" t="str">
            <v>1-methylpyrene</v>
          </cell>
          <cell r="Q819">
            <v>887</v>
          </cell>
        </row>
        <row r="820">
          <cell r="P820" t="str">
            <v>2-methylbiphenyl</v>
          </cell>
          <cell r="Q820">
            <v>888</v>
          </cell>
        </row>
        <row r="821">
          <cell r="P821" t="str">
            <v>2-methylphenanthrene</v>
          </cell>
          <cell r="Q821">
            <v>889</v>
          </cell>
        </row>
        <row r="822">
          <cell r="P822" t="str">
            <v>3-methylbiphenyl</v>
          </cell>
          <cell r="Q822">
            <v>890</v>
          </cell>
        </row>
        <row r="823">
          <cell r="P823" t="str">
            <v>4-methylbiphenyl</v>
          </cell>
          <cell r="Q823">
            <v>891</v>
          </cell>
        </row>
        <row r="824">
          <cell r="P824" t="str">
            <v>4-methylpyrene</v>
          </cell>
          <cell r="Q824">
            <v>892</v>
          </cell>
        </row>
        <row r="825">
          <cell r="P825" t="str">
            <v>7-methylbenz(a)anthracene</v>
          </cell>
          <cell r="Q825">
            <v>893</v>
          </cell>
        </row>
        <row r="826">
          <cell r="P826" t="str">
            <v>7-methylbenzo(a)pyrene</v>
          </cell>
          <cell r="Q826">
            <v>894</v>
          </cell>
        </row>
        <row r="827">
          <cell r="P827" t="str">
            <v>9-methylanthracene</v>
          </cell>
          <cell r="Q827">
            <v>895</v>
          </cell>
        </row>
        <row r="828">
          <cell r="P828" t="str">
            <v>c-methylphenanthrene</v>
          </cell>
          <cell r="Q828">
            <v>896</v>
          </cell>
        </row>
        <row r="829">
          <cell r="P829" t="str">
            <v>c-methylpyrene</v>
          </cell>
          <cell r="Q829">
            <v>897</v>
          </cell>
        </row>
        <row r="830">
          <cell r="P830" t="str">
            <v>1-phenylnaphthalene</v>
          </cell>
          <cell r="Q830">
            <v>898</v>
          </cell>
        </row>
        <row r="831">
          <cell r="P831" t="str">
            <v>2-phenylnaphthalene</v>
          </cell>
          <cell r="Q831">
            <v>899</v>
          </cell>
        </row>
        <row r="832">
          <cell r="P832" t="str">
            <v>perylene</v>
          </cell>
          <cell r="Q832">
            <v>901</v>
          </cell>
        </row>
        <row r="833">
          <cell r="P833" t="str">
            <v>phenanthrene</v>
          </cell>
          <cell r="Q833">
            <v>902</v>
          </cell>
        </row>
        <row r="834">
          <cell r="P834" t="str">
            <v>perinaphthenone (or phenalenone; 7-perinaphthenone; 1h-phenalen-1-one)</v>
          </cell>
          <cell r="Q834">
            <v>903</v>
          </cell>
        </row>
        <row r="835">
          <cell r="P835" t="str">
            <v>pyrene</v>
          </cell>
          <cell r="Q835">
            <v>904</v>
          </cell>
        </row>
        <row r="836">
          <cell r="P836" t="str">
            <v>retene</v>
          </cell>
          <cell r="Q836">
            <v>905</v>
          </cell>
        </row>
        <row r="837">
          <cell r="P837" t="str">
            <v>1,4,5-trimethylnaphthalene</v>
          </cell>
          <cell r="Q837">
            <v>906</v>
          </cell>
        </row>
        <row r="838">
          <cell r="P838" t="str">
            <v>2,4,5-trimethylnaphthalene</v>
          </cell>
          <cell r="Q838">
            <v>907</v>
          </cell>
        </row>
        <row r="839">
          <cell r="P839" t="str">
            <v>2,3,5-trimethylnaphthalene</v>
          </cell>
          <cell r="Q839">
            <v>908</v>
          </cell>
        </row>
        <row r="840">
          <cell r="P840" t="str">
            <v>xanthone</v>
          </cell>
          <cell r="Q840">
            <v>909</v>
          </cell>
        </row>
        <row r="841">
          <cell r="P841" t="str">
            <v>1,3-dinitronaphthalene</v>
          </cell>
          <cell r="Q841">
            <v>910</v>
          </cell>
        </row>
        <row r="842">
          <cell r="P842" t="str">
            <v>1,3-dinitropyrene</v>
          </cell>
          <cell r="Q842">
            <v>911</v>
          </cell>
        </row>
        <row r="843">
          <cell r="P843" t="str">
            <v>1,5-dinitronaphthalene</v>
          </cell>
          <cell r="Q843">
            <v>912</v>
          </cell>
        </row>
        <row r="844">
          <cell r="P844" t="str">
            <v>1,6-dinitropyrene</v>
          </cell>
          <cell r="Q844">
            <v>913</v>
          </cell>
        </row>
        <row r="845">
          <cell r="P845" t="str">
            <v>1,8-dinitronaphthalene</v>
          </cell>
          <cell r="Q845">
            <v>914</v>
          </cell>
        </row>
        <row r="846">
          <cell r="P846" t="str">
            <v>1,8-dinitropyrene</v>
          </cell>
          <cell r="Q846">
            <v>915</v>
          </cell>
        </row>
        <row r="847">
          <cell r="P847" t="str">
            <v>1-nitronaphthalene</v>
          </cell>
          <cell r="Q847">
            <v>916</v>
          </cell>
        </row>
        <row r="848">
          <cell r="P848" t="str">
            <v>1-nitropyrene</v>
          </cell>
          <cell r="Q848">
            <v>917</v>
          </cell>
        </row>
        <row r="849">
          <cell r="P849" t="str">
            <v>2,7-dinitrofluorene</v>
          </cell>
          <cell r="Q849">
            <v>918</v>
          </cell>
        </row>
        <row r="850">
          <cell r="P850" t="str">
            <v>2-nitrobiphenyl</v>
          </cell>
          <cell r="Q850">
            <v>919</v>
          </cell>
        </row>
        <row r="851">
          <cell r="P851" t="str">
            <v>2-nitronaphthalene</v>
          </cell>
          <cell r="Q851">
            <v>920</v>
          </cell>
        </row>
        <row r="852">
          <cell r="P852" t="str">
            <v>3-nitrobiphenyl</v>
          </cell>
          <cell r="Q852">
            <v>921</v>
          </cell>
        </row>
        <row r="853">
          <cell r="P853" t="str">
            <v>3-nitrofluoranthene</v>
          </cell>
          <cell r="Q853">
            <v>922</v>
          </cell>
        </row>
        <row r="854">
          <cell r="P854" t="str">
            <v>3-nitrophenanthrene</v>
          </cell>
          <cell r="Q854">
            <v>923</v>
          </cell>
        </row>
        <row r="855">
          <cell r="P855" t="str">
            <v>4-nitrobiphenyl</v>
          </cell>
          <cell r="Q855">
            <v>924</v>
          </cell>
        </row>
        <row r="856">
          <cell r="P856" t="str">
            <v>4-nitrophenanthrene</v>
          </cell>
          <cell r="Q856">
            <v>925</v>
          </cell>
        </row>
        <row r="857">
          <cell r="P857" t="str">
            <v>6-nitrobenz[a]pyrene</v>
          </cell>
          <cell r="Q857">
            <v>926</v>
          </cell>
        </row>
        <row r="858">
          <cell r="P858" t="str">
            <v>6-nitrochrysene</v>
          </cell>
          <cell r="Q858">
            <v>927</v>
          </cell>
        </row>
        <row r="859">
          <cell r="P859" t="str">
            <v>7-nitrobenz(a)anthracene</v>
          </cell>
          <cell r="Q859">
            <v>928</v>
          </cell>
        </row>
        <row r="860">
          <cell r="P860" t="str">
            <v>9,10-dinitroanthracene</v>
          </cell>
          <cell r="Q860">
            <v>929</v>
          </cell>
        </row>
        <row r="861">
          <cell r="P861" t="str">
            <v>9-nitroanthracene</v>
          </cell>
          <cell r="Q861">
            <v>930</v>
          </cell>
        </row>
        <row r="862">
          <cell r="P862" t="str">
            <v>9-nitrophenanthrene</v>
          </cell>
          <cell r="Q862">
            <v>931</v>
          </cell>
        </row>
        <row r="863">
          <cell r="P863" t="str">
            <v>g-trimethylnaphthalene</v>
          </cell>
          <cell r="Q863">
            <v>932</v>
          </cell>
        </row>
        <row r="864">
          <cell r="P864" t="str">
            <v>abietic acid-tms</v>
          </cell>
          <cell r="Q864">
            <v>933</v>
          </cell>
        </row>
        <row r="865">
          <cell r="P865" t="str">
            <v>acetovanillone-tms , also noted as 'acetva'</v>
          </cell>
          <cell r="Q865">
            <v>934</v>
          </cell>
        </row>
        <row r="866">
          <cell r="P866" t="str">
            <v>2-methoxy-4-(2-propenyl)phenol; eugenol-tms; “a4gucl”</v>
          </cell>
          <cell r="Q866">
            <v>935</v>
          </cell>
        </row>
        <row r="867">
          <cell r="P867" t="str">
            <v>azelaic acid-tms (nonanedioic acid)</v>
          </cell>
          <cell r="Q867">
            <v>936</v>
          </cell>
        </row>
        <row r="868">
          <cell r="P868" t="str">
            <v>benzoic acid-tms</v>
          </cell>
          <cell r="Q868">
            <v>937</v>
          </cell>
        </row>
        <row r="869">
          <cell r="P869" t="str">
            <v>1,2,4-butanetriol-tms</v>
          </cell>
          <cell r="Q869">
            <v>938</v>
          </cell>
        </row>
        <row r="870">
          <cell r="P870" t="str">
            <v>cholesterol-tms , also noted as 'chlsrl'</v>
          </cell>
          <cell r="Q870">
            <v>939</v>
          </cell>
        </row>
        <row r="871">
          <cell r="P871" t="str">
            <v>cis-pinonic acid-tms</v>
          </cell>
          <cell r="Q871">
            <v>940</v>
          </cell>
        </row>
        <row r="872">
          <cell r="P872" t="str">
            <v>decanoic acid-tms</v>
          </cell>
          <cell r="Q872">
            <v>941</v>
          </cell>
        </row>
        <row r="873">
          <cell r="P873" t="str">
            <v>dehydroabietic acid-tms</v>
          </cell>
          <cell r="Q873">
            <v>942</v>
          </cell>
        </row>
        <row r="874">
          <cell r="P874" t="str">
            <v>docosanoic acid-tms</v>
          </cell>
          <cell r="Q874">
            <v>943</v>
          </cell>
        </row>
        <row r="875">
          <cell r="P875" t="str">
            <v>eicosanoic acid-tms</v>
          </cell>
          <cell r="Q875">
            <v>944</v>
          </cell>
        </row>
        <row r="876">
          <cell r="P876" t="str">
            <v>elaidic acid-tms</v>
          </cell>
          <cell r="Q876">
            <v>945</v>
          </cell>
        </row>
        <row r="877">
          <cell r="P877" t="str">
            <v>glutaric acid-tms</v>
          </cell>
          <cell r="Q877">
            <v>946</v>
          </cell>
        </row>
        <row r="878">
          <cell r="P878" t="str">
            <v>guaiacol-tms</v>
          </cell>
          <cell r="Q878">
            <v>947</v>
          </cell>
        </row>
        <row r="879">
          <cell r="P879" t="str">
            <v>henicosanoic acid</v>
          </cell>
          <cell r="Q879">
            <v>948</v>
          </cell>
        </row>
        <row r="880">
          <cell r="P880" t="str">
            <v>heptanedioic acid-tms</v>
          </cell>
          <cell r="Q880">
            <v>949</v>
          </cell>
        </row>
        <row r="881">
          <cell r="P881" t="str">
            <v>hexanoic acid-tms</v>
          </cell>
          <cell r="Q881">
            <v>950</v>
          </cell>
        </row>
        <row r="882">
          <cell r="P882" t="str">
            <v>hexanedioic acid-tms</v>
          </cell>
          <cell r="Q882">
            <v>951</v>
          </cell>
        </row>
        <row r="883">
          <cell r="P883" t="str">
            <v>isoeugenol-tms , also noted as 'isoeug'</v>
          </cell>
          <cell r="Q883">
            <v>952</v>
          </cell>
        </row>
        <row r="884">
          <cell r="P884" t="str">
            <v>isophthalic acid-tms</v>
          </cell>
          <cell r="Q884">
            <v>953</v>
          </cell>
        </row>
        <row r="885">
          <cell r="P885" t="str">
            <v>lauric acid-tms, or dodecanoic acid</v>
          </cell>
          <cell r="Q885">
            <v>954</v>
          </cell>
        </row>
        <row r="886">
          <cell r="P886" t="str">
            <v>levoglucosan-tms</v>
          </cell>
          <cell r="Q886">
            <v>955</v>
          </cell>
        </row>
        <row r="887">
          <cell r="P887" t="str">
            <v>2-methoxy-4-methylphenol; 4-methylguaiacol-tms; “m4gucl”</v>
          </cell>
          <cell r="Q887">
            <v>956</v>
          </cell>
        </row>
        <row r="888">
          <cell r="P888" t="str">
            <v>4-methyl-syringol-tms , also noted as 'm4syrg'</v>
          </cell>
          <cell r="Q888">
            <v>957</v>
          </cell>
        </row>
        <row r="889">
          <cell r="P889" t="str">
            <v>myristic acid-tms, or n-tetradecanoic acid</v>
          </cell>
          <cell r="Q889">
            <v>958</v>
          </cell>
        </row>
        <row r="890">
          <cell r="P890" t="str">
            <v>nonadecanoic acid-tms</v>
          </cell>
          <cell r="Q890">
            <v>959</v>
          </cell>
        </row>
        <row r="891">
          <cell r="P891" t="str">
            <v>oleic acid-tms</v>
          </cell>
          <cell r="Q891">
            <v>960</v>
          </cell>
        </row>
        <row r="892">
          <cell r="P892" t="str">
            <v>palmitic acid-tms</v>
          </cell>
          <cell r="Q892">
            <v>961</v>
          </cell>
        </row>
        <row r="893">
          <cell r="P893" t="str">
            <v>pentadecanoic acid-tms</v>
          </cell>
          <cell r="Q893">
            <v>962</v>
          </cell>
        </row>
        <row r="894">
          <cell r="P894" t="str">
            <v>phthalic acid-tms (1,2-benzenedicarboxylic acid)</v>
          </cell>
          <cell r="Q894">
            <v>963</v>
          </cell>
        </row>
        <row r="895">
          <cell r="P895" t="str">
            <v>picolinic acid-tms</v>
          </cell>
          <cell r="Q895">
            <v>964</v>
          </cell>
        </row>
        <row r="896">
          <cell r="P896" t="str">
            <v>sitosterol-tms</v>
          </cell>
          <cell r="Q896">
            <v>965</v>
          </cell>
        </row>
        <row r="897">
          <cell r="P897" t="str">
            <v>stearic acid-tms (octadecanoic acid)</v>
          </cell>
          <cell r="Q897">
            <v>966</v>
          </cell>
        </row>
        <row r="898">
          <cell r="P898" t="str">
            <v>succinic acid-tms (butanedioic acid)</v>
          </cell>
          <cell r="Q898">
            <v>967</v>
          </cell>
        </row>
        <row r="899">
          <cell r="P899" t="str">
            <v>syringaldehyde-tms</v>
          </cell>
          <cell r="Q899">
            <v>968</v>
          </cell>
        </row>
        <row r="900">
          <cell r="P900" t="str">
            <v>syringol-tms (or 2,6-dimethoxyphenol)</v>
          </cell>
          <cell r="Q900">
            <v>969</v>
          </cell>
        </row>
        <row r="901">
          <cell r="P901" t="str">
            <v>tridecanoic acid-tms</v>
          </cell>
          <cell r="Q901">
            <v>970</v>
          </cell>
        </row>
        <row r="902">
          <cell r="P902" t="str">
            <v>tetracosanoic acid-tms</v>
          </cell>
          <cell r="Q902">
            <v>971</v>
          </cell>
        </row>
        <row r="903">
          <cell r="P903" t="str">
            <v>tricosanoic acid-tms</v>
          </cell>
          <cell r="Q903">
            <v>972</v>
          </cell>
        </row>
        <row r="904">
          <cell r="P904" t="str">
            <v>2-nitrofluoranthene</v>
          </cell>
          <cell r="Q904">
            <v>973</v>
          </cell>
        </row>
        <row r="905">
          <cell r="P905" t="str">
            <v>acetophenone (or 1-phenylethanone; methyl phenyl ketone)</v>
          </cell>
          <cell r="Q905">
            <v>976</v>
          </cell>
        </row>
        <row r="906">
          <cell r="P906" t="str">
            <v>beta-pinene</v>
          </cell>
          <cell r="Q906">
            <v>977</v>
          </cell>
        </row>
        <row r="907">
          <cell r="P907" t="str">
            <v>butylated hydroxytoluene</v>
          </cell>
          <cell r="Q907">
            <v>979</v>
          </cell>
        </row>
        <row r="908">
          <cell r="P908" t="str">
            <v>butylbenzene</v>
          </cell>
          <cell r="Q908">
            <v>981</v>
          </cell>
        </row>
        <row r="909">
          <cell r="P909" t="str">
            <v>nitrobap</v>
          </cell>
          <cell r="Q909">
            <v>986</v>
          </cell>
        </row>
        <row r="910">
          <cell r="P910" t="str">
            <v>nitropyrene</v>
          </cell>
          <cell r="Q910">
            <v>988</v>
          </cell>
        </row>
        <row r="911">
          <cell r="P911" t="str">
            <v>c27-tetracyclic terpane</v>
          </cell>
          <cell r="Q911">
            <v>989</v>
          </cell>
        </row>
        <row r="912">
          <cell r="P912" t="str">
            <v>c28-tetracyclic terpane</v>
          </cell>
          <cell r="Q912">
            <v>990</v>
          </cell>
        </row>
        <row r="913">
          <cell r="P913" t="str">
            <v>benzonitrile</v>
          </cell>
          <cell r="Q913">
            <v>992</v>
          </cell>
        </row>
        <row r="914">
          <cell r="P914" t="str">
            <v>17a(h),18a(h),21ß(h)-25,28,30-trisnorhopane , also noted as 'aabtnh'</v>
          </cell>
          <cell r="Q914">
            <v>993</v>
          </cell>
        </row>
        <row r="915">
          <cell r="P915" t="str">
            <v>17a(h),21ß(h)-22,29,30-trisnorhopane , also noted as 'ab_tnh'</v>
          </cell>
          <cell r="Q915">
            <v>994</v>
          </cell>
        </row>
        <row r="916">
          <cell r="P916" t="str">
            <v>1-decene</v>
          </cell>
          <cell r="Q916">
            <v>996</v>
          </cell>
        </row>
        <row r="917">
          <cell r="P917" t="str">
            <v>decanal</v>
          </cell>
          <cell r="Q917">
            <v>997</v>
          </cell>
        </row>
        <row r="918">
          <cell r="P918" t="str">
            <v>2-decanone</v>
          </cell>
          <cell r="Q918">
            <v>998</v>
          </cell>
        </row>
        <row r="919">
          <cell r="P919" t="str">
            <v>17a(h),21ß(h)-hopane , also noted as 'ab_hop'</v>
          </cell>
          <cell r="Q919">
            <v>999</v>
          </cell>
        </row>
        <row r="920">
          <cell r="P920" t="str">
            <v>17ß(h),21ß(h)-hopane , also noted as 'bb_hop'</v>
          </cell>
          <cell r="Q920">
            <v>1000</v>
          </cell>
        </row>
        <row r="921">
          <cell r="P921" t="str">
            <v>1,2-dihydronaphthalene</v>
          </cell>
          <cell r="Q921">
            <v>1001</v>
          </cell>
        </row>
        <row r="922">
          <cell r="P922" t="str">
            <v>1,3-diisopropylbenzene</v>
          </cell>
          <cell r="Q922">
            <v>1002</v>
          </cell>
        </row>
        <row r="923">
          <cell r="P923" t="str">
            <v>1,4-diisopropylbenzene</v>
          </cell>
          <cell r="Q923">
            <v>1003</v>
          </cell>
        </row>
        <row r="924">
          <cell r="P924" t="str">
            <v>22s-17ß(h),21ß(h)-hopane , also noted as 'sabbhh'</v>
          </cell>
          <cell r="Q924">
            <v>1004</v>
          </cell>
        </row>
        <row r="925">
          <cell r="P925" t="str">
            <v>22s-17a(h),21ß(h)-30,31-bishomohopane , also noted as 'rabbhh'</v>
          </cell>
          <cell r="Q925">
            <v>1005</v>
          </cell>
        </row>
        <row r="926">
          <cell r="P926" t="str">
            <v>22r-17a(h),21ß(h)-30,31-bishomohopane</v>
          </cell>
          <cell r="Q926">
            <v>1006</v>
          </cell>
        </row>
        <row r="927">
          <cell r="P927" t="str">
            <v>dodecene</v>
          </cell>
          <cell r="Q927">
            <v>1007</v>
          </cell>
        </row>
        <row r="928">
          <cell r="P928" t="str">
            <v>22r-17a(h),21ß(h)-30,31,32-trishomohopane</v>
          </cell>
          <cell r="Q928">
            <v>1008</v>
          </cell>
        </row>
        <row r="929">
          <cell r="P929" t="str">
            <v>c27-20s-13ß(h),17a(h)-diasterane , also noted as 'c27sds'</v>
          </cell>
          <cell r="Q929">
            <v>1010</v>
          </cell>
        </row>
        <row r="930">
          <cell r="P930" t="str">
            <v>c27-20r-13ß(h),17ß(h)-diasterane , also noted as 'c27rds'</v>
          </cell>
          <cell r="Q930">
            <v>1011</v>
          </cell>
        </row>
        <row r="931">
          <cell r="P931" t="str">
            <v>2-methylbenzofuran</v>
          </cell>
          <cell r="Q931">
            <v>1012</v>
          </cell>
        </row>
        <row r="932">
          <cell r="P932" t="str">
            <v>2,3-benzofuran</v>
          </cell>
          <cell r="Q932">
            <v>1013</v>
          </cell>
        </row>
        <row r="933">
          <cell r="P933" t="str">
            <v>2-pentylfuran</v>
          </cell>
          <cell r="Q933">
            <v>1014</v>
          </cell>
        </row>
        <row r="934">
          <cell r="P934" t="str">
            <v>caprolactone</v>
          </cell>
          <cell r="Q934">
            <v>1015</v>
          </cell>
        </row>
        <row r="935">
          <cell r="P935" t="str">
            <v>g-decanolactone</v>
          </cell>
          <cell r="Q935">
            <v>1016</v>
          </cell>
        </row>
        <row r="936">
          <cell r="P936" t="str">
            <v>c27-20r5a(h),14ß(h),17ß(h)-cholestane , also noted as 'c27rch'</v>
          </cell>
          <cell r="Q936">
            <v>1017</v>
          </cell>
        </row>
        <row r="937">
          <cell r="P937" t="str">
            <v>heptanal</v>
          </cell>
          <cell r="Q937">
            <v>1018</v>
          </cell>
        </row>
        <row r="938">
          <cell r="P938" t="str">
            <v>c27-20r5a(h),14a(h),17a(h)-cholestane , also noted as 'c27rac'</v>
          </cell>
          <cell r="Q938">
            <v>1019</v>
          </cell>
        </row>
        <row r="939">
          <cell r="P939" t="str">
            <v>hexyl acetate</v>
          </cell>
          <cell r="Q939">
            <v>1020</v>
          </cell>
        </row>
        <row r="940">
          <cell r="P940" t="str">
            <v>1-hexadecene</v>
          </cell>
          <cell r="Q940">
            <v>1021</v>
          </cell>
        </row>
        <row r="941">
          <cell r="P941" t="str">
            <v>c28-20r5a(h),14ß(h),17ß(h)-ergostane</v>
          </cell>
          <cell r="Q941">
            <v>1022</v>
          </cell>
        </row>
        <row r="942">
          <cell r="P942" t="str">
            <v>isoamylbenzene (or 1-phenyl-3-methylbutane)</v>
          </cell>
          <cell r="Q942">
            <v>1023</v>
          </cell>
        </row>
        <row r="943">
          <cell r="P943" t="str">
            <v>c28-20r5a(h),14a(h),17a(h)-ergostane</v>
          </cell>
          <cell r="Q943">
            <v>1024</v>
          </cell>
        </row>
        <row r="944">
          <cell r="P944" t="str">
            <v>c29-20s5a(h),14a(h),17a(h)-stigmastane</v>
          </cell>
          <cell r="Q944">
            <v>1025</v>
          </cell>
        </row>
        <row r="945">
          <cell r="P945" t="str">
            <v>c29-20r5a(h),14ß(h),17ß(h)-stigmastane</v>
          </cell>
          <cell r="Q945">
            <v>1026</v>
          </cell>
        </row>
        <row r="946">
          <cell r="P946" t="str">
            <v>steroid-w , also noted as 'sterow'</v>
          </cell>
          <cell r="Q946">
            <v>1027</v>
          </cell>
        </row>
        <row r="947">
          <cell r="P947" t="str">
            <v>5-isopropyl-m-xylene</v>
          </cell>
          <cell r="Q947">
            <v>1028</v>
          </cell>
        </row>
        <row r="948">
          <cell r="P948" t="str">
            <v>(+/-)-limonene</v>
          </cell>
          <cell r="Q948">
            <v>1030</v>
          </cell>
        </row>
        <row r="949">
          <cell r="P949" t="str">
            <v>4-methylstyrene</v>
          </cell>
          <cell r="Q949">
            <v>1036</v>
          </cell>
        </row>
        <row r="950">
          <cell r="P950" t="str">
            <v>eicosane</v>
          </cell>
          <cell r="Q950">
            <v>1042</v>
          </cell>
        </row>
        <row r="951">
          <cell r="P951" t="str">
            <v>heptadecane</v>
          </cell>
          <cell r="Q951">
            <v>1043</v>
          </cell>
        </row>
        <row r="952">
          <cell r="P952" t="str">
            <v>4-formyl-guaiacol-tms , also noted as 'f4gucl'</v>
          </cell>
          <cell r="Q952">
            <v>1044</v>
          </cell>
        </row>
        <row r="953">
          <cell r="P953" t="str">
            <v>hexadecane</v>
          </cell>
          <cell r="Q953">
            <v>1045</v>
          </cell>
        </row>
        <row r="954">
          <cell r="P954" t="str">
            <v>nonadecane</v>
          </cell>
          <cell r="Q954">
            <v>1047</v>
          </cell>
        </row>
        <row r="955">
          <cell r="P955" t="str">
            <v>octadecane</v>
          </cell>
          <cell r="Q955">
            <v>1048</v>
          </cell>
        </row>
        <row r="956">
          <cell r="P956" t="str">
            <v>pentadecane</v>
          </cell>
          <cell r="Q956">
            <v>1049</v>
          </cell>
        </row>
        <row r="957">
          <cell r="P957" t="str">
            <v>tetradecane</v>
          </cell>
          <cell r="Q957">
            <v>1051</v>
          </cell>
        </row>
        <row r="958">
          <cell r="P958" t="str">
            <v>me-succinic acid-tms</v>
          </cell>
          <cell r="Q958">
            <v>1056</v>
          </cell>
        </row>
        <row r="959">
          <cell r="P959" t="str">
            <v>nonanal</v>
          </cell>
          <cell r="Q959">
            <v>1057</v>
          </cell>
        </row>
        <row r="960">
          <cell r="P960" t="str">
            <v>octanal</v>
          </cell>
          <cell r="Q960">
            <v>1065</v>
          </cell>
        </row>
        <row r="961">
          <cell r="P961" t="str">
            <v>sitostane</v>
          </cell>
          <cell r="Q961">
            <v>1066</v>
          </cell>
        </row>
        <row r="962">
          <cell r="P962" t="str">
            <v>1,2,3,4-tetrahydronaphthalene</v>
          </cell>
          <cell r="Q962">
            <v>1079</v>
          </cell>
        </row>
        <row r="963">
          <cell r="P963" t="str">
            <v>4-n-propyltoluene &amp; 1,4-diethylbenzene</v>
          </cell>
          <cell r="Q963">
            <v>1081</v>
          </cell>
        </row>
        <row r="964">
          <cell r="P964" t="str">
            <v>1-undecene</v>
          </cell>
          <cell r="Q964">
            <v>1082</v>
          </cell>
        </row>
        <row r="965">
          <cell r="P965" t="str">
            <v>alpha-pinene</v>
          </cell>
          <cell r="Q965">
            <v>1083</v>
          </cell>
        </row>
        <row r="966">
          <cell r="P966" t="str">
            <v>1-butene &amp; isobutene</v>
          </cell>
          <cell r="Q966">
            <v>1093</v>
          </cell>
        </row>
        <row r="967">
          <cell r="P967" t="str">
            <v>1,2,4-trimethylbenzene &amp; t-butylbenzene</v>
          </cell>
          <cell r="Q967">
            <v>1098</v>
          </cell>
        </row>
        <row r="968">
          <cell r="P968" t="str">
            <v>1,6 &amp; 1,3 &amp; 1,7-dimethylnaphthalene</v>
          </cell>
          <cell r="Q968">
            <v>1106</v>
          </cell>
        </row>
        <row r="969">
          <cell r="P969" t="str">
            <v>dimethyloctane</v>
          </cell>
          <cell r="Q969">
            <v>1109</v>
          </cell>
        </row>
        <row r="970">
          <cell r="P970" t="str">
            <v>1,3-hexadiene (trans)</v>
          </cell>
          <cell r="Q970">
            <v>1118</v>
          </cell>
        </row>
        <row r="971">
          <cell r="P971" t="str">
            <v>g-nonanoic lactone</v>
          </cell>
          <cell r="Q971">
            <v>1120</v>
          </cell>
        </row>
        <row r="972">
          <cell r="P972" t="str">
            <v>trans-2-heptenal</v>
          </cell>
          <cell r="Q972">
            <v>1123</v>
          </cell>
        </row>
        <row r="973">
          <cell r="P973" t="str">
            <v>isopropyltoluene</v>
          </cell>
          <cell r="Q973">
            <v>1125</v>
          </cell>
        </row>
        <row r="974">
          <cell r="P974" t="str">
            <v>7-hexadecene</v>
          </cell>
          <cell r="Q974">
            <v>1127</v>
          </cell>
        </row>
        <row r="975">
          <cell r="P975" t="str">
            <v>a-dimethylindane</v>
          </cell>
          <cell r="Q975">
            <v>1133</v>
          </cell>
        </row>
        <row r="976">
          <cell r="P976" t="str">
            <v>b-dimethylindane</v>
          </cell>
          <cell r="Q976">
            <v>1134</v>
          </cell>
        </row>
        <row r="977">
          <cell r="P977" t="str">
            <v>c-dimethylindane</v>
          </cell>
          <cell r="Q977">
            <v>1135</v>
          </cell>
        </row>
        <row r="978">
          <cell r="P978" t="str">
            <v>d-dimethylindane</v>
          </cell>
          <cell r="Q978">
            <v>1136</v>
          </cell>
        </row>
        <row r="979">
          <cell r="P979" t="str">
            <v>3-methyl-2-pentene</v>
          </cell>
          <cell r="Q979">
            <v>1153</v>
          </cell>
        </row>
        <row r="980">
          <cell r="P980" t="str">
            <v>propyltoluene</v>
          </cell>
          <cell r="Q980">
            <v>1161</v>
          </cell>
        </row>
        <row r="981">
          <cell r="P981" t="str">
            <v>carbon monoxide</v>
          </cell>
          <cell r="Q981">
            <v>1165</v>
          </cell>
        </row>
        <row r="982">
          <cell r="P982" t="str">
            <v>carbon dioxide</v>
          </cell>
          <cell r="Q982">
            <v>1166</v>
          </cell>
        </row>
        <row r="983">
          <cell r="P983" t="str">
            <v>2-methylfluorene</v>
          </cell>
          <cell r="Q983">
            <v>1167</v>
          </cell>
        </row>
        <row r="984">
          <cell r="P984" t="str">
            <v>methylphenanthrene</v>
          </cell>
          <cell r="Q984">
            <v>1168</v>
          </cell>
        </row>
        <row r="985">
          <cell r="P985" t="str">
            <v>dimethylphenanthrenes</v>
          </cell>
          <cell r="Q985">
            <v>1169</v>
          </cell>
        </row>
        <row r="986">
          <cell r="P986" t="str">
            <v>triphenylene</v>
          </cell>
          <cell r="Q986">
            <v>1170</v>
          </cell>
        </row>
        <row r="987">
          <cell r="P987" t="str">
            <v>benzo[b]fluoranthene</v>
          </cell>
          <cell r="Q987">
            <v>1171</v>
          </cell>
        </row>
        <row r="988">
          <cell r="P988" t="str">
            <v>benzo[ghi]fluoranthene</v>
          </cell>
          <cell r="Q988">
            <v>1172</v>
          </cell>
        </row>
        <row r="989">
          <cell r="P989" t="str">
            <v>cyclopenta[cd]pyrene</v>
          </cell>
          <cell r="Q989">
            <v>1173</v>
          </cell>
        </row>
        <row r="990">
          <cell r="P990" t="str">
            <v>benzofluoranthenes</v>
          </cell>
          <cell r="Q990">
            <v>1174</v>
          </cell>
        </row>
        <row r="991">
          <cell r="P991" t="str">
            <v>organic carbon i</v>
          </cell>
          <cell r="Q991">
            <v>1183</v>
          </cell>
        </row>
        <row r="992">
          <cell r="P992" t="str">
            <v>elemental carbon ii</v>
          </cell>
          <cell r="Q992">
            <v>1190</v>
          </cell>
        </row>
        <row r="993">
          <cell r="P993" t="str">
            <v>undecanoic-g-lactone</v>
          </cell>
          <cell r="Q993">
            <v>1194</v>
          </cell>
        </row>
        <row r="994">
          <cell r="P994" t="str">
            <v>a-dimethylphenanthrene</v>
          </cell>
          <cell r="Q994">
            <v>1253</v>
          </cell>
        </row>
        <row r="995">
          <cell r="P995" t="str">
            <v>a-methylbiphenyl</v>
          </cell>
          <cell r="Q995">
            <v>1254</v>
          </cell>
        </row>
        <row r="996">
          <cell r="P996" t="str">
            <v>a-methylfluorene</v>
          </cell>
          <cell r="Q996">
            <v>1255</v>
          </cell>
        </row>
        <row r="997">
          <cell r="P997" t="str">
            <v>a-methylphenanthrene</v>
          </cell>
          <cell r="Q997">
            <v>1256</v>
          </cell>
        </row>
        <row r="998">
          <cell r="P998" t="str">
            <v>a-mepy/mefl</v>
          </cell>
          <cell r="Q998">
            <v>1257</v>
          </cell>
        </row>
        <row r="999">
          <cell r="P999" t="str">
            <v>a-trimethylnaphthalene</v>
          </cell>
          <cell r="Q999">
            <v>1265</v>
          </cell>
        </row>
        <row r="1000">
          <cell r="P1000" t="str">
            <v>b-dimethylphenanthrene</v>
          </cell>
          <cell r="Q1000">
            <v>1266</v>
          </cell>
        </row>
        <row r="1001">
          <cell r="P1001" t="str">
            <v>b-methylbiphenyl</v>
          </cell>
          <cell r="Q1001">
            <v>1267</v>
          </cell>
        </row>
        <row r="1002">
          <cell r="P1002" t="str">
            <v>b-methylfluorene</v>
          </cell>
          <cell r="Q1002">
            <v>1268</v>
          </cell>
        </row>
        <row r="1003">
          <cell r="P1003" t="str">
            <v>b-methylphenanthrene</v>
          </cell>
          <cell r="Q1003">
            <v>1269</v>
          </cell>
        </row>
        <row r="1004">
          <cell r="P1004" t="str">
            <v>b-methylpyrene</v>
          </cell>
          <cell r="Q1004">
            <v>1270</v>
          </cell>
        </row>
        <row r="1005">
          <cell r="P1005" t="str">
            <v>benzo(b+j+k)fluoranthene</v>
          </cell>
          <cell r="Q1005">
            <v>1275</v>
          </cell>
        </row>
        <row r="1006">
          <cell r="P1006" t="str">
            <v>b-mepy/mefl</v>
          </cell>
          <cell r="Q1006">
            <v>1280</v>
          </cell>
        </row>
        <row r="1007">
          <cell r="P1007" t="str">
            <v>benzonaphthothiophene</v>
          </cell>
          <cell r="Q1007">
            <v>1281</v>
          </cell>
        </row>
        <row r="1008">
          <cell r="P1008" t="str">
            <v>c-dimethylphenanthrene</v>
          </cell>
          <cell r="Q1008">
            <v>1288</v>
          </cell>
        </row>
        <row r="1009">
          <cell r="P1009" t="str">
            <v>c-methylbiphenyl</v>
          </cell>
          <cell r="Q1009">
            <v>1289</v>
          </cell>
        </row>
        <row r="1010">
          <cell r="P1010" t="str">
            <v>c-methylfluorene</v>
          </cell>
          <cell r="Q1010">
            <v>1290</v>
          </cell>
        </row>
        <row r="1011">
          <cell r="P1011" t="str">
            <v>1-mefl+c-mepy/fl</v>
          </cell>
          <cell r="Q1011">
            <v>1293</v>
          </cell>
        </row>
        <row r="1012">
          <cell r="P1012" t="str">
            <v>c-mepy/mefl</v>
          </cell>
          <cell r="Q1012">
            <v>1296</v>
          </cell>
        </row>
        <row r="1013">
          <cell r="P1013" t="str">
            <v>c-trimethylnaphthalene</v>
          </cell>
          <cell r="Q1013">
            <v>1298</v>
          </cell>
        </row>
        <row r="1014">
          <cell r="P1014" t="str">
            <v>d-dimethylphenanthrene</v>
          </cell>
          <cell r="Q1014">
            <v>1301</v>
          </cell>
        </row>
        <row r="1015">
          <cell r="P1015" t="str">
            <v>d-methylpyrene</v>
          </cell>
          <cell r="Q1015">
            <v>1302</v>
          </cell>
        </row>
        <row r="1016">
          <cell r="P1016" t="str">
            <v>d-mepy/mefl</v>
          </cell>
          <cell r="Q1016">
            <v>1312</v>
          </cell>
        </row>
        <row r="1017">
          <cell r="P1017" t="str">
            <v>d-trimethylnaphthalene</v>
          </cell>
          <cell r="Q1017">
            <v>1313</v>
          </cell>
        </row>
        <row r="1018">
          <cell r="P1018" t="str">
            <v>e-dimethylphenanthrene</v>
          </cell>
          <cell r="Q1018">
            <v>1314</v>
          </cell>
        </row>
        <row r="1019">
          <cell r="P1019" t="str">
            <v>e-methylpyrene</v>
          </cell>
          <cell r="Q1019">
            <v>1315</v>
          </cell>
        </row>
        <row r="1020">
          <cell r="P1020" t="str">
            <v>1-ethyl-2-methylnaphthalene</v>
          </cell>
          <cell r="Q1020">
            <v>1316</v>
          </cell>
        </row>
        <row r="1021">
          <cell r="P1021" t="str">
            <v>2-ethyl-1-methylnaphthalene</v>
          </cell>
          <cell r="Q1021">
            <v>1317</v>
          </cell>
        </row>
        <row r="1022">
          <cell r="P1022" t="str">
            <v>e-trimethylnaphthalene</v>
          </cell>
          <cell r="Q1022">
            <v>1320</v>
          </cell>
        </row>
        <row r="1023">
          <cell r="P1023" t="str">
            <v>f-methylpyrene</v>
          </cell>
          <cell r="Q1023">
            <v>1321</v>
          </cell>
        </row>
        <row r="1024">
          <cell r="P1024" t="str">
            <v>f-trimethylnaphthalene</v>
          </cell>
          <cell r="Q1024">
            <v>1325</v>
          </cell>
        </row>
        <row r="1025">
          <cell r="P1025" t="str">
            <v>g-methylpyrene</v>
          </cell>
          <cell r="Q1025">
            <v>1326</v>
          </cell>
        </row>
        <row r="1026">
          <cell r="P1026" t="str">
            <v>h-trimethylnaphthalene</v>
          </cell>
          <cell r="Q1026">
            <v>1328</v>
          </cell>
        </row>
        <row r="1027">
          <cell r="P1027" t="str">
            <v>j-trimethylnaphthalene</v>
          </cell>
          <cell r="Q1027">
            <v>1330</v>
          </cell>
        </row>
        <row r="1028">
          <cell r="P1028" t="str">
            <v>1,2,8-trimethylnaphthalene</v>
          </cell>
          <cell r="Q1028">
            <v>1352</v>
          </cell>
        </row>
        <row r="1029">
          <cell r="P1029" t="str">
            <v>nitro-benzo(a)anthracene</v>
          </cell>
          <cell r="Q1029">
            <v>1357</v>
          </cell>
        </row>
        <row r="1030">
          <cell r="P1030" t="str">
            <v>18a(h),21ß(h)-22,29,30-trisnorhopane</v>
          </cell>
          <cell r="Q1030">
            <v>1387</v>
          </cell>
        </row>
        <row r="1031">
          <cell r="P1031" t="str">
            <v>17a(h),18a(h),21ß(h)-28,30-bisnorhopane</v>
          </cell>
          <cell r="Q1031">
            <v>1390</v>
          </cell>
        </row>
        <row r="1032">
          <cell r="P1032" t="str">
            <v>17a(h),21ß(h)-30-norhopane , also noted as 'ab30nh'</v>
          </cell>
          <cell r="Q1032">
            <v>1391</v>
          </cell>
        </row>
        <row r="1033">
          <cell r="P1033" t="str">
            <v>17ß(h),21a(h)-30-norhopane , also noted as 'ba30nh'</v>
          </cell>
          <cell r="Q1033">
            <v>1392</v>
          </cell>
        </row>
        <row r="1034">
          <cell r="P1034" t="str">
            <v>18a(h),21ß(h)-30-norneohopane</v>
          </cell>
          <cell r="Q1034">
            <v>1393</v>
          </cell>
        </row>
        <row r="1035">
          <cell r="P1035" t="str">
            <v>17ß(h),21a(h)-hopane , also noted as 'ba_hop'</v>
          </cell>
          <cell r="Q1035">
            <v>1396</v>
          </cell>
        </row>
        <row r="1036">
          <cell r="P1036" t="str">
            <v>22s-17a(h),21ß(h)-30-homohopane , also noted as 'sabhhp'</v>
          </cell>
          <cell r="Q1036">
            <v>1397</v>
          </cell>
        </row>
        <row r="1037">
          <cell r="P1037" t="str">
            <v>22r-17a(h),21ß(h)-30-homohopane , also noted as 'rabhhp'</v>
          </cell>
          <cell r="Q1037">
            <v>1398</v>
          </cell>
        </row>
        <row r="1038">
          <cell r="P1038" t="str">
            <v>22s-17a(h),21ß(h)-30,31,32-trisomohopane</v>
          </cell>
          <cell r="Q1038">
            <v>1402</v>
          </cell>
        </row>
        <row r="1039">
          <cell r="P1039" t="str">
            <v>c27-20s-13a(h),17ß(h)-diasterane</v>
          </cell>
          <cell r="Q1039">
            <v>1407</v>
          </cell>
        </row>
        <row r="1040">
          <cell r="P1040" t="str">
            <v>c27-20r-13a(h),17ß(h)-diasterane</v>
          </cell>
          <cell r="Q1040">
            <v>1408</v>
          </cell>
        </row>
        <row r="1041">
          <cell r="P1041" t="str">
            <v>c28-20s-13ß(h),17a(h)-diasterane</v>
          </cell>
          <cell r="Q1041">
            <v>1409</v>
          </cell>
        </row>
        <row r="1042">
          <cell r="P1042" t="str">
            <v>c29-20r-13a(h),17ß(h)-diasterane</v>
          </cell>
          <cell r="Q1042">
            <v>1410</v>
          </cell>
        </row>
        <row r="1043">
          <cell r="P1043" t="str">
            <v>c27-20s5a(h),14a(h)-cholestane</v>
          </cell>
          <cell r="Q1043">
            <v>1411</v>
          </cell>
        </row>
        <row r="1044">
          <cell r="P1044" t="str">
            <v>c27-20s5a(h),14ß(h),17ß(h)-cholestane , also noted as 'c27sbc'</v>
          </cell>
          <cell r="Q1044">
            <v>1413</v>
          </cell>
        </row>
        <row r="1045">
          <cell r="P1045" t="str">
            <v>ster45+40(cholestane)u</v>
          </cell>
          <cell r="Q1045">
            <v>1415</v>
          </cell>
        </row>
        <row r="1046">
          <cell r="P1046" t="str">
            <v>c28-20s5a(h),14a(h),17a(h)-ergostane</v>
          </cell>
          <cell r="Q1046">
            <v>1416</v>
          </cell>
        </row>
        <row r="1047">
          <cell r="P1047" t="str">
            <v>ergostane , also noted as 'ergos'</v>
          </cell>
          <cell r="Q1047">
            <v>1418</v>
          </cell>
        </row>
        <row r="1048">
          <cell r="P1048" t="str">
            <v>steroid-m , also noted as 'sterom'</v>
          </cell>
          <cell r="Q1048">
            <v>1423</v>
          </cell>
        </row>
        <row r="1049">
          <cell r="P1049" t="str">
            <v>4-ethyl-syringol-tms , also noted as 'e4syrg'</v>
          </cell>
          <cell r="Q1049">
            <v>1437</v>
          </cell>
        </row>
        <row r="1050">
          <cell r="P1050" t="str">
            <v>4-ethyl-guaiacol-tms , also noted as 'e4gucl'</v>
          </cell>
          <cell r="Q1050">
            <v>1438</v>
          </cell>
        </row>
        <row r="1051">
          <cell r="P1051" t="str">
            <v>propylgyaiacol</v>
          </cell>
          <cell r="Q1051">
            <v>1460</v>
          </cell>
        </row>
        <row r="1052">
          <cell r="P1052" t="str">
            <v>b-trimethylnaphthalene</v>
          </cell>
          <cell r="Q1052">
            <v>1461</v>
          </cell>
        </row>
        <row r="1053">
          <cell r="P1053" t="str">
            <v>p-tolualdehyde</v>
          </cell>
          <cell r="Q1053">
            <v>1462</v>
          </cell>
        </row>
        <row r="1054">
          <cell r="P1054" t="str">
            <v>2,3-butanedione</v>
          </cell>
          <cell r="Q1054">
            <v>1463</v>
          </cell>
        </row>
        <row r="1055">
          <cell r="P1055" t="str">
            <v>methylglyoxal</v>
          </cell>
          <cell r="Q1055">
            <v>1464</v>
          </cell>
        </row>
        <row r="1056">
          <cell r="P1056" t="str">
            <v>1-dodecene</v>
          </cell>
          <cell r="Q1056">
            <v>1465</v>
          </cell>
        </row>
        <row r="1057">
          <cell r="P1057" t="str">
            <v>1-tridecene</v>
          </cell>
          <cell r="Q1057">
            <v>1466</v>
          </cell>
        </row>
        <row r="1058">
          <cell r="P1058" t="str">
            <v>o-tolualdehyde</v>
          </cell>
          <cell r="Q1058">
            <v>1467</v>
          </cell>
        </row>
        <row r="1059">
          <cell r="P1059" t="str">
            <v>2,5-dimethylaldehyde</v>
          </cell>
          <cell r="Q1059">
            <v>1468</v>
          </cell>
        </row>
        <row r="1060">
          <cell r="P1060" t="str">
            <v>2,2-dimethyl-3-ethylpentane</v>
          </cell>
          <cell r="Q1060">
            <v>1469</v>
          </cell>
        </row>
        <row r="1061">
          <cell r="P1061" t="str">
            <v>cyclohexane, 1-ethyl-4-methyl-, cis</v>
          </cell>
          <cell r="Q1061">
            <v>1470</v>
          </cell>
        </row>
        <row r="1062">
          <cell r="P1062" t="str">
            <v>4-ethylheptane</v>
          </cell>
          <cell r="Q1062">
            <v>1471</v>
          </cell>
        </row>
        <row r="1063">
          <cell r="P1063" t="str">
            <v>cis,trans,cis-1,2,3-trimethylcyclohexane</v>
          </cell>
          <cell r="Q1063">
            <v>1472</v>
          </cell>
        </row>
        <row r="1064">
          <cell r="P1064" t="str">
            <v>cyclohexane, 1-methyl-3-(1-methylethyl)-</v>
          </cell>
          <cell r="Q1064">
            <v>1473</v>
          </cell>
        </row>
        <row r="1065">
          <cell r="P1065" t="str">
            <v>trans-1-methyl-3-propylcyclohexane</v>
          </cell>
          <cell r="Q1065">
            <v>1474</v>
          </cell>
        </row>
        <row r="1066">
          <cell r="P1066" t="str">
            <v>cis-1-methyl-3-propylcyclohexane</v>
          </cell>
          <cell r="Q1066">
            <v>1475</v>
          </cell>
        </row>
        <row r="1067">
          <cell r="P1067" t="str">
            <v>1-isopropyl-2-methylcyclohexane</v>
          </cell>
          <cell r="Q1067">
            <v>1476</v>
          </cell>
        </row>
        <row r="1068">
          <cell r="P1068" t="str">
            <v>cyclohexane, 1,2,4-trimethyl-, (1α,2β,4α)-</v>
          </cell>
          <cell r="Q1068">
            <v>1477</v>
          </cell>
        </row>
        <row r="1069">
          <cell r="P1069" t="str">
            <v>1-ethyl-trans-3-methylcyclohexane</v>
          </cell>
          <cell r="Q1069">
            <v>1478</v>
          </cell>
        </row>
        <row r="1070">
          <cell r="P1070" t="str">
            <v>bicyclo[3.3.1]nonane</v>
          </cell>
          <cell r="Q1070">
            <v>1479</v>
          </cell>
        </row>
        <row r="1071">
          <cell r="P1071" t="str">
            <v>cis,cis,cis-1,2,3-trimethylcyclohexane</v>
          </cell>
          <cell r="Q1071">
            <v>1480</v>
          </cell>
        </row>
        <row r="1072">
          <cell r="P1072" t="str">
            <v>3,3-diethylpentane</v>
          </cell>
          <cell r="Q1072">
            <v>1481</v>
          </cell>
        </row>
        <row r="1073">
          <cell r="P1073" t="str">
            <v>trans octahydro indene</v>
          </cell>
          <cell r="Q1073">
            <v>1482</v>
          </cell>
        </row>
        <row r="1074">
          <cell r="P1074" t="str">
            <v>cyclohexane, 1-ethyl-2,3-dimethyl</v>
          </cell>
          <cell r="Q1074">
            <v>1484</v>
          </cell>
        </row>
        <row r="1075">
          <cell r="P1075" t="str">
            <v>cyclohexane, 1,1,2,3-tetramethyl</v>
          </cell>
          <cell r="Q1075">
            <v>1485</v>
          </cell>
        </row>
        <row r="1076">
          <cell r="P1076" t="str">
            <v>cyclohexane, 1-methyl-4-propyl, trans</v>
          </cell>
          <cell r="Q1076">
            <v>1486</v>
          </cell>
        </row>
        <row r="1077">
          <cell r="P1077" t="str">
            <v>nonane, 3-ethyl</v>
          </cell>
          <cell r="Q1077">
            <v>1487</v>
          </cell>
        </row>
        <row r="1078">
          <cell r="P1078" t="str">
            <v>heptane, 2,3,4-trimethyl</v>
          </cell>
          <cell r="Q1078">
            <v>1488</v>
          </cell>
        </row>
        <row r="1079">
          <cell r="P1079" t="str">
            <v>cyclohexane, 1,2,3-trimethyl, cct</v>
          </cell>
          <cell r="Q1079">
            <v>1489</v>
          </cell>
        </row>
        <row r="1080">
          <cell r="P1080" t="str">
            <v>1-methyl-2-propyl cyclopentane</v>
          </cell>
          <cell r="Q1080">
            <v>1490</v>
          </cell>
        </row>
        <row r="1081">
          <cell r="P1081" t="str">
            <v>cyclohexane, 1,3-diethyl, cis</v>
          </cell>
          <cell r="Q1081">
            <v>1491</v>
          </cell>
        </row>
        <row r="1082">
          <cell r="P1082" t="str">
            <v>4-ethyl nonane</v>
          </cell>
          <cell r="Q1082">
            <v>1492</v>
          </cell>
        </row>
        <row r="1083">
          <cell r="P1083" t="str">
            <v>4,6-dimethyl decane</v>
          </cell>
          <cell r="Q1083">
            <v>1493</v>
          </cell>
        </row>
        <row r="1084">
          <cell r="P1084" t="str">
            <v>2,8-dimethyl decane</v>
          </cell>
          <cell r="Q1084">
            <v>1494</v>
          </cell>
        </row>
        <row r="1085">
          <cell r="P1085" t="str">
            <v>2,9-dimethyl decane</v>
          </cell>
          <cell r="Q1085">
            <v>1495</v>
          </cell>
        </row>
        <row r="1086">
          <cell r="P1086" t="str">
            <v>1,2,3-trimethyl-5-ethyl benzene</v>
          </cell>
          <cell r="Q1086">
            <v>1496</v>
          </cell>
        </row>
        <row r="1087">
          <cell r="P1087" t="str">
            <v>2,7-dimethyl decane</v>
          </cell>
          <cell r="Q1087">
            <v>1497</v>
          </cell>
        </row>
        <row r="1088">
          <cell r="P1088" t="str">
            <v>cyclohexane, 1,2-diethyl, trans</v>
          </cell>
          <cell r="Q1088">
            <v>1498</v>
          </cell>
        </row>
        <row r="1089">
          <cell r="P1089" t="str">
            <v>cyclohexane, 1,3-diethyl, trans</v>
          </cell>
          <cell r="Q1089">
            <v>1499</v>
          </cell>
        </row>
        <row r="1090">
          <cell r="P1090" t="str">
            <v>cyclohexane, 1-methyl-4-propyl, cis</v>
          </cell>
          <cell r="Q1090">
            <v>1500</v>
          </cell>
        </row>
        <row r="1091">
          <cell r="P1091" t="str">
            <v>u-paraffin, c10</v>
          </cell>
          <cell r="Q1091">
            <v>1501</v>
          </cell>
        </row>
        <row r="1092">
          <cell r="P1092" t="str">
            <v>u-paraffin, c9</v>
          </cell>
          <cell r="Q1092">
            <v>1502</v>
          </cell>
        </row>
        <row r="1093">
          <cell r="P1093" t="str">
            <v>c-paraffin, c10</v>
          </cell>
          <cell r="Q1093">
            <v>1503</v>
          </cell>
        </row>
        <row r="1094">
          <cell r="P1094" t="str">
            <v>i-paraffin, c10</v>
          </cell>
          <cell r="Q1094">
            <v>1504</v>
          </cell>
        </row>
        <row r="1095">
          <cell r="P1095" t="str">
            <v>i-paraffin, c11</v>
          </cell>
          <cell r="Q1095">
            <v>1505</v>
          </cell>
        </row>
        <row r="1096">
          <cell r="P1096" t="str">
            <v>u-paraffin, c11</v>
          </cell>
          <cell r="Q1096">
            <v>1506</v>
          </cell>
        </row>
        <row r="1097">
          <cell r="P1097" t="str">
            <v>u-paraffin, c12</v>
          </cell>
          <cell r="Q1097">
            <v>1507</v>
          </cell>
        </row>
        <row r="1098">
          <cell r="P1098" t="str">
            <v>c-paraffin, c11</v>
          </cell>
          <cell r="Q1098">
            <v>1508</v>
          </cell>
        </row>
        <row r="1099">
          <cell r="P1099" t="str">
            <v>2,3-dimethyl decane</v>
          </cell>
          <cell r="Q1099">
            <v>1509</v>
          </cell>
        </row>
        <row r="1100">
          <cell r="P1100" t="str">
            <v>2,4-dimethyl decane</v>
          </cell>
          <cell r="Q1100">
            <v>1510</v>
          </cell>
        </row>
        <row r="1101">
          <cell r="P1101" t="str">
            <v>2,5-dimethyl decane</v>
          </cell>
          <cell r="Q1101">
            <v>1511</v>
          </cell>
        </row>
        <row r="1102">
          <cell r="P1102" t="str">
            <v>decahydro-2-methyl naphthalene</v>
          </cell>
          <cell r="Q1102">
            <v>1512</v>
          </cell>
        </row>
        <row r="1103">
          <cell r="P1103" t="str">
            <v>2-methyl dodecane</v>
          </cell>
          <cell r="Q1103">
            <v>1513</v>
          </cell>
        </row>
        <row r="1104">
          <cell r="P1104" t="str">
            <v>3-methyl dodecane</v>
          </cell>
          <cell r="Q1104">
            <v>1514</v>
          </cell>
        </row>
        <row r="1105">
          <cell r="P1105" t="str">
            <v>5-methyl dodecane</v>
          </cell>
          <cell r="Q1105">
            <v>1515</v>
          </cell>
        </row>
        <row r="1106">
          <cell r="P1106" t="str">
            <v>4-methyl dodecane</v>
          </cell>
          <cell r="Q1106">
            <v>1516</v>
          </cell>
        </row>
        <row r="1107">
          <cell r="P1107" t="str">
            <v>5-ethyl decane</v>
          </cell>
          <cell r="Q1107">
            <v>1517</v>
          </cell>
        </row>
        <row r="1108">
          <cell r="P1108" t="str">
            <v>3,6-dimethyl decane</v>
          </cell>
          <cell r="Q1108">
            <v>1518</v>
          </cell>
        </row>
        <row r="1109">
          <cell r="P1109" t="str">
            <v>1-decene, 8-ethyl</v>
          </cell>
          <cell r="Q1109">
            <v>1519</v>
          </cell>
        </row>
        <row r="1110">
          <cell r="P1110" t="str">
            <v>4,7-dimethyl decane</v>
          </cell>
          <cell r="Q1110">
            <v>1520</v>
          </cell>
        </row>
        <row r="1111">
          <cell r="P1111" t="str">
            <v>3,7-dimethyl decane</v>
          </cell>
          <cell r="Q1111">
            <v>1521</v>
          </cell>
        </row>
        <row r="1112">
          <cell r="P1112" t="str">
            <v>3,8-dimethyl decane</v>
          </cell>
          <cell r="Q1112">
            <v>1522</v>
          </cell>
        </row>
        <row r="1113">
          <cell r="P1113" t="str">
            <v>5-ethyl nonane</v>
          </cell>
          <cell r="Q1113">
            <v>1523</v>
          </cell>
        </row>
        <row r="1114">
          <cell r="P1114" t="str">
            <v>i-paraffin,c13</v>
          </cell>
          <cell r="Q1114">
            <v>1524</v>
          </cell>
        </row>
        <row r="1115">
          <cell r="P1115" t="str">
            <v>cyclohexane, 1,2-diethyl, cis</v>
          </cell>
          <cell r="Q1115">
            <v>1525</v>
          </cell>
        </row>
        <row r="1116">
          <cell r="P1116" t="str">
            <v>undecane, 3-ethyl</v>
          </cell>
          <cell r="Q1116">
            <v>1526</v>
          </cell>
        </row>
        <row r="1117">
          <cell r="P1117" t="str">
            <v>cyclohexane, 1,4-diethyl, trans</v>
          </cell>
          <cell r="Q1117">
            <v>1527</v>
          </cell>
        </row>
        <row r="1118">
          <cell r="P1118" t="str">
            <v>undecane, 5-ethyl</v>
          </cell>
          <cell r="Q1118">
            <v>1528</v>
          </cell>
        </row>
        <row r="1119">
          <cell r="P1119" t="str">
            <v>cyclohexane, 1,4-diethyl, cis</v>
          </cell>
          <cell r="Q1119">
            <v>1529</v>
          </cell>
        </row>
        <row r="1120">
          <cell r="P1120" t="str">
            <v>undecane, 2,6,10-trimethyl</v>
          </cell>
          <cell r="Q1120">
            <v>1530</v>
          </cell>
        </row>
        <row r="1121">
          <cell r="P1121" t="str">
            <v>c-paraffin, c12</v>
          </cell>
          <cell r="Q1121">
            <v>1531</v>
          </cell>
        </row>
        <row r="1122">
          <cell r="P1122" t="str">
            <v>u-paraffin, c13</v>
          </cell>
          <cell r="Q1122">
            <v>1532</v>
          </cell>
        </row>
        <row r="1123">
          <cell r="P1123" t="str">
            <v>i-paraffin, c12</v>
          </cell>
          <cell r="Q1123">
            <v>1533</v>
          </cell>
        </row>
        <row r="1124">
          <cell r="P1124" t="str">
            <v>cyclohexane, 1,2,4-trimethyl-</v>
          </cell>
          <cell r="Q1124">
            <v>1535</v>
          </cell>
        </row>
        <row r="1125">
          <cell r="P1125" t="str">
            <v>cyclopentane, 1-ethyl-3-methyl-, cis-</v>
          </cell>
          <cell r="Q1125">
            <v>1536</v>
          </cell>
        </row>
        <row r="1126">
          <cell r="P1126" t="str">
            <v>cis,trans,cis-1,2,3-trimethylcyclopentane</v>
          </cell>
          <cell r="Q1126">
            <v>1537</v>
          </cell>
        </row>
        <row r="1127">
          <cell r="P1127" t="str">
            <v>cyclopentane, (1-methylethyl)-</v>
          </cell>
          <cell r="Q1127">
            <v>1538</v>
          </cell>
        </row>
        <row r="1128">
          <cell r="P1128" t="str">
            <v>hexane, 2,4-dimethyl</v>
          </cell>
          <cell r="Q1128">
            <v>1539</v>
          </cell>
        </row>
        <row r="1129">
          <cell r="P1129" t="str">
            <v>cis,trans,cis-1,2,4-trimethylcyclopentane</v>
          </cell>
          <cell r="Q1129">
            <v>1540</v>
          </cell>
        </row>
        <row r="1130">
          <cell r="P1130" t="str">
            <v>1,3-diethyl, trans cyclopentane</v>
          </cell>
          <cell r="Q1130">
            <v>1541</v>
          </cell>
        </row>
        <row r="1131">
          <cell r="P1131" t="str">
            <v>c-paraffin, c7</v>
          </cell>
          <cell r="Q1131">
            <v>1542</v>
          </cell>
        </row>
        <row r="1132">
          <cell r="P1132" t="str">
            <v>i-paraffin, c7</v>
          </cell>
          <cell r="Q1132">
            <v>1543</v>
          </cell>
        </row>
        <row r="1133">
          <cell r="P1133" t="str">
            <v>c-paraffin, c8</v>
          </cell>
          <cell r="Q1133">
            <v>1544</v>
          </cell>
        </row>
        <row r="1134">
          <cell r="P1134" t="str">
            <v>u-paraffin, c8</v>
          </cell>
          <cell r="Q1134">
            <v>1545</v>
          </cell>
        </row>
        <row r="1135">
          <cell r="P1135" t="str">
            <v>4-ethyloctane</v>
          </cell>
          <cell r="Q1135">
            <v>1546</v>
          </cell>
        </row>
        <row r="1136">
          <cell r="P1136" t="str">
            <v>p-xylene, 2-propyl-</v>
          </cell>
          <cell r="Q1136">
            <v>1547</v>
          </cell>
        </row>
        <row r="1137">
          <cell r="P1137" t="str">
            <v>5-propyl-m-xylene</v>
          </cell>
          <cell r="Q1137">
            <v>1548</v>
          </cell>
        </row>
        <row r="1138">
          <cell r="P1138" t="str">
            <v>cyclohexane, 2-ethyl-1,3-dimethyl</v>
          </cell>
          <cell r="Q1138">
            <v>1549</v>
          </cell>
        </row>
        <row r="1139">
          <cell r="P1139" t="str">
            <v>4,5-dimethyl decane</v>
          </cell>
          <cell r="Q1139">
            <v>1550</v>
          </cell>
        </row>
        <row r="1140">
          <cell r="P1140" t="str">
            <v>cyclohexane, 1-methyl-2-propyl, trans</v>
          </cell>
          <cell r="Q1140">
            <v>1551</v>
          </cell>
        </row>
        <row r="1141">
          <cell r="P1141" t="str">
            <v>3,5-dimethyl decane</v>
          </cell>
          <cell r="Q1141">
            <v>1552</v>
          </cell>
        </row>
        <row r="1142">
          <cell r="P1142" t="str">
            <v>c-paraffin, c9</v>
          </cell>
          <cell r="Q1142">
            <v>1553</v>
          </cell>
        </row>
        <row r="1143">
          <cell r="P1143" t="str">
            <v>4-propyl-o-xylene (or 1,2-dimethyl-4-propylbenzene)</v>
          </cell>
          <cell r="Q1143">
            <v>1554</v>
          </cell>
        </row>
        <row r="1144">
          <cell r="P1144" t="str">
            <v>4-propyl-m-xylene</v>
          </cell>
          <cell r="Q1144">
            <v>1555</v>
          </cell>
        </row>
        <row r="1145">
          <cell r="P1145" t="str">
            <v>1,3-diethyl-4-methylbenzene</v>
          </cell>
          <cell r="Q1145">
            <v>1556</v>
          </cell>
        </row>
        <row r="1146">
          <cell r="P1146" t="str">
            <v>4,7-dimethyl-2,3,dihydro-1-h-indenes</v>
          </cell>
          <cell r="Q1146">
            <v>1557</v>
          </cell>
        </row>
        <row r="1147">
          <cell r="P1147" t="str">
            <v>3,5-diethyltoluene (or 1,3-diethyl-5-methylbenzene)</v>
          </cell>
          <cell r="Q1147">
            <v>1558</v>
          </cell>
        </row>
        <row r="1148">
          <cell r="P1148" t="str">
            <v>unknown c10 aromatics</v>
          </cell>
          <cell r="Q1148">
            <v>1560</v>
          </cell>
        </row>
        <row r="1149">
          <cell r="P1149" t="str">
            <v>dimethyl indan</v>
          </cell>
          <cell r="Q1149">
            <v>1561</v>
          </cell>
        </row>
        <row r="1150">
          <cell r="P1150" t="str">
            <v>1-ethyl-2,4,5-trimethyl benzene (or 1,2,4-trimethyl-5-ethylbenzene)</v>
          </cell>
          <cell r="Q1150">
            <v>1562</v>
          </cell>
        </row>
        <row r="1151">
          <cell r="P1151" t="str">
            <v>toluene, 3,4-diethyl-</v>
          </cell>
          <cell r="Q1151">
            <v>1563</v>
          </cell>
        </row>
        <row r="1152">
          <cell r="P1152" t="str">
            <v>1-ethyl-2,3,5-trimethyl benzene (or 1,2,5-trimethyl-3-ethylbenzene)</v>
          </cell>
          <cell r="Q1152">
            <v>1564</v>
          </cell>
        </row>
        <row r="1153">
          <cell r="P1153" t="str">
            <v>2-ethyl-1,3,4-trimethyl benzene (or 1,2,4-trimethyl-3-ethylbenzene)</v>
          </cell>
          <cell r="Q1153">
            <v>1565</v>
          </cell>
        </row>
        <row r="1154">
          <cell r="P1154" t="str">
            <v>dimethyl, isopropyl benzene</v>
          </cell>
          <cell r="Q1154">
            <v>1566</v>
          </cell>
        </row>
        <row r="1155">
          <cell r="P1155" t="str">
            <v>unknown c11 aromatics</v>
          </cell>
          <cell r="Q1155">
            <v>1567</v>
          </cell>
        </row>
        <row r="1156">
          <cell r="P1156" t="str">
            <v>ethyl isopropyl benzene</v>
          </cell>
          <cell r="Q1156">
            <v>1569</v>
          </cell>
        </row>
        <row r="1157">
          <cell r="P1157" t="str">
            <v>2-ethyl-mesitylene (or 1,3,5-trimethyl-2-ethylbenzene)</v>
          </cell>
          <cell r="Q1157">
            <v>1572</v>
          </cell>
        </row>
        <row r="1158">
          <cell r="P1158" t="str">
            <v>1,2-dimethyl-3-propyl benzene</v>
          </cell>
          <cell r="Q1158">
            <v>1573</v>
          </cell>
        </row>
        <row r="1159">
          <cell r="P1159" t="str">
            <v>1,3-diethyl-2-methyl benzene</v>
          </cell>
          <cell r="Q1159">
            <v>1574</v>
          </cell>
        </row>
        <row r="1160">
          <cell r="P1160" t="str">
            <v>2-ethenyl-1,4-dimethyl benzene</v>
          </cell>
          <cell r="Q1160">
            <v>1575</v>
          </cell>
        </row>
        <row r="1161">
          <cell r="P1161" t="str">
            <v>1,3-dimethyl-2-propyl benzene</v>
          </cell>
          <cell r="Q1161">
            <v>1576</v>
          </cell>
        </row>
        <row r="1162">
          <cell r="P1162" t="str">
            <v>1,2-dimethyl-4-ethenyl benzene</v>
          </cell>
          <cell r="Q1162">
            <v>1577</v>
          </cell>
        </row>
        <row r="1163">
          <cell r="P1163" t="str">
            <v>cyclopentane, 1,2,4-trimethyl-, (1.alpha.,2.alpha.,4.beta.)-</v>
          </cell>
          <cell r="Q1163">
            <v>1578</v>
          </cell>
        </row>
        <row r="1164">
          <cell r="P1164" t="str">
            <v>cyclohexane, 1-ethyl-2,4-dimethyl</v>
          </cell>
          <cell r="Q1164">
            <v>1579</v>
          </cell>
        </row>
        <row r="1165">
          <cell r="P1165" t="str">
            <v>cyclohexane, 1-methyl-2-propyl, cis</v>
          </cell>
          <cell r="Q1165">
            <v>1580</v>
          </cell>
        </row>
        <row r="1166">
          <cell r="P1166" t="str">
            <v>3-ethyl-1,2,4-trimethyl benzene</v>
          </cell>
          <cell r="Q1166">
            <v>1581</v>
          </cell>
        </row>
        <row r="1167">
          <cell r="P1167" t="str">
            <v>unknown c12 aromatics</v>
          </cell>
          <cell r="Q1167">
            <v>1582</v>
          </cell>
        </row>
        <row r="1168">
          <cell r="P1168" t="str">
            <v>4-ethyl decane</v>
          </cell>
          <cell r="Q1168">
            <v>1583</v>
          </cell>
        </row>
        <row r="1169">
          <cell r="P1169" t="str">
            <v>1-decene, 6-ethyl</v>
          </cell>
          <cell r="Q1169">
            <v>1584</v>
          </cell>
        </row>
        <row r="1170">
          <cell r="P1170" t="str">
            <v>1-decene, 4-ethyl</v>
          </cell>
          <cell r="Q1170">
            <v>1585</v>
          </cell>
        </row>
        <row r="1171">
          <cell r="P1171" t="str">
            <v>trans-1-ethyl-2-methyl-cyclopentane</v>
          </cell>
          <cell r="Q1171">
            <v>1586</v>
          </cell>
        </row>
        <row r="1172">
          <cell r="P1172" t="str">
            <v>2,6-dimethyl-1-heptene</v>
          </cell>
          <cell r="Q1172">
            <v>1587</v>
          </cell>
        </row>
        <row r="1173">
          <cell r="P1173" t="str">
            <v>1,1,3,3-tetramethylcyclopentane</v>
          </cell>
          <cell r="Q1173">
            <v>1588</v>
          </cell>
        </row>
        <row r="1174">
          <cell r="P1174" t="str">
            <v>hexane, 3-ethyl-3-methyl-</v>
          </cell>
          <cell r="Q1174">
            <v>1589</v>
          </cell>
        </row>
        <row r="1175">
          <cell r="P1175" t="str">
            <v>cis-1,1,3,4-tetramethylcyclopentane</v>
          </cell>
          <cell r="Q1175">
            <v>1590</v>
          </cell>
        </row>
        <row r="1176">
          <cell r="P1176" t="str">
            <v>1-nonene, 7-methyl</v>
          </cell>
          <cell r="Q1176">
            <v>1591</v>
          </cell>
        </row>
        <row r="1177">
          <cell r="P1177" t="str">
            <v>bicyclo[3.2.1]octane</v>
          </cell>
          <cell r="Q1177">
            <v>1592</v>
          </cell>
        </row>
        <row r="1178">
          <cell r="P1178" t="str">
            <v>i-paraffin, c9</v>
          </cell>
          <cell r="Q1178">
            <v>1593</v>
          </cell>
        </row>
        <row r="1179">
          <cell r="P1179" t="str">
            <v>cis-1,2,trans-1,4-1,2,4-trimethylcyclohexane</v>
          </cell>
          <cell r="Q1179">
            <v>1594</v>
          </cell>
        </row>
        <row r="1180">
          <cell r="P1180" t="str">
            <v>n-heneicosane</v>
          </cell>
          <cell r="Q1180">
            <v>1595</v>
          </cell>
        </row>
        <row r="1181">
          <cell r="P1181" t="str">
            <v>n-docosane</v>
          </cell>
          <cell r="Q1181">
            <v>1596</v>
          </cell>
        </row>
        <row r="1182">
          <cell r="P1182" t="str">
            <v>n-tricosane</v>
          </cell>
          <cell r="Q1182">
            <v>1597</v>
          </cell>
        </row>
        <row r="1183">
          <cell r="P1183" t="str">
            <v>n-tetracosane</v>
          </cell>
          <cell r="Q1183">
            <v>1598</v>
          </cell>
        </row>
        <row r="1184">
          <cell r="P1184" t="str">
            <v>n-pentacosane</v>
          </cell>
          <cell r="Q1184">
            <v>1599</v>
          </cell>
        </row>
        <row r="1185">
          <cell r="P1185" t="str">
            <v>n-hexacosane</v>
          </cell>
          <cell r="Q1185">
            <v>1600</v>
          </cell>
        </row>
        <row r="1186">
          <cell r="P1186" t="str">
            <v>n-heptacosane</v>
          </cell>
          <cell r="Q1186">
            <v>1601</v>
          </cell>
        </row>
        <row r="1187">
          <cell r="P1187" t="str">
            <v>n-octacosane</v>
          </cell>
          <cell r="Q1187">
            <v>1602</v>
          </cell>
        </row>
        <row r="1188">
          <cell r="P1188" t="str">
            <v>n-nonacosane</v>
          </cell>
          <cell r="Q1188">
            <v>1603</v>
          </cell>
        </row>
        <row r="1189">
          <cell r="P1189" t="str">
            <v>n-triacontane</v>
          </cell>
          <cell r="Q1189">
            <v>1604</v>
          </cell>
        </row>
        <row r="1190">
          <cell r="P1190" t="str">
            <v>n-hentriacontane</v>
          </cell>
          <cell r="Q1190">
            <v>1605</v>
          </cell>
        </row>
        <row r="1191">
          <cell r="P1191" t="str">
            <v>dotriacontane</v>
          </cell>
          <cell r="Q1191">
            <v>1606</v>
          </cell>
        </row>
        <row r="1192">
          <cell r="P1192" t="str">
            <v>n-tritriacontane</v>
          </cell>
          <cell r="Q1192">
            <v>1607</v>
          </cell>
        </row>
        <row r="1193">
          <cell r="P1193" t="str">
            <v>n-tetratriacontane</v>
          </cell>
          <cell r="Q1193">
            <v>1608</v>
          </cell>
        </row>
        <row r="1194">
          <cell r="P1194" t="str">
            <v>methylfluoranthene</v>
          </cell>
          <cell r="Q1194">
            <v>1609</v>
          </cell>
        </row>
        <row r="1195">
          <cell r="P1195" t="str">
            <v>benzo[k]fluoranthene</v>
          </cell>
          <cell r="Q1195">
            <v>1610</v>
          </cell>
        </row>
        <row r="1196">
          <cell r="P1196" t="str">
            <v>1,8-naphthalic anhydride</v>
          </cell>
          <cell r="Q1196">
            <v>1611</v>
          </cell>
        </row>
        <row r="1197">
          <cell r="P1197" t="str">
            <v>methylguaicol</v>
          </cell>
          <cell r="Q1197">
            <v>1612</v>
          </cell>
        </row>
        <row r="1198">
          <cell r="P1198" t="str">
            <v>ethylguaicol</v>
          </cell>
          <cell r="Q1198">
            <v>1613</v>
          </cell>
        </row>
        <row r="1199">
          <cell r="P1199" t="str">
            <v>4-hydroxy-3-methoxy-benzoate; methyl vanillate</v>
          </cell>
          <cell r="Q1199">
            <v>1614</v>
          </cell>
        </row>
        <row r="1200">
          <cell r="P1200" t="str">
            <v>coniferaldehyde (or 4-hydroxy-3-methoxycinnamaldehyde; coniferaldehyde; coniferylic aldehyde)</v>
          </cell>
          <cell r="Q1200">
            <v>1615</v>
          </cell>
        </row>
        <row r="1201">
          <cell r="P1201" t="str">
            <v>propiovanillone</v>
          </cell>
          <cell r="Q1201">
            <v>1616</v>
          </cell>
        </row>
        <row r="1202">
          <cell r="P1202" t="str">
            <v>octanoic acid</v>
          </cell>
          <cell r="Q1202">
            <v>1617</v>
          </cell>
        </row>
        <row r="1203">
          <cell r="P1203" t="str">
            <v>nonanoic acid</v>
          </cell>
          <cell r="Q1203">
            <v>1618</v>
          </cell>
        </row>
        <row r="1204">
          <cell r="P1204" t="str">
            <v>undecanoic acid</v>
          </cell>
          <cell r="Q1204">
            <v>1619</v>
          </cell>
        </row>
        <row r="1205">
          <cell r="P1205" t="str">
            <v>heptadecanoic acid</v>
          </cell>
          <cell r="Q1205">
            <v>1620</v>
          </cell>
        </row>
        <row r="1206">
          <cell r="P1206" t="str">
            <v>pentacosanoic acid</v>
          </cell>
          <cell r="Q1206">
            <v>1621</v>
          </cell>
        </row>
        <row r="1207">
          <cell r="P1207" t="str">
            <v>hexacosanoic acid</v>
          </cell>
          <cell r="Q1207">
            <v>1622</v>
          </cell>
        </row>
        <row r="1208">
          <cell r="P1208" t="str">
            <v>octanedioic acid</v>
          </cell>
          <cell r="Q1208">
            <v>1623</v>
          </cell>
        </row>
        <row r="1209">
          <cell r="P1209" t="str">
            <v>decanedioic acid</v>
          </cell>
          <cell r="Q1209">
            <v>1624</v>
          </cell>
        </row>
        <row r="1210">
          <cell r="P1210" t="str">
            <v>palmitoleic acid</v>
          </cell>
          <cell r="Q1210">
            <v>1625</v>
          </cell>
        </row>
        <row r="1211">
          <cell r="P1211" t="str">
            <v>9-octadecenoic acid</v>
          </cell>
          <cell r="Q1211">
            <v>1626</v>
          </cell>
        </row>
        <row r="1212">
          <cell r="P1212" t="str">
            <v>pimaric acid</v>
          </cell>
          <cell r="Q1212">
            <v>1628</v>
          </cell>
        </row>
        <row r="1213">
          <cell r="P1213" t="str">
            <v>sandaracopimaric acid</v>
          </cell>
          <cell r="Q1213">
            <v>1629</v>
          </cell>
        </row>
        <row r="1214">
          <cell r="P1214" t="str">
            <v>isopimaric acid</v>
          </cell>
          <cell r="Q1214">
            <v>1630</v>
          </cell>
        </row>
        <row r="1215">
          <cell r="P1215" t="str">
            <v>benzocaine</v>
          </cell>
          <cell r="Q1215">
            <v>1631</v>
          </cell>
        </row>
        <row r="1216">
          <cell r="P1216" t="str">
            <v>sitostenone</v>
          </cell>
          <cell r="Q1216">
            <v>1632</v>
          </cell>
        </row>
        <row r="1217">
          <cell r="P1217" t="str">
            <v>guaicyl acetone</v>
          </cell>
          <cell r="Q1217">
            <v>1633</v>
          </cell>
        </row>
        <row r="1218">
          <cell r="P1218" t="str">
            <v>homovanillic acid</v>
          </cell>
          <cell r="Q1218">
            <v>1634</v>
          </cell>
        </row>
        <row r="1219">
          <cell r="P1219" t="str">
            <v>vanillin</v>
          </cell>
          <cell r="Q1219">
            <v>1635</v>
          </cell>
        </row>
        <row r="1220">
          <cell r="P1220" t="str">
            <v>heptacosanoic acid</v>
          </cell>
          <cell r="Q1220">
            <v>1636</v>
          </cell>
        </row>
        <row r="1221">
          <cell r="P1221" t="str">
            <v>octacosanoic acid</v>
          </cell>
          <cell r="Q1221">
            <v>1637</v>
          </cell>
        </row>
        <row r="1222">
          <cell r="P1222" t="str">
            <v>triacontanoic acid</v>
          </cell>
          <cell r="Q1222">
            <v>1638</v>
          </cell>
        </row>
        <row r="1223">
          <cell r="P1223" t="str">
            <v>nonacosanoic acid</v>
          </cell>
          <cell r="Q1223">
            <v>1639</v>
          </cell>
        </row>
        <row r="1224">
          <cell r="P1224" t="str">
            <v>alpha-amyrin</v>
          </cell>
          <cell r="Q1224">
            <v>1640</v>
          </cell>
        </row>
        <row r="1225">
          <cell r="P1225" t="str">
            <v>beta-amyrin</v>
          </cell>
          <cell r="Q1225">
            <v>1641</v>
          </cell>
        </row>
        <row r="1226">
          <cell r="P1226" t="str">
            <v>glycerol monopalmitate</v>
          </cell>
          <cell r="Q1226">
            <v>1642</v>
          </cell>
        </row>
        <row r="1227">
          <cell r="P1227" t="str">
            <v>glycerol monooleate</v>
          </cell>
          <cell r="Q1227">
            <v>1643</v>
          </cell>
        </row>
        <row r="1228">
          <cell r="P1228" t="str">
            <v>1,2,3-trimethoxybenzene</v>
          </cell>
          <cell r="Q1228">
            <v>1644</v>
          </cell>
        </row>
        <row r="1229">
          <cell r="P1229" t="str">
            <v>1-(4-hydroxy-3,5-dimethoxyphenyl)-ethanone; acetosyringone; 3,5-dimethoxy-4-hydroxyacetophenone</v>
          </cell>
          <cell r="Q1229">
            <v>1645</v>
          </cell>
        </row>
        <row r="1230">
          <cell r="P1230" t="str">
            <v>sinapinaldehyde</v>
          </cell>
          <cell r="Q1230">
            <v>1646</v>
          </cell>
        </row>
        <row r="1231">
          <cell r="P1231" t="str">
            <v>n-pentatriacontane</v>
          </cell>
          <cell r="Q1231">
            <v>1647</v>
          </cell>
        </row>
        <row r="1232">
          <cell r="P1232" t="str">
            <v>3-ethylpentene</v>
          </cell>
          <cell r="Q1232">
            <v>1649</v>
          </cell>
        </row>
        <row r="1233">
          <cell r="P1233" t="str">
            <v>danitol</v>
          </cell>
          <cell r="Q1233">
            <v>1650</v>
          </cell>
        </row>
        <row r="1234">
          <cell r="P1234" t="str">
            <v>2-butene</v>
          </cell>
          <cell r="Q1234">
            <v>1651</v>
          </cell>
        </row>
        <row r="1235">
          <cell r="P1235" t="str">
            <v>methylindane</v>
          </cell>
          <cell r="Q1235">
            <v>1652</v>
          </cell>
        </row>
        <row r="1236">
          <cell r="P1236" t="str">
            <v>cis-2-nonene</v>
          </cell>
          <cell r="Q1236">
            <v>1654</v>
          </cell>
        </row>
        <row r="1237">
          <cell r="P1237" t="str">
            <v>t-1-butyl-2-methylbenzene</v>
          </cell>
          <cell r="Q1237">
            <v>1655</v>
          </cell>
        </row>
        <row r="1238">
          <cell r="P1238" t="str">
            <v>2-butanone, 3,3-dimethyl-</v>
          </cell>
          <cell r="Q1238">
            <v>1656</v>
          </cell>
        </row>
        <row r="1239">
          <cell r="P1239" t="str">
            <v>undecanal</v>
          </cell>
          <cell r="Q1239">
            <v>1658</v>
          </cell>
        </row>
        <row r="1240">
          <cell r="P1240" t="str">
            <v>dodecanal</v>
          </cell>
          <cell r="Q1240">
            <v>1659</v>
          </cell>
        </row>
        <row r="1241">
          <cell r="P1241" t="str">
            <v>tridecanal</v>
          </cell>
          <cell r="Q1241">
            <v>1660</v>
          </cell>
        </row>
        <row r="1242">
          <cell r="P1242" t="str">
            <v>tetradecanal</v>
          </cell>
          <cell r="Q1242">
            <v>1661</v>
          </cell>
        </row>
        <row r="1243">
          <cell r="P1243" t="str">
            <v>pentadecanal</v>
          </cell>
          <cell r="Q1243">
            <v>1662</v>
          </cell>
        </row>
        <row r="1244">
          <cell r="P1244" t="str">
            <v>hexadecanal</v>
          </cell>
          <cell r="Q1244">
            <v>1663</v>
          </cell>
        </row>
        <row r="1245">
          <cell r="P1245" t="str">
            <v>heptadecanal</v>
          </cell>
          <cell r="Q1245">
            <v>1664</v>
          </cell>
        </row>
        <row r="1246">
          <cell r="P1246" t="str">
            <v>2-nonanone</v>
          </cell>
          <cell r="Q1246">
            <v>1665</v>
          </cell>
        </row>
        <row r="1247">
          <cell r="P1247" t="str">
            <v>2-undecanone</v>
          </cell>
          <cell r="Q1247">
            <v>1666</v>
          </cell>
        </row>
        <row r="1248">
          <cell r="P1248" t="str">
            <v>2-tridecanone</v>
          </cell>
          <cell r="Q1248">
            <v>1667</v>
          </cell>
        </row>
        <row r="1249">
          <cell r="P1249" t="str">
            <v>2-pentadecanone</v>
          </cell>
          <cell r="Q1249">
            <v>1668</v>
          </cell>
        </row>
        <row r="1250">
          <cell r="P1250" t="str">
            <v>2-tetradecanone</v>
          </cell>
          <cell r="Q1250">
            <v>1669</v>
          </cell>
        </row>
        <row r="1251">
          <cell r="P1251" t="str">
            <v>furfural</v>
          </cell>
          <cell r="Q1251">
            <v>1670</v>
          </cell>
        </row>
        <row r="1252">
          <cell r="P1252" t="str">
            <v>2-decenal</v>
          </cell>
          <cell r="Q1252">
            <v>1671</v>
          </cell>
        </row>
        <row r="1253">
          <cell r="P1253" t="str">
            <v>2-undecenal</v>
          </cell>
          <cell r="Q1253">
            <v>1672</v>
          </cell>
        </row>
        <row r="1254">
          <cell r="P1254" t="str">
            <v>heptanoic acid</v>
          </cell>
          <cell r="Q1254">
            <v>1673</v>
          </cell>
        </row>
        <row r="1255">
          <cell r="P1255" t="str">
            <v>heptadecan-2-one</v>
          </cell>
          <cell r="Q1255">
            <v>1674</v>
          </cell>
        </row>
        <row r="1256">
          <cell r="P1256" t="str">
            <v>5-butyldihydro-2(3h)-furanone</v>
          </cell>
          <cell r="Q1256">
            <v>1675</v>
          </cell>
        </row>
        <row r="1257">
          <cell r="P1257" t="str">
            <v>5-pentyldihydro-2(3h)-furanone</v>
          </cell>
          <cell r="Q1257">
            <v>1676</v>
          </cell>
        </row>
        <row r="1258">
          <cell r="P1258" t="str">
            <v>5-hexyldihydro-2(3h)-furanone</v>
          </cell>
          <cell r="Q1258">
            <v>1677</v>
          </cell>
        </row>
        <row r="1259">
          <cell r="P1259" t="str">
            <v>5-ethyldihydro-2(3h)-furanone</v>
          </cell>
          <cell r="Q1259">
            <v>1678</v>
          </cell>
        </row>
        <row r="1260">
          <cell r="P1260" t="str">
            <v>5-propyldihydro-2(3h)-furanone</v>
          </cell>
          <cell r="Q1260">
            <v>1679</v>
          </cell>
        </row>
        <row r="1261">
          <cell r="P1261" t="str">
            <v>nitrite</v>
          </cell>
          <cell r="Q1261">
            <v>1680</v>
          </cell>
        </row>
        <row r="1262">
          <cell r="P1262" t="str">
            <v>squalene</v>
          </cell>
          <cell r="Q1262">
            <v>1681</v>
          </cell>
        </row>
        <row r="1263">
          <cell r="P1263" t="str">
            <v>9,12-octadecadienoic acid</v>
          </cell>
          <cell r="Q1263">
            <v>1683</v>
          </cell>
        </row>
        <row r="1264">
          <cell r="P1264" t="str">
            <v>5-heptyldihydro-2(3h)-furanone</v>
          </cell>
          <cell r="Q1264">
            <v>1684</v>
          </cell>
        </row>
        <row r="1265">
          <cell r="P1265" t="str">
            <v>5-octyldihydro-2(3h)-furanone</v>
          </cell>
          <cell r="Q1265">
            <v>1685</v>
          </cell>
        </row>
        <row r="1266">
          <cell r="P1266" t="str">
            <v>5-nonyldihydro-2(3h)-furanone</v>
          </cell>
          <cell r="Q1266">
            <v>1686</v>
          </cell>
        </row>
        <row r="1267">
          <cell r="P1267" t="str">
            <v>5-decyldihydro-2(3h)-furanone</v>
          </cell>
          <cell r="Q1267">
            <v>1687</v>
          </cell>
        </row>
        <row r="1268">
          <cell r="P1268" t="str">
            <v>5-undecyldihydro-2(3h)-furanone</v>
          </cell>
          <cell r="Q1268">
            <v>1688</v>
          </cell>
        </row>
        <row r="1269">
          <cell r="P1269" t="str">
            <v>5-dodecyldihydro-2(3h)-furanone</v>
          </cell>
          <cell r="Q1269">
            <v>1689</v>
          </cell>
        </row>
        <row r="1270">
          <cell r="P1270" t="str">
            <v>2,6,10-trimethyldodecane; farnesane</v>
          </cell>
          <cell r="Q1270">
            <v>1690</v>
          </cell>
        </row>
        <row r="1271">
          <cell r="P1271" t="str">
            <v>norfarnesane</v>
          </cell>
          <cell r="Q1271">
            <v>1691</v>
          </cell>
        </row>
        <row r="1272">
          <cell r="P1272" t="str">
            <v>2,6,10-trimethyltridecane</v>
          </cell>
          <cell r="Q1272">
            <v>1692</v>
          </cell>
        </row>
        <row r="1273">
          <cell r="P1273" t="str">
            <v>norpristane</v>
          </cell>
          <cell r="Q1273">
            <v>1693</v>
          </cell>
        </row>
        <row r="1274">
          <cell r="P1274" t="str">
            <v>n-nonylcyclohexane</v>
          </cell>
          <cell r="Q1274">
            <v>1694</v>
          </cell>
        </row>
        <row r="1275">
          <cell r="P1275" t="str">
            <v>decylcyclohexane</v>
          </cell>
          <cell r="Q1275">
            <v>1695</v>
          </cell>
        </row>
        <row r="1276">
          <cell r="P1276" t="str">
            <v>c2-fluorenes</v>
          </cell>
          <cell r="Q1276">
            <v>1696</v>
          </cell>
        </row>
        <row r="1277">
          <cell r="P1277" t="str">
            <v>3-methylphenanthrene</v>
          </cell>
          <cell r="Q1277">
            <v>1697</v>
          </cell>
        </row>
        <row r="1278">
          <cell r="P1278" t="str">
            <v>2-methylanthracene</v>
          </cell>
          <cell r="Q1278">
            <v>1698</v>
          </cell>
        </row>
        <row r="1279">
          <cell r="P1279" t="str">
            <v>9-methylphenanthrene</v>
          </cell>
          <cell r="Q1279">
            <v>1699</v>
          </cell>
        </row>
        <row r="1280">
          <cell r="P1280" t="str">
            <v>c2-mw 178 pah</v>
          </cell>
          <cell r="Q1280">
            <v>1700</v>
          </cell>
        </row>
        <row r="1281">
          <cell r="P1281" t="str">
            <v>c3-mw 178 pah</v>
          </cell>
          <cell r="Q1281">
            <v>1701</v>
          </cell>
        </row>
        <row r="1282">
          <cell r="P1282" t="str">
            <v>acephenanthrylene</v>
          </cell>
          <cell r="Q1282">
            <v>1702</v>
          </cell>
        </row>
        <row r="1283">
          <cell r="P1283" t="str">
            <v>c1-mw 202 pah</v>
          </cell>
          <cell r="Q1283">
            <v>1703</v>
          </cell>
        </row>
        <row r="1284">
          <cell r="P1284" t="str">
            <v>pristane</v>
          </cell>
          <cell r="Q1284">
            <v>1704</v>
          </cell>
        </row>
        <row r="1285">
          <cell r="P1285" t="str">
            <v>phytane</v>
          </cell>
          <cell r="Q1285">
            <v>1705</v>
          </cell>
        </row>
        <row r="1286">
          <cell r="P1286" t="str">
            <v>c3-naphthalenes</v>
          </cell>
          <cell r="Q1286">
            <v>1706</v>
          </cell>
        </row>
        <row r="1287">
          <cell r="P1287" t="str">
            <v>c4-naphthalenes</v>
          </cell>
          <cell r="Q1287">
            <v>1707</v>
          </cell>
        </row>
        <row r="1288">
          <cell r="P1288" t="str">
            <v>n-pentadecylcyclohexane</v>
          </cell>
          <cell r="Q1288">
            <v>1708</v>
          </cell>
        </row>
        <row r="1289">
          <cell r="P1289" t="str">
            <v>8b,13a-dimethyl-14b-n-butylpodocarpane</v>
          </cell>
          <cell r="Q1289">
            <v>1709</v>
          </cell>
        </row>
        <row r="1290">
          <cell r="P1290" t="str">
            <v>8b,13a-dimethyl-14b-[3'-methylbutyl]podocarpane</v>
          </cell>
          <cell r="Q1290">
            <v>1710</v>
          </cell>
        </row>
        <row r="1291">
          <cell r="P1291" t="str">
            <v>m- &amp; p-tolualdehyde</v>
          </cell>
          <cell r="Q1291">
            <v>1711</v>
          </cell>
        </row>
        <row r="1292">
          <cell r="P1292" t="str">
            <v>2,5-dimethylbenzaldehyde</v>
          </cell>
          <cell r="Q1292">
            <v>1712</v>
          </cell>
        </row>
        <row r="1293">
          <cell r="P1293" t="str">
            <v>1-indanone</v>
          </cell>
          <cell r="Q1293">
            <v>1713</v>
          </cell>
        </row>
        <row r="1294">
          <cell r="P1294" t="str">
            <v>dibenzothiophene</v>
          </cell>
          <cell r="Q1294">
            <v>1714</v>
          </cell>
        </row>
        <row r="1295">
          <cell r="P1295" t="str">
            <v>dibenzothiazine</v>
          </cell>
          <cell r="Q1295">
            <v>1715</v>
          </cell>
        </row>
        <row r="1296">
          <cell r="P1296" t="str">
            <v>undecylcyclohexane</v>
          </cell>
          <cell r="Q1296">
            <v>1716</v>
          </cell>
        </row>
        <row r="1297">
          <cell r="P1297" t="str">
            <v>dodecylcyclohexane</v>
          </cell>
          <cell r="Q1297">
            <v>1717</v>
          </cell>
        </row>
        <row r="1298">
          <cell r="P1298" t="str">
            <v>tridecylcyclohexane</v>
          </cell>
          <cell r="Q1298">
            <v>1718</v>
          </cell>
        </row>
        <row r="1299">
          <cell r="P1299" t="str">
            <v>n-tetradecyicyclohexane</v>
          </cell>
          <cell r="Q1299">
            <v>1719</v>
          </cell>
        </row>
        <row r="1300">
          <cell r="P1300" t="str">
            <v>c1-mw 228 pah</v>
          </cell>
          <cell r="Q1300">
            <v>1720</v>
          </cell>
        </row>
        <row r="1301">
          <cell r="P1301" t="str">
            <v>c1-mw 226 pah</v>
          </cell>
          <cell r="Q1301">
            <v>1721</v>
          </cell>
        </row>
        <row r="1302">
          <cell r="P1302" t="str">
            <v>benzo[j]fluoranthene</v>
          </cell>
          <cell r="Q1302">
            <v>1722</v>
          </cell>
        </row>
        <row r="1303">
          <cell r="P1303" t="str">
            <v>indeno[1,2,3-cd]fluoranthene</v>
          </cell>
          <cell r="Q1303">
            <v>1723</v>
          </cell>
        </row>
        <row r="1304">
          <cell r="P1304" t="str">
            <v>22,29,30-trisnorneohopane</v>
          </cell>
          <cell r="Q1304">
            <v>1724</v>
          </cell>
        </row>
        <row r="1305">
          <cell r="P1305" t="str">
            <v>17a(h),21b(h),29-norhopane</v>
          </cell>
          <cell r="Q1305">
            <v>1725</v>
          </cell>
        </row>
        <row r="1306">
          <cell r="P1306" t="str">
            <v>17a(h),21b(h)-hopane</v>
          </cell>
          <cell r="Q1306">
            <v>1726</v>
          </cell>
        </row>
        <row r="1307">
          <cell r="P1307" t="str">
            <v>octadecanedioic acid</v>
          </cell>
          <cell r="Q1307">
            <v>1727</v>
          </cell>
        </row>
        <row r="1308">
          <cell r="P1308" t="str">
            <v>nonadecanedioic acid</v>
          </cell>
          <cell r="Q1308">
            <v>1728</v>
          </cell>
        </row>
        <row r="1309">
          <cell r="P1309" t="str">
            <v>methylbenzoic acid</v>
          </cell>
          <cell r="Q1309">
            <v>1729</v>
          </cell>
        </row>
        <row r="1310">
          <cell r="P1310" t="str">
            <v>hexadecylcyclohexane</v>
          </cell>
          <cell r="Q1310">
            <v>1730</v>
          </cell>
        </row>
        <row r="1311">
          <cell r="P1311" t="str">
            <v>heptadecylcyclohexane</v>
          </cell>
          <cell r="Q1311">
            <v>1731</v>
          </cell>
        </row>
        <row r="1312">
          <cell r="P1312" t="str">
            <v>octadecylcyclohexane</v>
          </cell>
          <cell r="Q1312">
            <v>1732</v>
          </cell>
        </row>
        <row r="1313">
          <cell r="P1313" t="str">
            <v>nonadecylcyclohexane</v>
          </cell>
          <cell r="Q1313">
            <v>1733</v>
          </cell>
        </row>
        <row r="1314">
          <cell r="P1314" t="str">
            <v>eicosylcyclohexane</v>
          </cell>
          <cell r="Q1314">
            <v>1734</v>
          </cell>
        </row>
        <row r="1315">
          <cell r="P1315" t="str">
            <v>heneicosylcyclohexane</v>
          </cell>
          <cell r="Q1315">
            <v>1735</v>
          </cell>
        </row>
        <row r="1316">
          <cell r="P1316" t="str">
            <v>20s-13b(h),17a(h)-diacholestane</v>
          </cell>
          <cell r="Q1316">
            <v>1736</v>
          </cell>
        </row>
        <row r="1317">
          <cell r="P1317" t="str">
            <v>20r-13b(h),17a(h)-diacholestane</v>
          </cell>
          <cell r="Q1317">
            <v>1737</v>
          </cell>
        </row>
        <row r="1318">
          <cell r="P1318" t="str">
            <v>17a(h)-22,29,30-trisnorhopane</v>
          </cell>
          <cell r="Q1318">
            <v>1738</v>
          </cell>
        </row>
        <row r="1319">
          <cell r="P1319" t="str">
            <v>22r&amp;s,17a(h),21b(h)-30-homohopane</v>
          </cell>
          <cell r="Q1319">
            <v>1739</v>
          </cell>
        </row>
        <row r="1320">
          <cell r="P1320" t="str">
            <v>22r&amp;s,17a(h),21b(h)-30-bishomohopane</v>
          </cell>
          <cell r="Q1320">
            <v>1740</v>
          </cell>
        </row>
        <row r="1321">
          <cell r="P1321" t="str">
            <v>20r-5a(h),14b(h),17b(h)-cholestane</v>
          </cell>
          <cell r="Q1321">
            <v>1741</v>
          </cell>
        </row>
        <row r="1322">
          <cell r="P1322" t="str">
            <v>20s-5a(h),14b(h),17b(h)-cholestane</v>
          </cell>
          <cell r="Q1322">
            <v>1742</v>
          </cell>
        </row>
        <row r="1323">
          <cell r="P1323" t="str">
            <v>20r-5a(h),14a(h),17a(h)-cholestane</v>
          </cell>
          <cell r="Q1323">
            <v>1743</v>
          </cell>
        </row>
        <row r="1324">
          <cell r="P1324" t="str">
            <v>20r&amp;s-5a(h),14b(h),17b(h)-ergostane</v>
          </cell>
          <cell r="Q1324">
            <v>1744</v>
          </cell>
        </row>
        <row r="1325">
          <cell r="P1325" t="str">
            <v>20r&amp;s-5a(h),14b(h),17b(h)-sitostane</v>
          </cell>
          <cell r="Q1325">
            <v>1745</v>
          </cell>
        </row>
        <row r="1326">
          <cell r="P1326" t="str">
            <v>p-diethylbenzene &amp; n-butylbenzene</v>
          </cell>
          <cell r="Q1326">
            <v>1746</v>
          </cell>
        </row>
        <row r="1327">
          <cell r="P1327" t="str">
            <v>2-methylfuraldehyde</v>
          </cell>
          <cell r="Q1327">
            <v>1747</v>
          </cell>
        </row>
        <row r="1328">
          <cell r="P1328" t="str">
            <v>hydroxymethylfurfural</v>
          </cell>
          <cell r="Q1328">
            <v>1748</v>
          </cell>
        </row>
        <row r="1329">
          <cell r="P1329" t="str">
            <v>3,4-dimethoxybenzoic acid; veratric acid</v>
          </cell>
          <cell r="Q1329">
            <v>1749</v>
          </cell>
        </row>
        <row r="1330">
          <cell r="P1330" t="str">
            <v>1,2-dimethoxy-4-methyl benzene</v>
          </cell>
          <cell r="Q1330">
            <v>1750</v>
          </cell>
        </row>
        <row r="1331">
          <cell r="P1331" t="str">
            <v>2-oxobutanal</v>
          </cell>
          <cell r="Q1331">
            <v>1751</v>
          </cell>
        </row>
        <row r="1332">
          <cell r="P1332" t="str">
            <v>phenol, 2-methoxy-4-(1-propenyl)-, (e)- ; trans-iso-eugenol</v>
          </cell>
          <cell r="Q1332">
            <v>1752</v>
          </cell>
        </row>
        <row r="1333">
          <cell r="P1333" t="str">
            <v>2-methoxy-4-propylguaiacol; 4-propylguaiacol-tms</v>
          </cell>
          <cell r="Q1333">
            <v>1753</v>
          </cell>
        </row>
        <row r="1334">
          <cell r="P1334" t="str">
            <v>4-ethyl-2-methoxyphenol; 4-ethylguaiacol-tms</v>
          </cell>
          <cell r="Q1334">
            <v>1754</v>
          </cell>
        </row>
        <row r="1335">
          <cell r="P1335" t="str">
            <v>1,2-benzenediol</v>
          </cell>
          <cell r="Q1335">
            <v>1755</v>
          </cell>
        </row>
        <row r="1336">
          <cell r="P1336" t="str">
            <v>hydroquinone (or p-benzenediol; 1,4-benzenediol)</v>
          </cell>
          <cell r="Q1336">
            <v>1756</v>
          </cell>
        </row>
        <row r="1337">
          <cell r="P1337" t="str">
            <v>resorcinol (or m-benzenediol; 1,3-benzenediol)</v>
          </cell>
          <cell r="Q1337">
            <v>1757</v>
          </cell>
        </row>
        <row r="1338">
          <cell r="P1338" t="str">
            <v>4-hydroxy benzeneethanol</v>
          </cell>
          <cell r="Q1338">
            <v>1758</v>
          </cell>
        </row>
        <row r="1339">
          <cell r="P1339" t="str">
            <v>1,6-dimethylnaphthalene</v>
          </cell>
          <cell r="Q1339">
            <v>1759</v>
          </cell>
        </row>
        <row r="1340">
          <cell r="P1340" t="str">
            <v>phenol, 2,6-dimethyl-</v>
          </cell>
          <cell r="Q1340">
            <v>1760</v>
          </cell>
        </row>
        <row r="1341">
          <cell r="P1341" t="str">
            <v>hydroxybenzaldehydes</v>
          </cell>
          <cell r="Q1341">
            <v>1762</v>
          </cell>
        </row>
        <row r="1342">
          <cell r="P1342" t="str">
            <v>guaiacyl acetone</v>
          </cell>
          <cell r="Q1342">
            <v>1763</v>
          </cell>
        </row>
        <row r="1343">
          <cell r="P1343" t="str">
            <v>4-ethylsyringol</v>
          </cell>
          <cell r="Q1343">
            <v>1764</v>
          </cell>
        </row>
        <row r="1344">
          <cell r="P1344" t="str">
            <v>4-propyl syringol</v>
          </cell>
          <cell r="Q1344">
            <v>1765</v>
          </cell>
        </row>
        <row r="1345">
          <cell r="P1345" t="str">
            <v>allylsyringol</v>
          </cell>
          <cell r="Q1345">
            <v>1766</v>
          </cell>
        </row>
        <row r="1346">
          <cell r="P1346" t="str">
            <v>4-(1-propenyl)syringol</v>
          </cell>
          <cell r="Q1346">
            <v>1767</v>
          </cell>
        </row>
        <row r="1347">
          <cell r="P1347" t="str">
            <v>syringyl acetone</v>
          </cell>
          <cell r="Q1347">
            <v>1768</v>
          </cell>
        </row>
        <row r="1348">
          <cell r="P1348" t="str">
            <v>dibenzo[def,mno]chrysene; anthanthrene</v>
          </cell>
          <cell r="Q1348">
            <v>1770</v>
          </cell>
        </row>
        <row r="1349">
          <cell r="P1349" t="str">
            <v>n-hexacosanoic acid</v>
          </cell>
          <cell r="Q1349">
            <v>1773</v>
          </cell>
        </row>
        <row r="1350">
          <cell r="P1350" t="str">
            <v>n-9-octadecenoic acid</v>
          </cell>
          <cell r="Q1350">
            <v>1774</v>
          </cell>
        </row>
        <row r="1351">
          <cell r="P1351" t="str">
            <v>8,15-pimaradien-18-oic acid</v>
          </cell>
          <cell r="Q1351">
            <v>1776</v>
          </cell>
        </row>
        <row r="1352">
          <cell r="P1352" t="str">
            <v>3,4-dimethoxybenzaldehyde; veratraldehyde</v>
          </cell>
          <cell r="Q1352">
            <v>1777</v>
          </cell>
        </row>
        <row r="1353">
          <cell r="P1353" t="str">
            <v>propionylsyringol</v>
          </cell>
          <cell r="Q1353">
            <v>1778</v>
          </cell>
        </row>
        <row r="1354">
          <cell r="P1354" t="str">
            <v>butyrylsyringol</v>
          </cell>
          <cell r="Q1354">
            <v>1779</v>
          </cell>
        </row>
        <row r="1355">
          <cell r="P1355" t="str">
            <v>sinapyl aldehyde (or 2-propenal, 3-(4-hydroxy-3,5-dimethoxyphenyl)-, (2e)-)</v>
          </cell>
          <cell r="Q1355">
            <v>1780</v>
          </cell>
        </row>
        <row r="1356">
          <cell r="P1356" t="str">
            <v>other sugars</v>
          </cell>
          <cell r="Q1356">
            <v>1782</v>
          </cell>
        </row>
        <row r="1357">
          <cell r="P1357" t="str">
            <v>7-oxodehydroabietic acid</v>
          </cell>
          <cell r="Q1357">
            <v>1783</v>
          </cell>
        </row>
        <row r="1358">
          <cell r="P1358" t="str">
            <v>abieta-6,8,11,13,15-pentaen-18-oic acid</v>
          </cell>
          <cell r="Q1358">
            <v>1784</v>
          </cell>
        </row>
        <row r="1359">
          <cell r="P1359" t="str">
            <v>abieta-8,11,13,15-tetraen-18-oic acid</v>
          </cell>
          <cell r="Q1359">
            <v>1785</v>
          </cell>
        </row>
        <row r="1360">
          <cell r="P1360" t="str">
            <v>dodecenal</v>
          </cell>
          <cell r="Q1360">
            <v>1786</v>
          </cell>
        </row>
        <row r="1361">
          <cell r="P1361" t="str">
            <v>tridecenal</v>
          </cell>
          <cell r="Q1361">
            <v>1787</v>
          </cell>
        </row>
        <row r="1362">
          <cell r="P1362" t="str">
            <v>tetradecenal</v>
          </cell>
          <cell r="Q1362">
            <v>1788</v>
          </cell>
        </row>
        <row r="1363">
          <cell r="P1363" t="str">
            <v>pentadecenal</v>
          </cell>
          <cell r="Q1363">
            <v>1789</v>
          </cell>
        </row>
        <row r="1364">
          <cell r="P1364" t="str">
            <v>2-heptadecanone</v>
          </cell>
          <cell r="Q1364">
            <v>1790</v>
          </cell>
        </row>
        <row r="1365">
          <cell r="P1365" t="str">
            <v>9,12,15-octadecatrienoic acid (linolenic)</v>
          </cell>
          <cell r="Q1365">
            <v>1793</v>
          </cell>
        </row>
        <row r="1366">
          <cell r="P1366" t="str">
            <v>n-triacontanoic acid</v>
          </cell>
          <cell r="Q1366">
            <v>1795</v>
          </cell>
        </row>
        <row r="1367">
          <cell r="P1367" t="str">
            <v>n-octacosanoic acid</v>
          </cell>
          <cell r="Q1367">
            <v>1796</v>
          </cell>
        </row>
        <row r="1368">
          <cell r="P1368" t="str">
            <v>n-heptacosanoic acid</v>
          </cell>
          <cell r="Q1368">
            <v>1797</v>
          </cell>
        </row>
        <row r="1369">
          <cell r="P1369" t="str">
            <v>o-pentadecanoic acid</v>
          </cell>
          <cell r="Q1369">
            <v>1799</v>
          </cell>
        </row>
        <row r="1370">
          <cell r="P1370" t="str">
            <v>neophytadiene</v>
          </cell>
          <cell r="Q1370">
            <v>1800</v>
          </cell>
        </row>
        <row r="1371">
          <cell r="P1371" t="str">
            <v>c2-naphthalenes</v>
          </cell>
          <cell r="Q1371">
            <v>1801</v>
          </cell>
        </row>
        <row r="1372">
          <cell r="P1372" t="str">
            <v>c1-mw 178 pah</v>
          </cell>
          <cell r="Q1372">
            <v>1802</v>
          </cell>
        </row>
        <row r="1373">
          <cell r="P1373" t="str">
            <v>solanone</v>
          </cell>
          <cell r="Q1373">
            <v>1803</v>
          </cell>
        </row>
        <row r="1374">
          <cell r="P1374" t="str">
            <v>geranyl acetone</v>
          </cell>
          <cell r="Q1374">
            <v>1804</v>
          </cell>
        </row>
        <row r="1375">
          <cell r="P1375" t="str">
            <v>nicotine</v>
          </cell>
          <cell r="Q1375">
            <v>1805</v>
          </cell>
        </row>
        <row r="1376">
          <cell r="P1376" t="str">
            <v>bipyridyl</v>
          </cell>
          <cell r="Q1376">
            <v>1806</v>
          </cell>
        </row>
        <row r="1377">
          <cell r="P1377" t="str">
            <v>cotinine</v>
          </cell>
          <cell r="Q1377">
            <v>1807</v>
          </cell>
        </row>
        <row r="1378">
          <cell r="P1378" t="str">
            <v>carbazole</v>
          </cell>
          <cell r="Q1378">
            <v>1808</v>
          </cell>
        </row>
        <row r="1379">
          <cell r="P1379" t="str">
            <v>indole</v>
          </cell>
          <cell r="Q1379">
            <v>1809</v>
          </cell>
        </row>
        <row r="1380">
          <cell r="P1380" t="str">
            <v>nornicotine</v>
          </cell>
          <cell r="Q1380">
            <v>1810</v>
          </cell>
        </row>
        <row r="1381">
          <cell r="P1381" t="str">
            <v>phenylpyridine</v>
          </cell>
          <cell r="Q1381">
            <v>1811</v>
          </cell>
        </row>
        <row r="1382">
          <cell r="P1382" t="str">
            <v>quinoline</v>
          </cell>
          <cell r="Q1382">
            <v>1812</v>
          </cell>
        </row>
        <row r="1383">
          <cell r="P1383" t="str">
            <v>isoquinoline</v>
          </cell>
          <cell r="Q1383">
            <v>1813</v>
          </cell>
        </row>
        <row r="1384">
          <cell r="P1384" t="str">
            <v>2-ethylphenol</v>
          </cell>
          <cell r="Q1384">
            <v>1814</v>
          </cell>
        </row>
        <row r="1385">
          <cell r="P1385" t="str">
            <v>ethenylphenol</v>
          </cell>
          <cell r="Q1385">
            <v>1815</v>
          </cell>
        </row>
        <row r="1386">
          <cell r="P1386" t="str">
            <v>2,5-pyrrolidinedione, 1-methyl-  (n-methylsuccinimide)</v>
          </cell>
          <cell r="Q1386">
            <v>1816</v>
          </cell>
        </row>
        <row r="1387">
          <cell r="P1387" t="str">
            <v>beta-nicotyrine</v>
          </cell>
          <cell r="Q1387">
            <v>1817</v>
          </cell>
        </row>
        <row r="1388">
          <cell r="P1388" t="str">
            <v>1-methylindole</v>
          </cell>
          <cell r="Q1388">
            <v>1818</v>
          </cell>
        </row>
        <row r="1389">
          <cell r="P1389" t="str">
            <v>pyrolo[2,3-b]pyridine</v>
          </cell>
          <cell r="Q1389">
            <v>1819</v>
          </cell>
        </row>
        <row r="1390">
          <cell r="P1390" t="str">
            <v>5-(hydroxymethyl)-2-furaldehyde( or 2-furancarboxaldehyde, 5-(hydroxymethyl)-; 5-hydroxymethylfurfural)</v>
          </cell>
          <cell r="Q1390">
            <v>1820</v>
          </cell>
        </row>
        <row r="1391">
          <cell r="P1391" t="str">
            <v>iso-nonacosane</v>
          </cell>
          <cell r="Q1391">
            <v>1821</v>
          </cell>
        </row>
        <row r="1392">
          <cell r="P1392" t="str">
            <v>vitamin e (or alpha-tocopherol)</v>
          </cell>
          <cell r="Q1392">
            <v>1822</v>
          </cell>
        </row>
        <row r="1393">
          <cell r="P1393" t="str">
            <v>niacin</v>
          </cell>
          <cell r="Q1393">
            <v>1823</v>
          </cell>
        </row>
        <row r="1394">
          <cell r="P1394" t="str">
            <v>glyoxylic acid</v>
          </cell>
          <cell r="Q1394">
            <v>1824</v>
          </cell>
        </row>
        <row r="1395">
          <cell r="P1395" t="str">
            <v>pyruvic acid</v>
          </cell>
          <cell r="Q1395">
            <v>1825</v>
          </cell>
        </row>
        <row r="1396">
          <cell r="P1396" t="str">
            <v>n-oxynicotine</v>
          </cell>
          <cell r="Q1396">
            <v>1826</v>
          </cell>
        </row>
        <row r="1397">
          <cell r="P1397" t="str">
            <v>hydroxypyridine</v>
          </cell>
          <cell r="Q1397">
            <v>1827</v>
          </cell>
        </row>
        <row r="1398">
          <cell r="P1398" t="str">
            <v>furancarboxylic acid</v>
          </cell>
          <cell r="Q1398">
            <v>1828</v>
          </cell>
        </row>
        <row r="1399">
          <cell r="P1399" t="str">
            <v>phenyl acetic acid</v>
          </cell>
          <cell r="Q1399">
            <v>1829</v>
          </cell>
        </row>
        <row r="1400">
          <cell r="P1400" t="str">
            <v>anteiso-triacontane</v>
          </cell>
          <cell r="Q1400">
            <v>1830</v>
          </cell>
        </row>
        <row r="1401">
          <cell r="P1401" t="str">
            <v>iso-hentriacontane</v>
          </cell>
          <cell r="Q1401">
            <v>1831</v>
          </cell>
        </row>
        <row r="1402">
          <cell r="P1402" t="str">
            <v>anteiso-dotriacontane</v>
          </cell>
          <cell r="Q1402">
            <v>1832</v>
          </cell>
        </row>
        <row r="1403">
          <cell r="P1403" t="str">
            <v>iso-triacontane</v>
          </cell>
          <cell r="Q1403">
            <v>1833</v>
          </cell>
        </row>
        <row r="1404">
          <cell r="P1404" t="str">
            <v>ethenylbenzenediols</v>
          </cell>
          <cell r="Q1404">
            <v>1834</v>
          </cell>
        </row>
        <row r="1405">
          <cell r="P1405" t="str">
            <v>9,12,15-octadecatrienoic acid</v>
          </cell>
          <cell r="Q1405">
            <v>1835</v>
          </cell>
        </row>
        <row r="1406">
          <cell r="P1406" t="str">
            <v>2-(2-butoxyethanoxy)ethanol</v>
          </cell>
          <cell r="Q1406">
            <v>1836</v>
          </cell>
        </row>
        <row r="1407">
          <cell r="P1407" t="str">
            <v>2,2,4-trimethyl-1,3-pentanediol diisobutryate</v>
          </cell>
          <cell r="Q1407">
            <v>1837</v>
          </cell>
        </row>
        <row r="1408">
          <cell r="P1408" t="str">
            <v>2,2,4-trimethyl-1,3-pentanediol monoisobutyrate</v>
          </cell>
          <cell r="Q1408">
            <v>1838</v>
          </cell>
        </row>
        <row r="1409">
          <cell r="P1409" t="str">
            <v>beryllium</v>
          </cell>
          <cell r="Q1409">
            <v>1839</v>
          </cell>
        </row>
        <row r="1410">
          <cell r="P1410" t="str">
            <v>heptylcyclohexane</v>
          </cell>
          <cell r="Q1410">
            <v>1840</v>
          </cell>
        </row>
        <row r="1411">
          <cell r="P1411" t="str">
            <v>octylcyclohexane</v>
          </cell>
          <cell r="Q1411">
            <v>1841</v>
          </cell>
        </row>
        <row r="1412">
          <cell r="P1412" t="str">
            <v>tetradecylcyclohexane</v>
          </cell>
          <cell r="Q1412">
            <v>1843</v>
          </cell>
        </row>
        <row r="1413">
          <cell r="P1413" t="str">
            <v>8b,13a-dimethyl-14b- [3'-methylbutyl]-podocarpane</v>
          </cell>
          <cell r="Q1413">
            <v>1845</v>
          </cell>
        </row>
        <row r="1414">
          <cell r="P1414" t="str">
            <v>18a(h)-22,29,30- trisnorneohopane</v>
          </cell>
          <cell r="Q1414">
            <v>1846</v>
          </cell>
        </row>
        <row r="1415">
          <cell r="P1415" t="str">
            <v>tellurium</v>
          </cell>
          <cell r="Q1415">
            <v>1847</v>
          </cell>
        </row>
        <row r="1416">
          <cell r="P1416" t="str">
            <v>dibenz[a,h]anthracene</v>
          </cell>
          <cell r="Q1416">
            <v>1848</v>
          </cell>
        </row>
        <row r="1417">
          <cell r="P1417" t="str">
            <v>dysprosium</v>
          </cell>
          <cell r="Q1417">
            <v>1849</v>
          </cell>
        </row>
        <row r="1418">
          <cell r="P1418" t="str">
            <v>lithium</v>
          </cell>
          <cell r="Q1418">
            <v>1850</v>
          </cell>
        </row>
        <row r="1419">
          <cell r="P1419" t="str">
            <v>neodymium</v>
          </cell>
          <cell r="Q1419">
            <v>1851</v>
          </cell>
        </row>
        <row r="1420">
          <cell r="P1420" t="str">
            <v>niobium</v>
          </cell>
          <cell r="Q1420">
            <v>1852</v>
          </cell>
        </row>
        <row r="1421">
          <cell r="P1421" t="str">
            <v>praseodymium</v>
          </cell>
          <cell r="Q1421">
            <v>1853</v>
          </cell>
        </row>
        <row r="1422">
          <cell r="P1422" t="str">
            <v>samarium</v>
          </cell>
          <cell r="Q1422">
            <v>1854</v>
          </cell>
        </row>
        <row r="1423">
          <cell r="P1423" t="str">
            <v>scandium</v>
          </cell>
          <cell r="Q1423">
            <v>1855</v>
          </cell>
        </row>
        <row r="1424">
          <cell r="P1424" t="str">
            <v>tantalum</v>
          </cell>
          <cell r="Q1424">
            <v>1856</v>
          </cell>
        </row>
        <row r="1425">
          <cell r="P1425" t="str">
            <v>terbium</v>
          </cell>
          <cell r="Q1425">
            <v>1857</v>
          </cell>
        </row>
        <row r="1426">
          <cell r="P1426" t="str">
            <v>thorium</v>
          </cell>
          <cell r="Q1426">
            <v>1858</v>
          </cell>
        </row>
        <row r="1427">
          <cell r="P1427" t="str">
            <v>tungsten</v>
          </cell>
          <cell r="Q1427">
            <v>1859</v>
          </cell>
        </row>
        <row r="1428">
          <cell r="P1428" t="str">
            <v>boron</v>
          </cell>
          <cell r="Q1428">
            <v>1860</v>
          </cell>
        </row>
        <row r="1429">
          <cell r="P1429" t="str">
            <v>cerium</v>
          </cell>
          <cell r="Q1429">
            <v>1861</v>
          </cell>
        </row>
        <row r="1430">
          <cell r="P1430" t="str">
            <v>cesium</v>
          </cell>
          <cell r="Q1430">
            <v>1862</v>
          </cell>
        </row>
        <row r="1431">
          <cell r="P1431" t="str">
            <v>europium</v>
          </cell>
          <cell r="Q1431">
            <v>1863</v>
          </cell>
        </row>
        <row r="1432">
          <cell r="P1432" t="str">
            <v>gadolinium</v>
          </cell>
          <cell r="Q1432">
            <v>1864</v>
          </cell>
        </row>
        <row r="1433">
          <cell r="P1433" t="str">
            <v>germanium</v>
          </cell>
          <cell r="Q1433">
            <v>1865</v>
          </cell>
        </row>
        <row r="1434">
          <cell r="P1434" t="str">
            <v>hafnium</v>
          </cell>
          <cell r="Q1434">
            <v>1866</v>
          </cell>
        </row>
        <row r="1435">
          <cell r="P1435" t="str">
            <v>holmium</v>
          </cell>
          <cell r="Q1435">
            <v>1867</v>
          </cell>
        </row>
        <row r="1436">
          <cell r="P1436" t="str">
            <v>ytterbium</v>
          </cell>
          <cell r="Q1436">
            <v>1868</v>
          </cell>
        </row>
        <row r="1437">
          <cell r="P1437" t="str">
            <v>bismuth</v>
          </cell>
          <cell r="Q1437">
            <v>1869</v>
          </cell>
        </row>
        <row r="1438">
          <cell r="P1438" t="str">
            <v>iodine atom</v>
          </cell>
          <cell r="Q1438">
            <v>1870</v>
          </cell>
        </row>
        <row r="1439">
          <cell r="P1439" t="str">
            <v>fluoride ion</v>
          </cell>
          <cell r="Q1439">
            <v>1871</v>
          </cell>
        </row>
        <row r="1440">
          <cell r="P1440" t="str">
            <v>hydrogen phosphate</v>
          </cell>
          <cell r="Q1440">
            <v>1872</v>
          </cell>
        </row>
        <row r="1441">
          <cell r="P1441" t="str">
            <v>acridine</v>
          </cell>
          <cell r="Q1441">
            <v>1873</v>
          </cell>
        </row>
        <row r="1442">
          <cell r="P1442" t="str">
            <v>benzo(b)napthol(1,2)</v>
          </cell>
          <cell r="Q1442">
            <v>1874</v>
          </cell>
        </row>
        <row r="1443">
          <cell r="P1443" t="str">
            <v>benzo(b+k)fluoranthenes</v>
          </cell>
          <cell r="Q1443">
            <v>1875</v>
          </cell>
        </row>
        <row r="1444">
          <cell r="P1444" t="str">
            <v>4-methylcyclopentene</v>
          </cell>
          <cell r="Q1444">
            <v>1879</v>
          </cell>
        </row>
        <row r="1445">
          <cell r="P1445" t="str">
            <v>methylsyringol</v>
          </cell>
          <cell r="Q1445">
            <v>1880</v>
          </cell>
        </row>
        <row r="1446">
          <cell r="P1446" t="str">
            <v>2,6-dimethylnaphthalene</v>
          </cell>
          <cell r="Q1446">
            <v>1881</v>
          </cell>
        </row>
        <row r="1447">
          <cell r="P1447" t="str">
            <v>propylguaicol</v>
          </cell>
          <cell r="Q1447">
            <v>1882</v>
          </cell>
        </row>
        <row r="1448">
          <cell r="P1448" t="str">
            <v>methyl fluorene</v>
          </cell>
          <cell r="Q1448">
            <v>1883</v>
          </cell>
        </row>
        <row r="1449">
          <cell r="P1449" t="str">
            <v>pm other</v>
          </cell>
          <cell r="Q1449">
            <v>1884</v>
          </cell>
        </row>
        <row r="1450">
          <cell r="P1450" t="str">
            <v>1-ethoxy-2-propanol</v>
          </cell>
          <cell r="Q1450">
            <v>1885</v>
          </cell>
        </row>
        <row r="1451">
          <cell r="P1451" t="str">
            <v>1-methylcyclohexene</v>
          </cell>
          <cell r="Q1451">
            <v>1886</v>
          </cell>
        </row>
        <row r="1452">
          <cell r="P1452" t="str">
            <v>1-nitropropane</v>
          </cell>
          <cell r="Q1452">
            <v>1887</v>
          </cell>
        </row>
        <row r="1453">
          <cell r="P1453" t="str">
            <v>dichloronitroaniline</v>
          </cell>
          <cell r="Q1453">
            <v>1888</v>
          </cell>
        </row>
        <row r="1454">
          <cell r="P1454" t="str">
            <v>2,3,3-trimethyl-1-butene</v>
          </cell>
          <cell r="Q1454">
            <v>1889</v>
          </cell>
        </row>
        <row r="1455">
          <cell r="P1455" t="str">
            <v>2-butyltetrahydrofuran</v>
          </cell>
          <cell r="Q1455">
            <v>1890</v>
          </cell>
        </row>
        <row r="1456">
          <cell r="P1456" t="str">
            <v>2-ethyl hexanol</v>
          </cell>
          <cell r="Q1456">
            <v>1891</v>
          </cell>
        </row>
        <row r="1457">
          <cell r="P1457" t="str">
            <v>2-methyl-3-hexanone</v>
          </cell>
          <cell r="Q1457">
            <v>1892</v>
          </cell>
        </row>
        <row r="1458">
          <cell r="P1458" t="str">
            <v>3-(chloromethyl)-heptane</v>
          </cell>
          <cell r="Q1458">
            <v>1893</v>
          </cell>
        </row>
        <row r="1459">
          <cell r="P1459" t="str">
            <v>3,4-dimethyloctane</v>
          </cell>
          <cell r="Q1459">
            <v>1894</v>
          </cell>
        </row>
        <row r="1460">
          <cell r="P1460" t="str">
            <v>3-heptene</v>
          </cell>
          <cell r="Q1460">
            <v>1895</v>
          </cell>
        </row>
        <row r="1461">
          <cell r="P1461" t="str">
            <v>4,4-methylene dianiline</v>
          </cell>
          <cell r="Q1461">
            <v>1896</v>
          </cell>
        </row>
        <row r="1462">
          <cell r="P1462" t="str">
            <v>4-chloro-3,5-xylenol</v>
          </cell>
          <cell r="Q1462">
            <v>1897</v>
          </cell>
        </row>
        <row r="1463">
          <cell r="P1463" t="str">
            <v>4-methylaniline</v>
          </cell>
          <cell r="Q1463">
            <v>1898</v>
          </cell>
        </row>
        <row r="1464">
          <cell r="P1464" t="str">
            <v>4-phenyl-1-butene</v>
          </cell>
          <cell r="Q1464">
            <v>1899</v>
          </cell>
        </row>
        <row r="1465">
          <cell r="P1465" t="str">
            <v>5-chloro-2-methyl-4-isothiazolin-3-one</v>
          </cell>
          <cell r="Q1465">
            <v>1900</v>
          </cell>
        </row>
        <row r="1466">
          <cell r="P1466" t="str">
            <v>acetic anhydride</v>
          </cell>
          <cell r="Q1466">
            <v>1901</v>
          </cell>
        </row>
        <row r="1467">
          <cell r="P1467" t="str">
            <v>acetonitrile</v>
          </cell>
          <cell r="Q1467">
            <v>1902</v>
          </cell>
        </row>
        <row r="1468">
          <cell r="P1468" t="str">
            <v>acrylic acid</v>
          </cell>
          <cell r="Q1468">
            <v>1903</v>
          </cell>
        </row>
        <row r="1469">
          <cell r="P1469" t="str">
            <v>alpha-terpineol</v>
          </cell>
          <cell r="Q1469">
            <v>1904</v>
          </cell>
        </row>
        <row r="1470">
          <cell r="P1470" t="str">
            <v>aminoanthraquinone</v>
          </cell>
          <cell r="Q1470">
            <v>1905</v>
          </cell>
        </row>
        <row r="1471">
          <cell r="P1471" t="str">
            <v>aniline</v>
          </cell>
          <cell r="Q1471">
            <v>1906</v>
          </cell>
        </row>
        <row r="1472">
          <cell r="P1472" t="str">
            <v>benzopyrenes</v>
          </cell>
          <cell r="Q1472">
            <v>1907</v>
          </cell>
        </row>
        <row r="1473">
          <cell r="P1473" t="str">
            <v>benzyl acetate</v>
          </cell>
          <cell r="Q1473">
            <v>1908</v>
          </cell>
        </row>
        <row r="1474">
          <cell r="P1474" t="str">
            <v>benzyl chloride</v>
          </cell>
          <cell r="Q1474">
            <v>1909</v>
          </cell>
        </row>
        <row r="1475">
          <cell r="P1475" t="str">
            <v>benzylamine hydrochloride</v>
          </cell>
          <cell r="Q1475">
            <v>1910</v>
          </cell>
        </row>
        <row r="1476">
          <cell r="P1476" t="str">
            <v>benzylcarbinyl propionate</v>
          </cell>
          <cell r="Q1476">
            <v>1911</v>
          </cell>
        </row>
        <row r="1477">
          <cell r="P1477" t="str">
            <v>biphenylol</v>
          </cell>
          <cell r="Q1477">
            <v>1912</v>
          </cell>
        </row>
        <row r="1478">
          <cell r="P1478" t="str">
            <v>bis(tri-n-butytin)oxide</v>
          </cell>
          <cell r="Q1478">
            <v>1913</v>
          </cell>
        </row>
        <row r="1479">
          <cell r="P1479" t="str">
            <v>b-phellandrene</v>
          </cell>
          <cell r="Q1479">
            <v>1914</v>
          </cell>
        </row>
        <row r="1480">
          <cell r="P1480" t="str">
            <v>bromodinitroaniline</v>
          </cell>
          <cell r="Q1480">
            <v>1915</v>
          </cell>
        </row>
        <row r="1481">
          <cell r="P1481" t="str">
            <v>bromodinitrobenzene</v>
          </cell>
          <cell r="Q1481">
            <v>1916</v>
          </cell>
        </row>
        <row r="1482">
          <cell r="P1482" t="str">
            <v>butoxy propanol</v>
          </cell>
          <cell r="Q1482">
            <v>1917</v>
          </cell>
        </row>
        <row r="1483">
          <cell r="P1483" t="str">
            <v>butoxybutene</v>
          </cell>
          <cell r="Q1483">
            <v>1918</v>
          </cell>
        </row>
        <row r="1484">
          <cell r="P1484" t="str">
            <v>butyl</v>
          </cell>
          <cell r="Q1484">
            <v>1919</v>
          </cell>
        </row>
        <row r="1485">
          <cell r="P1485" t="str">
            <v>butyl benzoate</v>
          </cell>
          <cell r="Q1485">
            <v>1920</v>
          </cell>
        </row>
        <row r="1486">
          <cell r="P1486" t="str">
            <v>butylisopropylphthalate</v>
          </cell>
          <cell r="Q1486">
            <v>1921</v>
          </cell>
        </row>
        <row r="1487">
          <cell r="P1487" t="str">
            <v>c-1 compounds</v>
          </cell>
          <cell r="Q1487">
            <v>1922</v>
          </cell>
        </row>
        <row r="1488">
          <cell r="P1488" t="str">
            <v>c10 aromatic</v>
          </cell>
          <cell r="Q1488">
            <v>1923</v>
          </cell>
        </row>
        <row r="1489">
          <cell r="P1489" t="str">
            <v>c-10 compounds</v>
          </cell>
          <cell r="Q1489">
            <v>1924</v>
          </cell>
        </row>
        <row r="1490">
          <cell r="P1490" t="str">
            <v>c10 olefins</v>
          </cell>
          <cell r="Q1490">
            <v>1925</v>
          </cell>
        </row>
        <row r="1491">
          <cell r="P1491" t="str">
            <v>c10 paraffinss</v>
          </cell>
          <cell r="Q1491">
            <v>1926</v>
          </cell>
        </row>
        <row r="1492">
          <cell r="P1492" t="str">
            <v>c10h12</v>
          </cell>
          <cell r="Q1492">
            <v>1927</v>
          </cell>
        </row>
        <row r="1493">
          <cell r="P1493" t="str">
            <v>c10h16</v>
          </cell>
          <cell r="Q1493">
            <v>1928</v>
          </cell>
        </row>
        <row r="1494">
          <cell r="P1494" t="str">
            <v>c-11 compounds</v>
          </cell>
          <cell r="Q1494">
            <v>1929</v>
          </cell>
        </row>
        <row r="1495">
          <cell r="P1495" t="str">
            <v>c11 olefins</v>
          </cell>
          <cell r="Q1495">
            <v>1930</v>
          </cell>
        </row>
        <row r="1496">
          <cell r="P1496" t="str">
            <v>c-12 compounds</v>
          </cell>
          <cell r="Q1496">
            <v>1931</v>
          </cell>
        </row>
        <row r="1497">
          <cell r="P1497" t="str">
            <v>c12 olefins</v>
          </cell>
          <cell r="Q1497">
            <v>1932</v>
          </cell>
        </row>
        <row r="1498">
          <cell r="P1498" t="str">
            <v>c-13 compounds</v>
          </cell>
          <cell r="Q1498">
            <v>1933</v>
          </cell>
        </row>
        <row r="1499">
          <cell r="P1499" t="str">
            <v>c13-branched alkane</v>
          </cell>
          <cell r="Q1499">
            <v>1934</v>
          </cell>
        </row>
        <row r="1500">
          <cell r="P1500" t="str">
            <v>c-14 compounds</v>
          </cell>
          <cell r="Q1500">
            <v>1935</v>
          </cell>
        </row>
        <row r="1501">
          <cell r="P1501" t="str">
            <v>c14-branched alkane</v>
          </cell>
          <cell r="Q1501">
            <v>1936</v>
          </cell>
        </row>
        <row r="1502">
          <cell r="P1502" t="str">
            <v>c-15 compounds</v>
          </cell>
          <cell r="Q1502">
            <v>1937</v>
          </cell>
        </row>
        <row r="1503">
          <cell r="P1503" t="str">
            <v>c15-branched alkane</v>
          </cell>
          <cell r="Q1503">
            <v>1938</v>
          </cell>
        </row>
        <row r="1504">
          <cell r="P1504" t="str">
            <v>c16 branched alkane</v>
          </cell>
          <cell r="Q1504">
            <v>1939</v>
          </cell>
        </row>
        <row r="1505">
          <cell r="P1505" t="str">
            <v>c-16 compounds</v>
          </cell>
          <cell r="Q1505">
            <v>1940</v>
          </cell>
        </row>
        <row r="1506">
          <cell r="P1506" t="str">
            <v>c16-branched alkane</v>
          </cell>
          <cell r="Q1506">
            <v>1941</v>
          </cell>
        </row>
        <row r="1507">
          <cell r="P1507" t="str">
            <v>c-17 compounds</v>
          </cell>
          <cell r="Q1507">
            <v>1942</v>
          </cell>
        </row>
        <row r="1508">
          <cell r="P1508" t="str">
            <v>c-18 compounds</v>
          </cell>
          <cell r="Q1508">
            <v>1943</v>
          </cell>
        </row>
        <row r="1509">
          <cell r="P1509" t="str">
            <v>c-19 compounds</v>
          </cell>
          <cell r="Q1509">
            <v>1944</v>
          </cell>
        </row>
        <row r="1510">
          <cell r="P1510" t="str">
            <v>c2 alkyl indan</v>
          </cell>
          <cell r="Q1510">
            <v>1945</v>
          </cell>
        </row>
        <row r="1511">
          <cell r="P1511" t="str">
            <v>c-2 compounds</v>
          </cell>
          <cell r="Q1511">
            <v>1946</v>
          </cell>
        </row>
        <row r="1512">
          <cell r="P1512" t="str">
            <v>c2 cyclohexane</v>
          </cell>
          <cell r="Q1512">
            <v>1947</v>
          </cell>
        </row>
        <row r="1513">
          <cell r="P1513" t="str">
            <v>c-20 compounds</v>
          </cell>
          <cell r="Q1513">
            <v>1948</v>
          </cell>
        </row>
        <row r="1514">
          <cell r="P1514" t="str">
            <v>c-21 compounds</v>
          </cell>
          <cell r="Q1514">
            <v>1949</v>
          </cell>
        </row>
        <row r="1515">
          <cell r="P1515" t="str">
            <v>c-22 compounds</v>
          </cell>
          <cell r="Q1515">
            <v>1950</v>
          </cell>
        </row>
        <row r="1516">
          <cell r="P1516" t="str">
            <v>c-23 compounds</v>
          </cell>
          <cell r="Q1516">
            <v>1951</v>
          </cell>
        </row>
        <row r="1517">
          <cell r="P1517" t="str">
            <v>c-24 compounds</v>
          </cell>
          <cell r="Q1517">
            <v>1952</v>
          </cell>
        </row>
        <row r="1518">
          <cell r="P1518" t="str">
            <v>c-25 compounds</v>
          </cell>
          <cell r="Q1518">
            <v>1953</v>
          </cell>
        </row>
        <row r="1519">
          <cell r="P1519" t="str">
            <v>c-26 compounds</v>
          </cell>
          <cell r="Q1519">
            <v>1954</v>
          </cell>
        </row>
        <row r="1520">
          <cell r="P1520" t="str">
            <v>c-27 compounds</v>
          </cell>
          <cell r="Q1520">
            <v>1955</v>
          </cell>
        </row>
        <row r="1521">
          <cell r="P1521" t="str">
            <v>c-28 compounds</v>
          </cell>
          <cell r="Q1521">
            <v>1956</v>
          </cell>
        </row>
        <row r="1522">
          <cell r="P1522" t="str">
            <v>c-29 compounds</v>
          </cell>
          <cell r="Q1522">
            <v>1957</v>
          </cell>
        </row>
        <row r="1523">
          <cell r="P1523" t="str">
            <v>c2-alkyl-anthracenes</v>
          </cell>
          <cell r="Q1523">
            <v>1958</v>
          </cell>
        </row>
        <row r="1524">
          <cell r="P1524" t="str">
            <v>c2-alkyl-benzanthracenes</v>
          </cell>
          <cell r="Q1524">
            <v>1959</v>
          </cell>
        </row>
        <row r="1525">
          <cell r="P1525" t="str">
            <v>c2-alkylnaphthalene</v>
          </cell>
          <cell r="Q1525">
            <v>1960</v>
          </cell>
        </row>
        <row r="1526">
          <cell r="P1526" t="str">
            <v>c-2-octene</v>
          </cell>
          <cell r="Q1526">
            <v>1961</v>
          </cell>
        </row>
        <row r="1527">
          <cell r="P1527" t="str">
            <v>c-3 compounds</v>
          </cell>
          <cell r="Q1527">
            <v>1962</v>
          </cell>
        </row>
        <row r="1528">
          <cell r="P1528" t="str">
            <v>c3 cyclohexane</v>
          </cell>
          <cell r="Q1528">
            <v>1963</v>
          </cell>
        </row>
        <row r="1529">
          <cell r="P1529" t="str">
            <v>c3/c4/c5 alkylbenzenes</v>
          </cell>
          <cell r="Q1529">
            <v>1964</v>
          </cell>
        </row>
        <row r="1530">
          <cell r="P1530" t="str">
            <v>c-30 compounds</v>
          </cell>
          <cell r="Q1530">
            <v>1965</v>
          </cell>
        </row>
        <row r="1531">
          <cell r="P1531" t="str">
            <v>c-31 compounds</v>
          </cell>
          <cell r="Q1531">
            <v>1966</v>
          </cell>
        </row>
        <row r="1532">
          <cell r="P1532" t="str">
            <v>c-32 compounds</v>
          </cell>
          <cell r="Q1532">
            <v>1967</v>
          </cell>
        </row>
        <row r="1533">
          <cell r="P1533" t="str">
            <v>c-33 compounds</v>
          </cell>
          <cell r="Q1533">
            <v>1968</v>
          </cell>
        </row>
        <row r="1534">
          <cell r="P1534" t="str">
            <v>c-34 compounds</v>
          </cell>
          <cell r="Q1534">
            <v>1969</v>
          </cell>
        </row>
        <row r="1535">
          <cell r="P1535" t="str">
            <v>c-35 compounds</v>
          </cell>
          <cell r="Q1535">
            <v>1970</v>
          </cell>
        </row>
        <row r="1536">
          <cell r="P1536" t="str">
            <v>c-36 compounds</v>
          </cell>
          <cell r="Q1536">
            <v>1971</v>
          </cell>
        </row>
        <row r="1537">
          <cell r="P1537" t="str">
            <v>c-37 compounds</v>
          </cell>
          <cell r="Q1537">
            <v>1972</v>
          </cell>
        </row>
        <row r="1538">
          <cell r="P1538" t="str">
            <v>c-38 compounds</v>
          </cell>
          <cell r="Q1538">
            <v>1973</v>
          </cell>
        </row>
        <row r="1539">
          <cell r="P1539" t="str">
            <v>c-39 compounds</v>
          </cell>
          <cell r="Q1539">
            <v>1974</v>
          </cell>
        </row>
        <row r="1540">
          <cell r="P1540" t="str">
            <v>c-3-hexene</v>
          </cell>
          <cell r="Q1540">
            <v>1975</v>
          </cell>
        </row>
        <row r="1541">
          <cell r="P1541" t="str">
            <v>c-4 compounds</v>
          </cell>
          <cell r="Q1541">
            <v>1976</v>
          </cell>
        </row>
        <row r="1542">
          <cell r="P1542" t="str">
            <v>c4 substituted cyclohexane</v>
          </cell>
          <cell r="Q1542">
            <v>1977</v>
          </cell>
        </row>
        <row r="1543">
          <cell r="P1543" t="str">
            <v>c4 substituted cyclohexanone</v>
          </cell>
          <cell r="Q1543">
            <v>1978</v>
          </cell>
        </row>
        <row r="1544">
          <cell r="P1544" t="str">
            <v>c-40 compounds</v>
          </cell>
          <cell r="Q1544">
            <v>1979</v>
          </cell>
        </row>
        <row r="1545">
          <cell r="P1545" t="str">
            <v>c-41 compounds</v>
          </cell>
          <cell r="Q1545">
            <v>1980</v>
          </cell>
        </row>
        <row r="1546">
          <cell r="P1546" t="str">
            <v>c-42 compounds</v>
          </cell>
          <cell r="Q1546">
            <v>1981</v>
          </cell>
        </row>
        <row r="1547">
          <cell r="P1547" t="str">
            <v>c-43 compounds</v>
          </cell>
          <cell r="Q1547">
            <v>1982</v>
          </cell>
        </row>
        <row r="1548">
          <cell r="P1548" t="str">
            <v>c4-alkylphenols</v>
          </cell>
          <cell r="Q1548">
            <v>1983</v>
          </cell>
        </row>
        <row r="1549">
          <cell r="P1549" t="str">
            <v>c4-alkylstyrenes</v>
          </cell>
          <cell r="Q1549">
            <v>1984</v>
          </cell>
        </row>
        <row r="1550">
          <cell r="P1550" t="str">
            <v>c4-benzene</v>
          </cell>
          <cell r="Q1550">
            <v>1985</v>
          </cell>
        </row>
        <row r="1551">
          <cell r="P1551" t="str">
            <v>c-5 compounds</v>
          </cell>
          <cell r="Q1551">
            <v>1986</v>
          </cell>
        </row>
        <row r="1552">
          <cell r="P1552" t="str">
            <v>c5 cyclohexane</v>
          </cell>
          <cell r="Q1552">
            <v>1987</v>
          </cell>
        </row>
        <row r="1553">
          <cell r="P1553" t="str">
            <v>c5 ester</v>
          </cell>
          <cell r="Q1553">
            <v>1988</v>
          </cell>
        </row>
        <row r="1554">
          <cell r="P1554" t="str">
            <v>c5 olefin</v>
          </cell>
          <cell r="Q1554">
            <v>1989</v>
          </cell>
        </row>
        <row r="1555">
          <cell r="P1555" t="str">
            <v>c5 paraffin</v>
          </cell>
          <cell r="Q1555">
            <v>1990</v>
          </cell>
        </row>
        <row r="1556">
          <cell r="P1556" t="str">
            <v>c5 paraffin/olefin</v>
          </cell>
          <cell r="Q1556">
            <v>1991</v>
          </cell>
        </row>
        <row r="1557">
          <cell r="P1557" t="str">
            <v>c5 substituted cyclohexane</v>
          </cell>
          <cell r="Q1557">
            <v>1992</v>
          </cell>
        </row>
        <row r="1558">
          <cell r="P1558" t="str">
            <v>c5-alkylbenzenes</v>
          </cell>
          <cell r="Q1558">
            <v>1993</v>
          </cell>
        </row>
        <row r="1559">
          <cell r="P1559" t="str">
            <v>c5-alkylbenzenes (unsat.)</v>
          </cell>
          <cell r="Q1559">
            <v>1994</v>
          </cell>
        </row>
        <row r="1560">
          <cell r="P1560" t="str">
            <v>c5-alkylphenols</v>
          </cell>
          <cell r="Q1560">
            <v>1995</v>
          </cell>
        </row>
        <row r="1561">
          <cell r="P1561" t="str">
            <v>c5-benzene</v>
          </cell>
          <cell r="Q1561">
            <v>1996</v>
          </cell>
        </row>
        <row r="1562">
          <cell r="P1562" t="str">
            <v>c5-cyclohexane</v>
          </cell>
          <cell r="Q1562">
            <v>1997</v>
          </cell>
        </row>
        <row r="1563">
          <cell r="P1563" t="str">
            <v>c5-ene</v>
          </cell>
          <cell r="Q1563">
            <v>1998</v>
          </cell>
        </row>
        <row r="1564">
          <cell r="P1564" t="str">
            <v>c-6 compounds</v>
          </cell>
          <cell r="Q1564">
            <v>1999</v>
          </cell>
        </row>
        <row r="1565">
          <cell r="P1565" t="str">
            <v>c6 olefins</v>
          </cell>
          <cell r="Q1565">
            <v>2000</v>
          </cell>
        </row>
        <row r="1566">
          <cell r="P1566" t="str">
            <v>c6 substituted cyclohexane</v>
          </cell>
          <cell r="Q1566">
            <v>2001</v>
          </cell>
        </row>
        <row r="1567">
          <cell r="P1567" t="str">
            <v>c6-alkylbenzene</v>
          </cell>
          <cell r="Q1567">
            <v>2002</v>
          </cell>
        </row>
        <row r="1568">
          <cell r="P1568" t="str">
            <v>c6h18o3si3</v>
          </cell>
          <cell r="Q1568">
            <v>2003</v>
          </cell>
        </row>
        <row r="1569">
          <cell r="P1569" t="str">
            <v>c6h8 isomer</v>
          </cell>
          <cell r="Q1569">
            <v>2004</v>
          </cell>
        </row>
        <row r="1570">
          <cell r="P1570" t="str">
            <v>c-7 compounds</v>
          </cell>
          <cell r="Q1570">
            <v>2005</v>
          </cell>
        </row>
        <row r="1571">
          <cell r="P1571" t="str">
            <v>c-7 cycloparaffinss</v>
          </cell>
          <cell r="Q1571">
            <v>2006</v>
          </cell>
        </row>
        <row r="1572">
          <cell r="P1572" t="str">
            <v>c7 olefins</v>
          </cell>
          <cell r="Q1572">
            <v>2007</v>
          </cell>
        </row>
        <row r="1573">
          <cell r="P1573" t="str">
            <v>c7 paraffins</v>
          </cell>
          <cell r="Q1573">
            <v>2008</v>
          </cell>
        </row>
        <row r="1574">
          <cell r="P1574" t="str">
            <v>c7-c16 paraffins</v>
          </cell>
          <cell r="Q1574">
            <v>2009</v>
          </cell>
        </row>
        <row r="1575">
          <cell r="P1575" t="str">
            <v>c7h12o</v>
          </cell>
          <cell r="Q1575">
            <v>2010</v>
          </cell>
        </row>
        <row r="1576">
          <cell r="P1576" t="str">
            <v>c-8 compounds</v>
          </cell>
          <cell r="Q1576">
            <v>2011</v>
          </cell>
        </row>
        <row r="1577">
          <cell r="P1577" t="str">
            <v>c-8 cycloparaffins</v>
          </cell>
          <cell r="Q1577">
            <v>2012</v>
          </cell>
        </row>
        <row r="1578">
          <cell r="P1578" t="str">
            <v>c-8 olefins</v>
          </cell>
          <cell r="Q1578">
            <v>2013</v>
          </cell>
        </row>
        <row r="1579">
          <cell r="P1579" t="str">
            <v>c8 paraffin</v>
          </cell>
          <cell r="Q1579">
            <v>2014</v>
          </cell>
        </row>
        <row r="1580">
          <cell r="P1580" t="str">
            <v>c8 phenols</v>
          </cell>
          <cell r="Q1580">
            <v>2015</v>
          </cell>
        </row>
        <row r="1581">
          <cell r="P1581" t="str">
            <v>c8h14</v>
          </cell>
          <cell r="Q1581">
            <v>2016</v>
          </cell>
        </row>
        <row r="1582">
          <cell r="P1582" t="str">
            <v>c8h24o4si4</v>
          </cell>
          <cell r="Q1582">
            <v>2017</v>
          </cell>
        </row>
        <row r="1583">
          <cell r="P1583" t="str">
            <v>c-9 compounds</v>
          </cell>
          <cell r="Q1583">
            <v>2018</v>
          </cell>
        </row>
        <row r="1584">
          <cell r="P1584" t="str">
            <v>c-9 cycloparaffins</v>
          </cell>
          <cell r="Q1584">
            <v>2019</v>
          </cell>
        </row>
        <row r="1585">
          <cell r="P1585" t="str">
            <v>c9 olefins</v>
          </cell>
          <cell r="Q1585">
            <v>2020</v>
          </cell>
        </row>
        <row r="1586">
          <cell r="P1586" t="str">
            <v>c9 paraffin</v>
          </cell>
          <cell r="Q1586">
            <v>2021</v>
          </cell>
        </row>
        <row r="1587">
          <cell r="P1587" t="str">
            <v>c9 phenols</v>
          </cell>
          <cell r="Q1587">
            <v>2022</v>
          </cell>
        </row>
        <row r="1588">
          <cell r="P1588" t="str">
            <v>camphene</v>
          </cell>
          <cell r="Q1588">
            <v>2023</v>
          </cell>
        </row>
        <row r="1589">
          <cell r="P1589" t="str">
            <v>carbaryl</v>
          </cell>
          <cell r="Q1589">
            <v>2024</v>
          </cell>
        </row>
        <row r="1590">
          <cell r="P1590" t="str">
            <v>caryophyllene</v>
          </cell>
          <cell r="Q1590">
            <v>2025</v>
          </cell>
        </row>
        <row r="1591">
          <cell r="P1591" t="str">
            <v>chloropentafluoroethane</v>
          </cell>
          <cell r="Q1591">
            <v>2026</v>
          </cell>
        </row>
        <row r="1592">
          <cell r="P1592" t="str">
            <v>chloroprene</v>
          </cell>
          <cell r="Q1592">
            <v>2027</v>
          </cell>
        </row>
        <row r="1593">
          <cell r="P1593" t="str">
            <v>chlorotoluene</v>
          </cell>
          <cell r="Q1593">
            <v>2028</v>
          </cell>
        </row>
        <row r="1594">
          <cell r="P1594" t="str">
            <v>chlorotrifluoromethane</v>
          </cell>
          <cell r="Q1594">
            <v>2029</v>
          </cell>
        </row>
        <row r="1595">
          <cell r="P1595" t="str">
            <v>cis-1,3-dichloropropylene</v>
          </cell>
          <cell r="Q1595">
            <v>2030</v>
          </cell>
        </row>
        <row r="1596">
          <cell r="P1596" t="str">
            <v>coal tar</v>
          </cell>
          <cell r="Q1596">
            <v>2031</v>
          </cell>
        </row>
        <row r="1597">
          <cell r="P1597" t="str">
            <v>copper naphthenate</v>
          </cell>
          <cell r="Q1597">
            <v>2032</v>
          </cell>
        </row>
        <row r="1598">
          <cell r="P1598" t="str">
            <v>corn oil</v>
          </cell>
          <cell r="Q1598">
            <v>2033</v>
          </cell>
        </row>
        <row r="1599">
          <cell r="P1599" t="str">
            <v>creosote</v>
          </cell>
          <cell r="Q1599">
            <v>2034</v>
          </cell>
        </row>
        <row r="1600">
          <cell r="P1600" t="str">
            <v>cyclopenta-anthracenes</v>
          </cell>
          <cell r="Q1600">
            <v>2035</v>
          </cell>
        </row>
        <row r="1601">
          <cell r="P1601" t="str">
            <v>cyclopentylcyclopentane</v>
          </cell>
          <cell r="Q1601">
            <v>2036</v>
          </cell>
        </row>
        <row r="1602">
          <cell r="P1602" t="str">
            <v>decalins</v>
          </cell>
          <cell r="Q1602">
            <v>2037</v>
          </cell>
        </row>
        <row r="1603">
          <cell r="P1603" t="str">
            <v>decyl alcohol</v>
          </cell>
          <cell r="Q1603">
            <v>2038</v>
          </cell>
        </row>
        <row r="1604">
          <cell r="P1604" t="str">
            <v>denaturant</v>
          </cell>
          <cell r="Q1604">
            <v>2039</v>
          </cell>
        </row>
        <row r="1605">
          <cell r="P1605" t="str">
            <v>di(ethylphenyl) ethane</v>
          </cell>
          <cell r="Q1605">
            <v>2040</v>
          </cell>
        </row>
        <row r="1606">
          <cell r="P1606" t="str">
            <v>diazinon</v>
          </cell>
          <cell r="Q1606">
            <v>2041</v>
          </cell>
        </row>
        <row r="1607">
          <cell r="P1607" t="str">
            <v>dibenzanthracenes</v>
          </cell>
          <cell r="Q1607">
            <v>2042</v>
          </cell>
        </row>
        <row r="1608">
          <cell r="P1608" t="str">
            <v>dibenzopyrenes</v>
          </cell>
          <cell r="Q1608">
            <v>2043</v>
          </cell>
        </row>
        <row r="1609">
          <cell r="P1609" t="str">
            <v>dibutyl ether</v>
          </cell>
          <cell r="Q1609">
            <v>2044</v>
          </cell>
        </row>
        <row r="1610">
          <cell r="P1610" t="str">
            <v>di-c8 alkyl phthalate</v>
          </cell>
          <cell r="Q1610">
            <v>2045</v>
          </cell>
        </row>
        <row r="1611">
          <cell r="P1611" t="str">
            <v>1,2-dichloro 1,1,2,2-tetrafluoroethane</v>
          </cell>
          <cell r="Q1611">
            <v>2046</v>
          </cell>
        </row>
        <row r="1612">
          <cell r="P1612" t="str">
            <v>diethyl acetal acetaldehyde</v>
          </cell>
          <cell r="Q1612">
            <v>2047</v>
          </cell>
        </row>
        <row r="1613">
          <cell r="P1613" t="str">
            <v>diglycolamine</v>
          </cell>
          <cell r="Q1613">
            <v>2048</v>
          </cell>
        </row>
        <row r="1614">
          <cell r="P1614" t="str">
            <v>dihydronapthalene</v>
          </cell>
          <cell r="Q1614">
            <v>2049</v>
          </cell>
        </row>
        <row r="1615">
          <cell r="P1615" t="str">
            <v>dihydroxyacetone</v>
          </cell>
          <cell r="Q1615">
            <v>2050</v>
          </cell>
        </row>
        <row r="1616">
          <cell r="P1616" t="str">
            <v>dihydroxynapthalenedione</v>
          </cell>
          <cell r="Q1616">
            <v>2051</v>
          </cell>
        </row>
        <row r="1617">
          <cell r="P1617" t="str">
            <v>diisopropyl benzene</v>
          </cell>
          <cell r="Q1617">
            <v>2052</v>
          </cell>
        </row>
        <row r="1618">
          <cell r="P1618" t="str">
            <v>dimethyl alkyl amines</v>
          </cell>
          <cell r="Q1618">
            <v>2053</v>
          </cell>
        </row>
        <row r="1619">
          <cell r="P1619" t="str">
            <v>dimethyl napthalene</v>
          </cell>
          <cell r="Q1619">
            <v>2054</v>
          </cell>
        </row>
        <row r="1620">
          <cell r="P1620" t="str">
            <v>dimethyl terephthalate</v>
          </cell>
          <cell r="Q1620">
            <v>2055</v>
          </cell>
        </row>
        <row r="1621">
          <cell r="P1621" t="str">
            <v>dimethylacetamide, n,n-</v>
          </cell>
          <cell r="Q1621">
            <v>2056</v>
          </cell>
        </row>
        <row r="1622">
          <cell r="P1622" t="str">
            <v>dimethylamine</v>
          </cell>
          <cell r="Q1622">
            <v>2057</v>
          </cell>
        </row>
        <row r="1623">
          <cell r="P1623" t="str">
            <v>dimethylbutene</v>
          </cell>
          <cell r="Q1623">
            <v>2058</v>
          </cell>
        </row>
        <row r="1624">
          <cell r="P1624" t="str">
            <v>dimethylcarbamodithioic acid, potassium salt</v>
          </cell>
          <cell r="Q1624">
            <v>2059</v>
          </cell>
        </row>
        <row r="1625">
          <cell r="P1625" t="str">
            <v>dimethylcyclobutanone</v>
          </cell>
          <cell r="Q1625">
            <v>2060</v>
          </cell>
        </row>
        <row r="1626">
          <cell r="P1626" t="str">
            <v>dimethylcyclohexane</v>
          </cell>
          <cell r="Q1626">
            <v>2061</v>
          </cell>
        </row>
        <row r="1627">
          <cell r="P1627" t="str">
            <v>dimethylcyclopentenes</v>
          </cell>
          <cell r="Q1627">
            <v>2062</v>
          </cell>
        </row>
        <row r="1628">
          <cell r="P1628" t="str">
            <v>dimethylethylbenzoic acid</v>
          </cell>
          <cell r="Q1628">
            <v>2063</v>
          </cell>
        </row>
        <row r="1629">
          <cell r="P1629" t="str">
            <v>dimethylheptanol</v>
          </cell>
          <cell r="Q1629">
            <v>2064</v>
          </cell>
        </row>
        <row r="1630">
          <cell r="P1630" t="str">
            <v>dimethylhexadiene</v>
          </cell>
          <cell r="Q1630">
            <v>2065</v>
          </cell>
        </row>
        <row r="1631">
          <cell r="P1631" t="str">
            <v>dimethylhexanedioate</v>
          </cell>
          <cell r="Q1631">
            <v>2066</v>
          </cell>
        </row>
        <row r="1632">
          <cell r="P1632" t="str">
            <v>dimethylhexanes</v>
          </cell>
          <cell r="Q1632">
            <v>2067</v>
          </cell>
        </row>
        <row r="1633">
          <cell r="P1633" t="str">
            <v>dimethylhexene</v>
          </cell>
          <cell r="Q1633">
            <v>2068</v>
          </cell>
        </row>
        <row r="1634">
          <cell r="P1634" t="str">
            <v>dimethylindans</v>
          </cell>
          <cell r="Q1634">
            <v>2069</v>
          </cell>
        </row>
        <row r="1635">
          <cell r="P1635" t="str">
            <v>dimethylindene</v>
          </cell>
          <cell r="Q1635">
            <v>2070</v>
          </cell>
        </row>
        <row r="1636">
          <cell r="P1636" t="str">
            <v>dimethylnaphthyridine</v>
          </cell>
          <cell r="Q1636">
            <v>2071</v>
          </cell>
        </row>
        <row r="1637">
          <cell r="P1637" t="str">
            <v>dimethylnonanes</v>
          </cell>
          <cell r="Q1637">
            <v>2072</v>
          </cell>
        </row>
        <row r="1638">
          <cell r="P1638" t="str">
            <v>dimethyloctanes</v>
          </cell>
          <cell r="Q1638">
            <v>2073</v>
          </cell>
        </row>
        <row r="1639">
          <cell r="P1639" t="str">
            <v>dimethyloctanol</v>
          </cell>
          <cell r="Q1639">
            <v>2074</v>
          </cell>
        </row>
        <row r="1640">
          <cell r="P1640" t="str">
            <v>dimethyloctyne</v>
          </cell>
          <cell r="Q1640">
            <v>2075</v>
          </cell>
        </row>
        <row r="1641">
          <cell r="P1641" t="str">
            <v>dimethylpentane</v>
          </cell>
          <cell r="Q1641">
            <v>2076</v>
          </cell>
        </row>
        <row r="1642">
          <cell r="P1642" t="str">
            <v>dimethylpentanol</v>
          </cell>
          <cell r="Q1642">
            <v>2077</v>
          </cell>
        </row>
        <row r="1643">
          <cell r="P1643" t="str">
            <v>dimethylpentene</v>
          </cell>
          <cell r="Q1643">
            <v>2078</v>
          </cell>
        </row>
        <row r="1644">
          <cell r="P1644" t="str">
            <v>dipropyl phthalate</v>
          </cell>
          <cell r="Q1644">
            <v>2079</v>
          </cell>
        </row>
        <row r="1645">
          <cell r="P1645" t="str">
            <v>dipropylene glycol ethyl ether</v>
          </cell>
          <cell r="Q1645">
            <v>2080</v>
          </cell>
        </row>
        <row r="1646">
          <cell r="P1646" t="str">
            <v>divinyl benzene</v>
          </cell>
          <cell r="Q1646">
            <v>2081</v>
          </cell>
        </row>
        <row r="1647">
          <cell r="P1647" t="str">
            <v>dodecanamide</v>
          </cell>
          <cell r="Q1647">
            <v>2082</v>
          </cell>
        </row>
        <row r="1648">
          <cell r="P1648" t="str">
            <v>epichlorohydrin</v>
          </cell>
          <cell r="Q1648">
            <v>2083</v>
          </cell>
        </row>
        <row r="1649">
          <cell r="P1649" t="str">
            <v>ethyl styrene</v>
          </cell>
          <cell r="Q1649">
            <v>2084</v>
          </cell>
        </row>
        <row r="1650">
          <cell r="P1650" t="str">
            <v>ethylamine</v>
          </cell>
          <cell r="Q1650">
            <v>2085</v>
          </cell>
        </row>
        <row r="1651">
          <cell r="P1651" t="str">
            <v>ethylbicycloheptane</v>
          </cell>
          <cell r="Q1651">
            <v>2086</v>
          </cell>
        </row>
        <row r="1652">
          <cell r="P1652" t="str">
            <v>ethylcyclopentene</v>
          </cell>
          <cell r="Q1652">
            <v>2087</v>
          </cell>
        </row>
        <row r="1653">
          <cell r="P1653" t="str">
            <v>ethyldimethylbenzene</v>
          </cell>
          <cell r="Q1653">
            <v>2088</v>
          </cell>
        </row>
        <row r="1654">
          <cell r="P1654" t="str">
            <v>ethyldimethylcyclohexane</v>
          </cell>
          <cell r="Q1654">
            <v>2089</v>
          </cell>
        </row>
        <row r="1655">
          <cell r="P1655" t="str">
            <v>ethyldimethylpentane</v>
          </cell>
          <cell r="Q1655">
            <v>2090</v>
          </cell>
        </row>
        <row r="1656">
          <cell r="P1656" t="str">
            <v>ethyleneamines</v>
          </cell>
          <cell r="Q1656">
            <v>2091</v>
          </cell>
        </row>
        <row r="1657">
          <cell r="P1657" t="str">
            <v>ethylenediaminetetraacetic acid</v>
          </cell>
          <cell r="Q1657">
            <v>2092</v>
          </cell>
        </row>
        <row r="1658">
          <cell r="P1658" t="str">
            <v>ethylheptane</v>
          </cell>
          <cell r="Q1658">
            <v>2093</v>
          </cell>
        </row>
        <row r="1659">
          <cell r="P1659" t="str">
            <v>ethylheptene</v>
          </cell>
          <cell r="Q1659">
            <v>2094</v>
          </cell>
        </row>
        <row r="1660">
          <cell r="P1660" t="str">
            <v>ethylhexanoate</v>
          </cell>
          <cell r="Q1660">
            <v>2095</v>
          </cell>
        </row>
        <row r="1661">
          <cell r="P1661" t="str">
            <v>ethylindan</v>
          </cell>
          <cell r="Q1661">
            <v>2096</v>
          </cell>
        </row>
        <row r="1662">
          <cell r="P1662" t="str">
            <v>ethylisopropyl ether</v>
          </cell>
          <cell r="Q1662">
            <v>2097</v>
          </cell>
        </row>
        <row r="1663">
          <cell r="P1663" t="str">
            <v>ethylmethylcyclopentane</v>
          </cell>
          <cell r="Q1663">
            <v>2098</v>
          </cell>
        </row>
        <row r="1664">
          <cell r="P1664" t="str">
            <v>ethylmethyloctane</v>
          </cell>
          <cell r="Q1664">
            <v>2099</v>
          </cell>
        </row>
        <row r="1665">
          <cell r="P1665" t="str">
            <v>ethyloctene</v>
          </cell>
          <cell r="Q1665">
            <v>2100</v>
          </cell>
        </row>
        <row r="1666">
          <cell r="P1666" t="str">
            <v>ethylpentene</v>
          </cell>
          <cell r="Q1666">
            <v>2101</v>
          </cell>
        </row>
        <row r="1667">
          <cell r="P1667" t="str">
            <v>ethyl-phenyl-phenyl-ethane</v>
          </cell>
          <cell r="Q1667">
            <v>2102</v>
          </cell>
        </row>
        <row r="1668">
          <cell r="P1668" t="str">
            <v>ethylpropylcyclohexanes</v>
          </cell>
          <cell r="Q1668">
            <v>2103</v>
          </cell>
        </row>
        <row r="1669">
          <cell r="P1669" t="str">
            <v>freon</v>
          </cell>
          <cell r="Q1669">
            <v>2104</v>
          </cell>
        </row>
        <row r="1670">
          <cell r="P1670" t="str">
            <v>furfuryl alcohol</v>
          </cell>
          <cell r="Q1670">
            <v>2105</v>
          </cell>
        </row>
        <row r="1671">
          <cell r="P1671" t="str">
            <v>geraniol</v>
          </cell>
          <cell r="Q1671">
            <v>2106</v>
          </cell>
        </row>
        <row r="1672">
          <cell r="P1672" t="str">
            <v>heptadienal</v>
          </cell>
          <cell r="Q1672">
            <v>2107</v>
          </cell>
        </row>
        <row r="1673">
          <cell r="P1673" t="str">
            <v>heptene</v>
          </cell>
          <cell r="Q1673">
            <v>2108</v>
          </cell>
        </row>
        <row r="1674">
          <cell r="P1674" t="str">
            <v>hexachloroethane</v>
          </cell>
          <cell r="Q1674">
            <v>2109</v>
          </cell>
        </row>
        <row r="1675">
          <cell r="P1675" t="str">
            <v>hexadienal</v>
          </cell>
          <cell r="Q1675">
            <v>2110</v>
          </cell>
        </row>
        <row r="1676">
          <cell r="P1676" t="str">
            <v>hexafluoroethane</v>
          </cell>
          <cell r="Q1676">
            <v>2111</v>
          </cell>
        </row>
        <row r="1677">
          <cell r="P1677" t="str">
            <v>hexamethylcyclotrisiloxane</v>
          </cell>
          <cell r="Q1677">
            <v>2112</v>
          </cell>
        </row>
        <row r="1678">
          <cell r="P1678" t="str">
            <v>hexamethylenediamine</v>
          </cell>
          <cell r="Q1678">
            <v>2113</v>
          </cell>
        </row>
        <row r="1679">
          <cell r="P1679" t="str">
            <v>hexenal</v>
          </cell>
          <cell r="Q1679">
            <v>2114</v>
          </cell>
        </row>
        <row r="1680">
          <cell r="P1680" t="str">
            <v>hexene</v>
          </cell>
          <cell r="Q1680">
            <v>2115</v>
          </cell>
        </row>
        <row r="1681">
          <cell r="P1681" t="str">
            <v>hexyne</v>
          </cell>
          <cell r="Q1681">
            <v>2116</v>
          </cell>
        </row>
        <row r="1682">
          <cell r="P1682" t="str">
            <v>isoamyl alcohol (or 3-methyl-1-butanol)</v>
          </cell>
          <cell r="Q1682">
            <v>2117</v>
          </cell>
        </row>
        <row r="1683">
          <cell r="P1683" t="str">
            <v>isobutyl acrylate</v>
          </cell>
          <cell r="Q1683">
            <v>2118</v>
          </cell>
        </row>
        <row r="1684">
          <cell r="P1684" t="str">
            <v>isobutyraldehyde</v>
          </cell>
          <cell r="Q1684">
            <v>2119</v>
          </cell>
        </row>
        <row r="1685">
          <cell r="P1685" t="str">
            <v>isomers of butene</v>
          </cell>
          <cell r="Q1685">
            <v>2120</v>
          </cell>
        </row>
        <row r="1686">
          <cell r="P1686" t="str">
            <v>isomers of c10h18</v>
          </cell>
          <cell r="Q1686">
            <v>2121</v>
          </cell>
        </row>
        <row r="1687">
          <cell r="P1687" t="str">
            <v>isomers of c11h20</v>
          </cell>
          <cell r="Q1687">
            <v>2122</v>
          </cell>
        </row>
        <row r="1688">
          <cell r="P1688" t="str">
            <v>isomers of c9h16</v>
          </cell>
          <cell r="Q1688">
            <v>2123</v>
          </cell>
        </row>
        <row r="1689">
          <cell r="P1689" t="str">
            <v>isomers of ethyltoluene</v>
          </cell>
          <cell r="Q1689">
            <v>2124</v>
          </cell>
        </row>
        <row r="1690">
          <cell r="P1690" t="str">
            <v>isomers of heptadecane</v>
          </cell>
          <cell r="Q1690">
            <v>2125</v>
          </cell>
        </row>
        <row r="1691">
          <cell r="P1691" t="str">
            <v>isomers of heptane</v>
          </cell>
          <cell r="Q1691">
            <v>2126</v>
          </cell>
        </row>
        <row r="1692">
          <cell r="P1692" t="str">
            <v>isomers of hexane</v>
          </cell>
          <cell r="Q1692">
            <v>2127</v>
          </cell>
        </row>
        <row r="1693">
          <cell r="P1693" t="str">
            <v>isomers of nonane</v>
          </cell>
          <cell r="Q1693">
            <v>2128</v>
          </cell>
        </row>
        <row r="1694">
          <cell r="P1694" t="str">
            <v>isomers of octadecane</v>
          </cell>
          <cell r="Q1694">
            <v>2129</v>
          </cell>
        </row>
        <row r="1695">
          <cell r="P1695" t="str">
            <v>isomers of octane</v>
          </cell>
          <cell r="Q1695">
            <v>2130</v>
          </cell>
        </row>
        <row r="1696">
          <cell r="P1696" t="str">
            <v>isomers of pentadecane</v>
          </cell>
          <cell r="Q1696">
            <v>2131</v>
          </cell>
        </row>
        <row r="1697">
          <cell r="P1697" t="str">
            <v>isomers of pentane</v>
          </cell>
          <cell r="Q1697">
            <v>2132</v>
          </cell>
        </row>
        <row r="1698">
          <cell r="P1698" t="str">
            <v>isomers of pentene</v>
          </cell>
          <cell r="Q1698">
            <v>2133</v>
          </cell>
        </row>
        <row r="1699">
          <cell r="P1699" t="str">
            <v>isomers of propylbenzene</v>
          </cell>
          <cell r="Q1699">
            <v>2134</v>
          </cell>
        </row>
        <row r="1700">
          <cell r="P1700" t="str">
            <v>isomers of tetradecane</v>
          </cell>
          <cell r="Q1700">
            <v>2135</v>
          </cell>
        </row>
        <row r="1701">
          <cell r="P1701" t="str">
            <v>kerosene/diesel/fuel oil</v>
          </cell>
          <cell r="Q1701">
            <v>2136</v>
          </cell>
        </row>
        <row r="1702">
          <cell r="P1702" t="str">
            <v>ketones - general</v>
          </cell>
          <cell r="Q1702">
            <v>2137</v>
          </cell>
        </row>
        <row r="1703">
          <cell r="P1703" t="str">
            <v>lactol spirits</v>
          </cell>
          <cell r="Q1703">
            <v>2138</v>
          </cell>
        </row>
        <row r="1704">
          <cell r="P1704" t="str">
            <v>malathion</v>
          </cell>
          <cell r="Q1704">
            <v>2139</v>
          </cell>
        </row>
        <row r="1705">
          <cell r="P1705" t="str">
            <v>maleic anhydride</v>
          </cell>
          <cell r="Q1705">
            <v>2140</v>
          </cell>
        </row>
        <row r="1706">
          <cell r="P1706" t="str">
            <v>medium aliphatic solvent naphtha</v>
          </cell>
          <cell r="Q1706">
            <v>2141</v>
          </cell>
        </row>
        <row r="1707">
          <cell r="P1707" t="str">
            <v>mesityl oxide</v>
          </cell>
          <cell r="Q1707">
            <v>2142</v>
          </cell>
        </row>
        <row r="1708">
          <cell r="P1708" t="str">
            <v>methoxypropanol</v>
          </cell>
          <cell r="Q1708">
            <v>2143</v>
          </cell>
        </row>
        <row r="1709">
          <cell r="P1709" t="str">
            <v>methyl acrylate</v>
          </cell>
          <cell r="Q1709">
            <v>2144</v>
          </cell>
        </row>
        <row r="1710">
          <cell r="P1710" t="str">
            <v>methyl biphenyl</v>
          </cell>
          <cell r="Q1710">
            <v>2145</v>
          </cell>
        </row>
        <row r="1711">
          <cell r="P1711" t="str">
            <v>methyl c11 ester</v>
          </cell>
          <cell r="Q1711">
            <v>2146</v>
          </cell>
        </row>
        <row r="1712">
          <cell r="P1712" t="str">
            <v>methyl c12 ester</v>
          </cell>
          <cell r="Q1712">
            <v>2147</v>
          </cell>
        </row>
        <row r="1713">
          <cell r="P1713" t="str">
            <v>methyl c13 ester</v>
          </cell>
          <cell r="Q1713">
            <v>2148</v>
          </cell>
        </row>
        <row r="1714">
          <cell r="P1714" t="str">
            <v>methyl c14 ester</v>
          </cell>
          <cell r="Q1714">
            <v>2149</v>
          </cell>
        </row>
        <row r="1715">
          <cell r="P1715" t="str">
            <v>methyl c15 ester</v>
          </cell>
          <cell r="Q1715">
            <v>2150</v>
          </cell>
        </row>
        <row r="1716">
          <cell r="P1716" t="str">
            <v>methyl c19 ester</v>
          </cell>
          <cell r="Q1716">
            <v>2151</v>
          </cell>
        </row>
        <row r="1717">
          <cell r="P1717" t="str">
            <v>methyl c20 ester</v>
          </cell>
          <cell r="Q1717">
            <v>2152</v>
          </cell>
        </row>
        <row r="1718">
          <cell r="P1718" t="str">
            <v>methyl dodecanoate</v>
          </cell>
          <cell r="Q1718">
            <v>2153</v>
          </cell>
        </row>
        <row r="1719">
          <cell r="P1719" t="str">
            <v>methyl formate</v>
          </cell>
          <cell r="Q1719">
            <v>2154</v>
          </cell>
        </row>
        <row r="1720">
          <cell r="P1720" t="str">
            <v>methyl isoamyl ketone</v>
          </cell>
          <cell r="Q1720">
            <v>2155</v>
          </cell>
        </row>
        <row r="1721">
          <cell r="P1721" t="str">
            <v>methyl myristate</v>
          </cell>
          <cell r="Q1721">
            <v>2156</v>
          </cell>
        </row>
        <row r="1722">
          <cell r="P1722" t="str">
            <v>methyl naphthalenes</v>
          </cell>
          <cell r="Q1722">
            <v>2157</v>
          </cell>
        </row>
        <row r="1723">
          <cell r="P1723" t="str">
            <v>methyl palmitate</v>
          </cell>
          <cell r="Q1723">
            <v>2158</v>
          </cell>
        </row>
        <row r="1724">
          <cell r="P1724" t="str">
            <v>methyl octadecanoate</v>
          </cell>
          <cell r="Q1724">
            <v>2159</v>
          </cell>
        </row>
        <row r="1725">
          <cell r="P1725" t="str">
            <v>methyl acetate</v>
          </cell>
          <cell r="Q1725">
            <v>2160</v>
          </cell>
        </row>
        <row r="1726">
          <cell r="P1726" t="str">
            <v>methylallene</v>
          </cell>
          <cell r="Q1726">
            <v>2161</v>
          </cell>
        </row>
        <row r="1727">
          <cell r="P1727" t="str">
            <v>methylamine</v>
          </cell>
          <cell r="Q1727">
            <v>2162</v>
          </cell>
        </row>
        <row r="1728">
          <cell r="P1728" t="str">
            <v>methyl-anthracenes</v>
          </cell>
          <cell r="Q1728">
            <v>2163</v>
          </cell>
        </row>
        <row r="1729">
          <cell r="P1729" t="str">
            <v>methylbenzaldehyde</v>
          </cell>
          <cell r="Q1729">
            <v>2164</v>
          </cell>
        </row>
        <row r="1730">
          <cell r="P1730" t="str">
            <v>methyl-benzanthracenes</v>
          </cell>
          <cell r="Q1730">
            <v>2165</v>
          </cell>
        </row>
        <row r="1731">
          <cell r="P1731" t="str">
            <v>methylbutadiene</v>
          </cell>
          <cell r="Q1731">
            <v>2166</v>
          </cell>
        </row>
        <row r="1732">
          <cell r="P1732" t="str">
            <v>methylbutene</v>
          </cell>
          <cell r="Q1732">
            <v>2167</v>
          </cell>
        </row>
        <row r="1733">
          <cell r="P1733" t="str">
            <v>methylcyclohexadiene</v>
          </cell>
          <cell r="Q1733">
            <v>2168</v>
          </cell>
        </row>
        <row r="1734">
          <cell r="P1734" t="str">
            <v>methylcyclohexene</v>
          </cell>
          <cell r="Q1734">
            <v>2169</v>
          </cell>
        </row>
        <row r="1735">
          <cell r="P1735" t="str">
            <v>methylcyclooctane</v>
          </cell>
          <cell r="Q1735">
            <v>2170</v>
          </cell>
        </row>
        <row r="1736">
          <cell r="P1736" t="str">
            <v>methylcyclopentadiene</v>
          </cell>
          <cell r="Q1736">
            <v>2171</v>
          </cell>
        </row>
        <row r="1737">
          <cell r="P1737" t="str">
            <v>methyldecanes</v>
          </cell>
          <cell r="Q1737">
            <v>2172</v>
          </cell>
        </row>
        <row r="1738">
          <cell r="P1738" t="str">
            <v>methyldihydronaphthalene</v>
          </cell>
          <cell r="Q1738">
            <v>2173</v>
          </cell>
        </row>
        <row r="1739">
          <cell r="P1739" t="str">
            <v>methyldodecane</v>
          </cell>
          <cell r="Q1739">
            <v>2174</v>
          </cell>
        </row>
        <row r="1740">
          <cell r="P1740" t="str">
            <v>methylene bromide</v>
          </cell>
          <cell r="Q1740">
            <v>2175</v>
          </cell>
        </row>
        <row r="1741">
          <cell r="P1741" t="str">
            <v>methylethylpentanoate</v>
          </cell>
          <cell r="Q1741">
            <v>2176</v>
          </cell>
        </row>
        <row r="1742">
          <cell r="P1742" t="str">
            <v>methyl-fluoranthenes</v>
          </cell>
          <cell r="Q1742">
            <v>2177</v>
          </cell>
        </row>
        <row r="1743">
          <cell r="P1743" t="str">
            <v>methylheptane</v>
          </cell>
          <cell r="Q1743">
            <v>2178</v>
          </cell>
        </row>
        <row r="1744">
          <cell r="P1744" t="str">
            <v>methylheptanol</v>
          </cell>
          <cell r="Q1744">
            <v>2179</v>
          </cell>
        </row>
        <row r="1745">
          <cell r="P1745" t="str">
            <v>methylheptene</v>
          </cell>
          <cell r="Q1745">
            <v>2180</v>
          </cell>
        </row>
        <row r="1746">
          <cell r="P1746" t="str">
            <v>methylheptyne</v>
          </cell>
          <cell r="Q1746">
            <v>2181</v>
          </cell>
        </row>
        <row r="1747">
          <cell r="P1747" t="str">
            <v>methylhexadiene</v>
          </cell>
          <cell r="Q1747">
            <v>2182</v>
          </cell>
        </row>
        <row r="1748">
          <cell r="P1748" t="str">
            <v>methylhexanal</v>
          </cell>
          <cell r="Q1748">
            <v>2183</v>
          </cell>
        </row>
        <row r="1749">
          <cell r="P1749" t="str">
            <v>methylhexane</v>
          </cell>
          <cell r="Q1749">
            <v>2184</v>
          </cell>
        </row>
        <row r="1750">
          <cell r="P1750" t="str">
            <v>methylhexenes</v>
          </cell>
          <cell r="Q1750">
            <v>2185</v>
          </cell>
        </row>
        <row r="1751">
          <cell r="P1751" t="str">
            <v>methylindans</v>
          </cell>
          <cell r="Q1751">
            <v>2186</v>
          </cell>
        </row>
        <row r="1752">
          <cell r="P1752" t="str">
            <v>methylindene</v>
          </cell>
          <cell r="Q1752">
            <v>2187</v>
          </cell>
        </row>
        <row r="1753">
          <cell r="P1753" t="str">
            <v>methylisopropylcyclohexane</v>
          </cell>
          <cell r="Q1753">
            <v>2188</v>
          </cell>
        </row>
        <row r="1754">
          <cell r="P1754" t="str">
            <v>methylmethylpropenoate</v>
          </cell>
          <cell r="Q1754">
            <v>2189</v>
          </cell>
        </row>
        <row r="1755">
          <cell r="P1755" t="str">
            <v>methylnaphthalene</v>
          </cell>
          <cell r="Q1755">
            <v>2190</v>
          </cell>
        </row>
        <row r="1756">
          <cell r="P1756" t="str">
            <v>methylnonane</v>
          </cell>
          <cell r="Q1756">
            <v>2191</v>
          </cell>
        </row>
        <row r="1757">
          <cell r="P1757" t="str">
            <v>methylnonene</v>
          </cell>
          <cell r="Q1757">
            <v>2192</v>
          </cell>
        </row>
        <row r="1758">
          <cell r="P1758" t="str">
            <v>methyloctanes</v>
          </cell>
          <cell r="Q1758">
            <v>2193</v>
          </cell>
        </row>
        <row r="1759">
          <cell r="P1759" t="str">
            <v>methylpentane</v>
          </cell>
          <cell r="Q1759">
            <v>2194</v>
          </cell>
        </row>
        <row r="1760">
          <cell r="P1760" t="str">
            <v>methylpentenes</v>
          </cell>
          <cell r="Q1760">
            <v>2195</v>
          </cell>
        </row>
        <row r="1761">
          <cell r="P1761" t="str">
            <v>methylpropene</v>
          </cell>
          <cell r="Q1761">
            <v>2196</v>
          </cell>
        </row>
        <row r="1762">
          <cell r="P1762" t="str">
            <v>methylpropylcyclohexanes</v>
          </cell>
          <cell r="Q1762">
            <v>2197</v>
          </cell>
        </row>
        <row r="1763">
          <cell r="P1763" t="str">
            <v>methylpropylnonane</v>
          </cell>
          <cell r="Q1763">
            <v>2198</v>
          </cell>
        </row>
        <row r="1764">
          <cell r="P1764" t="str">
            <v>methylundecane</v>
          </cell>
          <cell r="Q1764">
            <v>2199</v>
          </cell>
        </row>
        <row r="1765">
          <cell r="P1765" t="str">
            <v>myrcene</v>
          </cell>
          <cell r="Q1765">
            <v>2201</v>
          </cell>
        </row>
        <row r="1766">
          <cell r="P1766" t="str">
            <v>n,n-diethyl-3-methylbenzamide</v>
          </cell>
          <cell r="Q1766">
            <v>2202</v>
          </cell>
        </row>
        <row r="1767">
          <cell r="P1767" t="str">
            <v>naphtha</v>
          </cell>
          <cell r="Q1767">
            <v>2203</v>
          </cell>
        </row>
        <row r="1768">
          <cell r="P1768" t="str">
            <v>naphthenic acid</v>
          </cell>
          <cell r="Q1768">
            <v>2204</v>
          </cell>
        </row>
        <row r="1769">
          <cell r="P1769" t="str">
            <v>naphthol</v>
          </cell>
          <cell r="Q1769">
            <v>2205</v>
          </cell>
        </row>
        <row r="1770">
          <cell r="P1770" t="str">
            <v>nitrobenzene</v>
          </cell>
          <cell r="Q1770">
            <v>2206</v>
          </cell>
        </row>
        <row r="1771">
          <cell r="P1771" t="str">
            <v>nonenone</v>
          </cell>
          <cell r="Q1771">
            <v>2207</v>
          </cell>
        </row>
        <row r="1772">
          <cell r="P1772" t="str">
            <v>n-pentene</v>
          </cell>
          <cell r="Q1772">
            <v>2208</v>
          </cell>
        </row>
        <row r="1773">
          <cell r="P1773" t="str">
            <v>n-pentylcyclohexane</v>
          </cell>
          <cell r="Q1773">
            <v>2209</v>
          </cell>
        </row>
        <row r="1774">
          <cell r="P1774" t="str">
            <v>n-phenylaniline</v>
          </cell>
          <cell r="Q1774">
            <v>2210</v>
          </cell>
        </row>
        <row r="1775">
          <cell r="P1775" t="str">
            <v>octamethylcyclotetrasiloxane</v>
          </cell>
          <cell r="Q1775">
            <v>2211</v>
          </cell>
        </row>
        <row r="1776">
          <cell r="P1776" t="str">
            <v>octatriene</v>
          </cell>
          <cell r="Q1776">
            <v>2212</v>
          </cell>
        </row>
        <row r="1777">
          <cell r="P1777" t="str">
            <v>other</v>
          </cell>
          <cell r="Q1777">
            <v>2213</v>
          </cell>
        </row>
        <row r="1778">
          <cell r="P1778" t="str">
            <v>oxalic acid (anhydrous)</v>
          </cell>
          <cell r="Q1778">
            <v>2214</v>
          </cell>
        </row>
        <row r="1779">
          <cell r="P1779" t="str">
            <v>oxygenates</v>
          </cell>
          <cell r="Q1779">
            <v>2215</v>
          </cell>
        </row>
        <row r="1780">
          <cell r="P1780" t="str">
            <v>paraffins (c16-c34)</v>
          </cell>
          <cell r="Q1780">
            <v>2216</v>
          </cell>
        </row>
        <row r="1781">
          <cell r="P1781" t="str">
            <v>paraffins/olefins (c12-c16)</v>
          </cell>
          <cell r="Q1781">
            <v>2217</v>
          </cell>
        </row>
        <row r="1782">
          <cell r="P1782" t="str">
            <v>paraformaldehyde</v>
          </cell>
          <cell r="Q1782">
            <v>2218</v>
          </cell>
        </row>
        <row r="1783">
          <cell r="P1783" t="str">
            <v>pentachloronitrobenzene</v>
          </cell>
          <cell r="Q1783">
            <v>2219</v>
          </cell>
        </row>
        <row r="1784">
          <cell r="P1784" t="str">
            <v>pentadiene</v>
          </cell>
          <cell r="Q1784">
            <v>2220</v>
          </cell>
        </row>
        <row r="1785">
          <cell r="P1785" t="str">
            <v>pentanol</v>
          </cell>
          <cell r="Q1785">
            <v>2221</v>
          </cell>
        </row>
        <row r="1786">
          <cell r="P1786" t="str">
            <v>pentenyne</v>
          </cell>
          <cell r="Q1786">
            <v>2222</v>
          </cell>
        </row>
        <row r="1787">
          <cell r="P1787" t="str">
            <v>pentyl alcohol, tert-</v>
          </cell>
          <cell r="Q1787">
            <v>2223</v>
          </cell>
        </row>
        <row r="1788">
          <cell r="P1788" t="str">
            <v>pentylidenecyclohexane</v>
          </cell>
          <cell r="Q1788">
            <v>2224</v>
          </cell>
        </row>
        <row r="1789">
          <cell r="P1789" t="str">
            <v>pentyne</v>
          </cell>
          <cell r="Q1789">
            <v>2225</v>
          </cell>
        </row>
        <row r="1790">
          <cell r="P1790" t="str">
            <v>petroleum ether</v>
          </cell>
          <cell r="Q1790">
            <v>2226</v>
          </cell>
        </row>
        <row r="1791">
          <cell r="P1791" t="str">
            <v>phenyl isocyanate</v>
          </cell>
          <cell r="Q1791">
            <v>2227</v>
          </cell>
        </row>
        <row r="1792">
          <cell r="P1792" t="str">
            <v>phthalic anhydride</v>
          </cell>
          <cell r="Q1792">
            <v>2228</v>
          </cell>
        </row>
        <row r="1793">
          <cell r="P1793" t="str">
            <v>pine tar</v>
          </cell>
          <cell r="Q1793">
            <v>2229</v>
          </cell>
        </row>
        <row r="1794">
          <cell r="P1794" t="str">
            <v>piperylene</v>
          </cell>
          <cell r="Q1794">
            <v>2230</v>
          </cell>
        </row>
        <row r="1795">
          <cell r="P1795" t="str">
            <v>pramitol</v>
          </cell>
          <cell r="Q1795">
            <v>2231</v>
          </cell>
        </row>
        <row r="1796">
          <cell r="P1796" t="str">
            <v>prednisone</v>
          </cell>
          <cell r="Q1796">
            <v>2232</v>
          </cell>
        </row>
        <row r="1797">
          <cell r="P1797" t="str">
            <v>propionic acid (or propanoic acid; carboxyethane; ethanecarboxylic acid; ethylformic acid; luprisol)</v>
          </cell>
          <cell r="Q1797">
            <v>2233</v>
          </cell>
        </row>
        <row r="1798">
          <cell r="P1798" t="str">
            <v>propylene dichloride</v>
          </cell>
          <cell r="Q1798">
            <v>2234</v>
          </cell>
        </row>
        <row r="1799">
          <cell r="P1799" t="str">
            <v>propylene glycol phenyl ether</v>
          </cell>
          <cell r="Q1799">
            <v>2235</v>
          </cell>
        </row>
        <row r="1800">
          <cell r="P1800" t="str">
            <v>propylheptenes</v>
          </cell>
          <cell r="Q1800">
            <v>2236</v>
          </cell>
        </row>
        <row r="1801">
          <cell r="P1801" t="str">
            <v>pyrethrum</v>
          </cell>
          <cell r="Q1801">
            <v>2237</v>
          </cell>
        </row>
        <row r="1802">
          <cell r="P1802" t="str">
            <v>pyridine</v>
          </cell>
          <cell r="Q1802">
            <v>2238</v>
          </cell>
        </row>
        <row r="1803">
          <cell r="P1803" t="str">
            <v>silicone</v>
          </cell>
          <cell r="Q1803">
            <v>2239</v>
          </cell>
        </row>
        <row r="1804">
          <cell r="P1804" t="str">
            <v>siloxane</v>
          </cell>
          <cell r="Q1804">
            <v>2240</v>
          </cell>
        </row>
        <row r="1805">
          <cell r="P1805" t="str">
            <v>stoddard solvent</v>
          </cell>
          <cell r="Q1805">
            <v>2241</v>
          </cell>
        </row>
        <row r="1806">
          <cell r="P1806" t="str">
            <v>substituted c9 ester (c12)</v>
          </cell>
          <cell r="Q1806">
            <v>2242</v>
          </cell>
        </row>
        <row r="1807">
          <cell r="P1807" t="str">
            <v>trans-1-phenylbutene</v>
          </cell>
          <cell r="Q1807">
            <v>2243</v>
          </cell>
        </row>
        <row r="1808">
          <cell r="P1808" t="str">
            <v>trans-2-nonene</v>
          </cell>
          <cell r="Q1808">
            <v>2244</v>
          </cell>
        </row>
        <row r="1809">
          <cell r="P1809" t="str">
            <v>tenneco 500-100</v>
          </cell>
          <cell r="Q1809">
            <v>2245</v>
          </cell>
        </row>
        <row r="1810">
          <cell r="P1810" t="str">
            <v>terephthalic acid (1,4-benzenedicarboxylic acid)</v>
          </cell>
          <cell r="Q1810">
            <v>2246</v>
          </cell>
        </row>
        <row r="1811">
          <cell r="P1811" t="str">
            <v>terpene alcohol</v>
          </cell>
          <cell r="Q1811">
            <v>2247</v>
          </cell>
        </row>
        <row r="1812">
          <cell r="P1812" t="str">
            <v>terpenes</v>
          </cell>
          <cell r="Q1812">
            <v>2248</v>
          </cell>
        </row>
        <row r="1813">
          <cell r="P1813" t="str">
            <v>tetrabutyl orthotitanate</v>
          </cell>
          <cell r="Q1813">
            <v>2249</v>
          </cell>
        </row>
        <row r="1814">
          <cell r="P1814" t="str">
            <v>tetrachlorobenzenes</v>
          </cell>
          <cell r="Q1814">
            <v>2250</v>
          </cell>
        </row>
        <row r="1815">
          <cell r="P1815" t="str">
            <v>tetraethylene glycol</v>
          </cell>
          <cell r="Q1815">
            <v>2251</v>
          </cell>
        </row>
        <row r="1816">
          <cell r="P1816" t="str">
            <v>tetrafluoromethane</v>
          </cell>
          <cell r="Q1816">
            <v>2252</v>
          </cell>
        </row>
        <row r="1817">
          <cell r="P1817" t="str">
            <v>tetramethylbenzene</v>
          </cell>
          <cell r="Q1817">
            <v>2253</v>
          </cell>
        </row>
        <row r="1818">
          <cell r="P1818" t="str">
            <v>tetramethylcyclobutene</v>
          </cell>
          <cell r="Q1818">
            <v>2254</v>
          </cell>
        </row>
        <row r="1819">
          <cell r="P1819" t="str">
            <v>tetramethylhexane</v>
          </cell>
          <cell r="Q1819">
            <v>2255</v>
          </cell>
        </row>
        <row r="1820">
          <cell r="P1820" t="str">
            <v>total aromatic amines</v>
          </cell>
          <cell r="Q1820">
            <v>2256</v>
          </cell>
        </row>
        <row r="1821">
          <cell r="P1821" t="str">
            <v>total c2-c5 aldehydes</v>
          </cell>
          <cell r="Q1821">
            <v>2257</v>
          </cell>
        </row>
        <row r="1822">
          <cell r="P1822" t="str">
            <v>trans-1,3-dichloropropene</v>
          </cell>
          <cell r="Q1822">
            <v>2258</v>
          </cell>
        </row>
        <row r="1823">
          <cell r="P1823" t="str">
            <v>trichlorobenzenes</v>
          </cell>
          <cell r="Q1823">
            <v>2259</v>
          </cell>
        </row>
        <row r="1824">
          <cell r="P1824" t="str">
            <v>triethanolamine lauryl sulfate</v>
          </cell>
          <cell r="Q1824">
            <v>2260</v>
          </cell>
        </row>
        <row r="1825">
          <cell r="P1825" t="str">
            <v>triethylene glycol</v>
          </cell>
          <cell r="Q1825">
            <v>2261</v>
          </cell>
        </row>
        <row r="1826">
          <cell r="P1826" t="str">
            <v>triethylene glycol monobutyl ether</v>
          </cell>
          <cell r="Q1826">
            <v>2262</v>
          </cell>
        </row>
        <row r="1827">
          <cell r="P1827" t="str">
            <v>trifluoromethane</v>
          </cell>
          <cell r="Q1827">
            <v>2263</v>
          </cell>
        </row>
        <row r="1828">
          <cell r="P1828" t="str">
            <v>trimethylamine</v>
          </cell>
          <cell r="Q1828">
            <v>2264</v>
          </cell>
        </row>
        <row r="1829">
          <cell r="P1829" t="str">
            <v>trimethyldecane</v>
          </cell>
          <cell r="Q1829">
            <v>2265</v>
          </cell>
        </row>
        <row r="1830">
          <cell r="P1830" t="str">
            <v>trimethyldecene</v>
          </cell>
          <cell r="Q1830">
            <v>2266</v>
          </cell>
        </row>
        <row r="1831">
          <cell r="P1831" t="str">
            <v>trimethylfluorosilane</v>
          </cell>
          <cell r="Q1831">
            <v>2267</v>
          </cell>
        </row>
        <row r="1832">
          <cell r="P1832" t="str">
            <v>trimethylheptanes</v>
          </cell>
          <cell r="Q1832">
            <v>2268</v>
          </cell>
        </row>
        <row r="1833">
          <cell r="P1833" t="str">
            <v>trimethylhexanes</v>
          </cell>
          <cell r="Q1833">
            <v>2269</v>
          </cell>
        </row>
        <row r="1834">
          <cell r="P1834" t="str">
            <v>trimethylindan</v>
          </cell>
          <cell r="Q1834">
            <v>2270</v>
          </cell>
        </row>
        <row r="1835">
          <cell r="P1835" t="str">
            <v>trimethylpentadiene</v>
          </cell>
          <cell r="Q1835">
            <v>2271</v>
          </cell>
        </row>
        <row r="1836">
          <cell r="P1836" t="str">
            <v>trimethylpentane</v>
          </cell>
          <cell r="Q1836">
            <v>2272</v>
          </cell>
        </row>
        <row r="1837">
          <cell r="P1837" t="str">
            <v>unc peaks to cbm aldehydes</v>
          </cell>
          <cell r="Q1837">
            <v>2273</v>
          </cell>
        </row>
        <row r="1838">
          <cell r="P1838" t="str">
            <v>unc peaks to cbm non react</v>
          </cell>
          <cell r="Q1838">
            <v>2274</v>
          </cell>
        </row>
        <row r="1839">
          <cell r="P1839" t="str">
            <v>unc peaks to cbm olefins</v>
          </cell>
          <cell r="Q1839">
            <v>2275</v>
          </cell>
        </row>
        <row r="1840">
          <cell r="P1840" t="str">
            <v>unc peaks to cbm paraffins</v>
          </cell>
          <cell r="Q1840">
            <v>2276</v>
          </cell>
        </row>
        <row r="1841">
          <cell r="P1841" t="str">
            <v>unc peaks to cbm toluene</v>
          </cell>
          <cell r="Q1841">
            <v>2277</v>
          </cell>
        </row>
        <row r="1842">
          <cell r="P1842" t="str">
            <v>unc peaks to cbm xylene</v>
          </cell>
          <cell r="Q1842">
            <v>2278</v>
          </cell>
        </row>
        <row r="1843">
          <cell r="P1843" t="str">
            <v>undefined aromatic</v>
          </cell>
          <cell r="Q1843">
            <v>2279</v>
          </cell>
        </row>
        <row r="1844">
          <cell r="P1844" t="str">
            <v>undefined paraffin</v>
          </cell>
          <cell r="Q1844">
            <v>2280</v>
          </cell>
        </row>
        <row r="1845">
          <cell r="P1845" t="str">
            <v>undefined petroleum distillates</v>
          </cell>
          <cell r="Q1845">
            <v>2281</v>
          </cell>
        </row>
        <row r="1846">
          <cell r="P1846" t="str">
            <v>undefined propellant</v>
          </cell>
          <cell r="Q1846">
            <v>2282</v>
          </cell>
        </row>
        <row r="1847">
          <cell r="P1847" t="str">
            <v>undefined voc</v>
          </cell>
          <cell r="Q1847">
            <v>2283</v>
          </cell>
        </row>
        <row r="1848">
          <cell r="P1848" t="str">
            <v>unidentified</v>
          </cell>
          <cell r="Q1848">
            <v>2284</v>
          </cell>
        </row>
        <row r="1849">
          <cell r="P1849" t="str">
            <v>unknown #1</v>
          </cell>
          <cell r="Q1849">
            <v>2285</v>
          </cell>
        </row>
        <row r="1850">
          <cell r="P1850" t="str">
            <v>unknown #13</v>
          </cell>
          <cell r="Q1850">
            <v>2286</v>
          </cell>
        </row>
        <row r="1851">
          <cell r="P1851" t="str">
            <v>unknown #16</v>
          </cell>
          <cell r="Q1851">
            <v>2287</v>
          </cell>
        </row>
        <row r="1852">
          <cell r="P1852" t="str">
            <v>unknown #3</v>
          </cell>
          <cell r="Q1852">
            <v>2288</v>
          </cell>
        </row>
        <row r="1853">
          <cell r="P1853" t="str">
            <v>unknown #4</v>
          </cell>
          <cell r="Q1853">
            <v>2289</v>
          </cell>
        </row>
        <row r="1854">
          <cell r="P1854" t="str">
            <v>unknown #5</v>
          </cell>
          <cell r="Q1854">
            <v>2290</v>
          </cell>
        </row>
        <row r="1855">
          <cell r="P1855" t="str">
            <v>unknown #6</v>
          </cell>
          <cell r="Q1855">
            <v>2291</v>
          </cell>
        </row>
        <row r="1856">
          <cell r="P1856" t="str">
            <v>unknown #7</v>
          </cell>
          <cell r="Q1856">
            <v>2292</v>
          </cell>
        </row>
        <row r="1857">
          <cell r="P1857" t="str">
            <v>unknown #8</v>
          </cell>
          <cell r="Q1857">
            <v>2293</v>
          </cell>
        </row>
        <row r="1858">
          <cell r="P1858" t="str">
            <v>varamid ml 1</v>
          </cell>
          <cell r="Q1858">
            <v>2294</v>
          </cell>
        </row>
        <row r="1859">
          <cell r="P1859" t="str">
            <v>xylene base acids</v>
          </cell>
          <cell r="Q1859">
            <v>2295</v>
          </cell>
        </row>
        <row r="1860">
          <cell r="P1860" t="str">
            <v>6,7-dimethoxy-coumarin</v>
          </cell>
          <cell r="Q1860">
            <v>2296</v>
          </cell>
        </row>
        <row r="1861">
          <cell r="P1861" t="str">
            <v>unknown</v>
          </cell>
          <cell r="Q1861">
            <v>2297</v>
          </cell>
        </row>
        <row r="1862">
          <cell r="P1862" t="str">
            <v>volatile carbon</v>
          </cell>
          <cell r="Q1862">
            <v>2298</v>
          </cell>
        </row>
        <row r="1863">
          <cell r="P1863" t="str">
            <v>1,4-butanediol</v>
          </cell>
          <cell r="Q1863">
            <v>2299</v>
          </cell>
        </row>
        <row r="1864">
          <cell r="P1864" t="str">
            <v>trimethylcyclopentane</v>
          </cell>
          <cell r="Q1864">
            <v>2300</v>
          </cell>
        </row>
        <row r="1865">
          <cell r="P1865" t="str">
            <v>dimethylbutane</v>
          </cell>
          <cell r="Q1865">
            <v>2301</v>
          </cell>
        </row>
        <row r="1866">
          <cell r="P1866" t="str">
            <v>potassium ion</v>
          </cell>
          <cell r="Q1866">
            <v>2302</v>
          </cell>
        </row>
        <row r="1867">
          <cell r="P1867" t="str">
            <v>calcium ion</v>
          </cell>
          <cell r="Q1867">
            <v>2303</v>
          </cell>
        </row>
        <row r="1868">
          <cell r="P1868" t="str">
            <v>cis/trans-4-methyl-2-pentene</v>
          </cell>
          <cell r="Q1868">
            <v>2304</v>
          </cell>
        </row>
        <row r="1869">
          <cell r="P1869" t="str">
            <v>4-methyl-1-pentene; 3-methyl-1-pentene</v>
          </cell>
          <cell r="Q1869">
            <v>2305</v>
          </cell>
        </row>
        <row r="1870">
          <cell r="P1870" t="str">
            <v>n-pentylbenzene; trans-1-methyl-2-(4-methylpentyl)cyclopentane</v>
          </cell>
          <cell r="Q1870">
            <v>2306</v>
          </cell>
        </row>
        <row r="1871">
          <cell r="P1871" t="str">
            <v>n-undecane; 1,2-dimethyl-3-ethylbenzene; 1,2,4,5-tetramethylbenzene</v>
          </cell>
          <cell r="Q1871">
            <v>2307</v>
          </cell>
        </row>
        <row r="1872">
          <cell r="P1872" t="str">
            <v>4-n-propyltoluene; n-butylbenzene; 1,3-dimethyl-5-ethylbenzene</v>
          </cell>
          <cell r="Q1872">
            <v>2308</v>
          </cell>
        </row>
        <row r="1873">
          <cell r="P1873" t="str">
            <v>1,2,4-trimethylbenzene; t-butylbenzene; 1-decene</v>
          </cell>
          <cell r="Q1873">
            <v>2309</v>
          </cell>
        </row>
        <row r="1874">
          <cell r="P1874" t="str">
            <v>4-ethyltoluene; 2,3-dimethyloctane</v>
          </cell>
          <cell r="Q1874">
            <v>2310</v>
          </cell>
        </row>
        <row r="1875">
          <cell r="P1875" t="str">
            <v>cis-3-nonene; isobutylcyclopentane</v>
          </cell>
          <cell r="Q1875">
            <v>2311</v>
          </cell>
        </row>
        <row r="1876">
          <cell r="P1876" t="str">
            <v>o-xylene; 1,1,2-trimethylcyclohexane</v>
          </cell>
          <cell r="Q1876">
            <v>2312</v>
          </cell>
        </row>
        <row r="1877">
          <cell r="P1877" t="str">
            <v>3-methyloctane; 3,3-diethylpentane; 3-ethylheptane</v>
          </cell>
          <cell r="Q1877">
            <v>2313</v>
          </cell>
        </row>
        <row r="1878">
          <cell r="P1878" t="str">
            <v>m/p-xylene; 3,4-dimethylheptane</v>
          </cell>
          <cell r="Q1878">
            <v>2314</v>
          </cell>
        </row>
        <row r="1879">
          <cell r="P1879" t="str">
            <v>2,5-dimethylheptane; 3,5-dimethylheptane; 3,3-dimethylheptane</v>
          </cell>
          <cell r="Q1879">
            <v>2315</v>
          </cell>
        </row>
        <row r="1880">
          <cell r="P1880" t="str">
            <v>n-propylcyclopentane; ethylcyclohexane; cis-cis-1,3,5-trimethylcyclohexane</v>
          </cell>
          <cell r="Q1880">
            <v>2316</v>
          </cell>
        </row>
        <row r="1881">
          <cell r="P1881" t="str">
            <v>4,4-dimethylheptane; 2,2-dimethylheptane; 2,6-dimethylheptane; cis-1,2-dimethylcyclohexane</v>
          </cell>
          <cell r="Q1881">
            <v>2317</v>
          </cell>
        </row>
        <row r="1882">
          <cell r="P1882" t="str">
            <v>2,4,4-trimethylhexane; isopropylcyclopentane</v>
          </cell>
          <cell r="Q1882">
            <v>2318</v>
          </cell>
        </row>
        <row r="1883">
          <cell r="P1883" t="str">
            <v>n-octane; trans-1,2-dimethylcyclohexane</v>
          </cell>
          <cell r="Q1883">
            <v>2319</v>
          </cell>
        </row>
        <row r="1884">
          <cell r="P1884" t="str">
            <v>1-ethyl-1-methylcyclopentane; 2,2,4-trimethylhexane</v>
          </cell>
          <cell r="Q1884">
            <v>2320</v>
          </cell>
        </row>
        <row r="1885">
          <cell r="P1885" t="str">
            <v>1,1-dimethylcyclohexane; 1-octene</v>
          </cell>
          <cell r="Q1885">
            <v>2321</v>
          </cell>
        </row>
        <row r="1886">
          <cell r="P1886" t="str">
            <v>3-methylheptane; 3-ethylhexane; cis-trans-1,2,4-trimethylcyclopentane; cis-1,3-dimethylcyclohexane</v>
          </cell>
          <cell r="Q1886">
            <v>2322</v>
          </cell>
        </row>
        <row r="1887">
          <cell r="P1887" t="str">
            <v>4-methylheptane; 3-methyl-3-ethylpentane; methylcyclohexane; 3,4-dimethylhexane</v>
          </cell>
          <cell r="Q1887">
            <v>2323</v>
          </cell>
        </row>
        <row r="1888">
          <cell r="P1888" t="str">
            <v>1,1,2-trimethylcyclopentane; 2-methyl-3-ethylpentane</v>
          </cell>
          <cell r="Q1888">
            <v>2324</v>
          </cell>
        </row>
        <row r="1889">
          <cell r="P1889" t="str">
            <v>toluene; 2,3,3-trimethylpentane</v>
          </cell>
          <cell r="Q1889">
            <v>2325</v>
          </cell>
        </row>
        <row r="1890">
          <cell r="P1890" t="str">
            <v>2,5-, 2,4-, 3,3-dimethyl-hexane; trans/cis-1,2,4-trimethylcyclopentane; 2,2,3-trimethylpentane</v>
          </cell>
          <cell r="Q1890">
            <v>2326</v>
          </cell>
        </row>
        <row r="1891">
          <cell r="P1891" t="str">
            <v>methylcyclohexane; 2,2-dimethylhexane</v>
          </cell>
          <cell r="Q1891">
            <v>2327</v>
          </cell>
        </row>
        <row r="1892">
          <cell r="P1892" t="str">
            <v>1-tert-butyl-4-ethylbenzene</v>
          </cell>
          <cell r="Q1892">
            <v>2329</v>
          </cell>
        </row>
        <row r="1893">
          <cell r="P1893" t="str">
            <v>1,3-dimethylcyclopentane</v>
          </cell>
          <cell r="Q1893">
            <v>2330</v>
          </cell>
        </row>
        <row r="1894">
          <cell r="P1894" t="str">
            <v>1,4-pentadiene</v>
          </cell>
          <cell r="Q1894">
            <v>2331</v>
          </cell>
        </row>
        <row r="1895">
          <cell r="P1895" t="str">
            <v>1,3-dimethylnaphthalene</v>
          </cell>
          <cell r="Q1895">
            <v>2332</v>
          </cell>
        </row>
        <row r="1896">
          <cell r="P1896" t="str">
            <v>n-propylcyclopentane</v>
          </cell>
          <cell r="Q1896">
            <v>2333</v>
          </cell>
        </row>
        <row r="1897">
          <cell r="P1897" t="str">
            <v>isooctane</v>
          </cell>
          <cell r="Q1897">
            <v>2334</v>
          </cell>
        </row>
        <row r="1898">
          <cell r="P1898" t="str">
            <v>o-vinyltoluene</v>
          </cell>
          <cell r="Q1898">
            <v>2335</v>
          </cell>
        </row>
        <row r="1899">
          <cell r="P1899" t="str">
            <v>chrysene/triphenylene</v>
          </cell>
          <cell r="Q1899">
            <v>2336</v>
          </cell>
        </row>
        <row r="1900">
          <cell r="P1900" t="str">
            <v>2,2'-dithiobisbenzothiazole</v>
          </cell>
          <cell r="Q1900">
            <v>2337</v>
          </cell>
        </row>
        <row r="1901">
          <cell r="P1901" t="str">
            <v>dimethylphenol</v>
          </cell>
          <cell r="Q1901">
            <v>2338</v>
          </cell>
        </row>
        <row r="1902">
          <cell r="P1902" t="str">
            <v>methyl benzenediols</v>
          </cell>
          <cell r="Q1902">
            <v>2339</v>
          </cell>
        </row>
        <row r="1903">
          <cell r="P1903" t="str">
            <v>abieta-6,8,11,13-tetraen-18-oic acid</v>
          </cell>
          <cell r="Q1903">
            <v>2340</v>
          </cell>
        </row>
        <row r="1904">
          <cell r="P1904" t="str">
            <v>cis-iso-eugenol</v>
          </cell>
          <cell r="Q1904">
            <v>2341</v>
          </cell>
        </row>
        <row r="1905">
          <cell r="P1905" t="str">
            <v>iso-tritriacontane</v>
          </cell>
          <cell r="Q1905">
            <v>2342</v>
          </cell>
        </row>
        <row r="1906">
          <cell r="P1906" t="str">
            <v>ethylphenols</v>
          </cell>
          <cell r="Q1906">
            <v>2343</v>
          </cell>
        </row>
        <row r="1907">
          <cell r="P1907" t="str">
            <v>myosmine</v>
          </cell>
          <cell r="Q1907">
            <v>2344</v>
          </cell>
        </row>
        <row r="1908">
          <cell r="P1908" t="str">
            <v>1,3-dimethylnaphthalene</v>
          </cell>
          <cell r="Q1908">
            <v>2345</v>
          </cell>
        </row>
        <row r="1909">
          <cell r="P1909" t="str">
            <v>2,7-dimethylnaphthalene</v>
          </cell>
          <cell r="Q1909">
            <v>2346</v>
          </cell>
        </row>
        <row r="1910">
          <cell r="P1910" t="str">
            <v>anteiso-hentriacontane</v>
          </cell>
          <cell r="Q1910">
            <v>2347</v>
          </cell>
        </row>
        <row r="1911">
          <cell r="P1911" t="str">
            <v>anteiso-heptacosane</v>
          </cell>
          <cell r="Q1911">
            <v>2348</v>
          </cell>
        </row>
        <row r="1912">
          <cell r="P1912" t="str">
            <v>anteiso-hexacosane</v>
          </cell>
          <cell r="Q1912">
            <v>2349</v>
          </cell>
        </row>
        <row r="1913">
          <cell r="P1913" t="str">
            <v>anteiso-nonacosane</v>
          </cell>
          <cell r="Q1913">
            <v>2350</v>
          </cell>
        </row>
        <row r="1914">
          <cell r="P1914" t="str">
            <v>anteiso-octacosane</v>
          </cell>
          <cell r="Q1914">
            <v>2351</v>
          </cell>
        </row>
        <row r="1915">
          <cell r="P1915" t="str">
            <v>anteiso-pentacosane</v>
          </cell>
          <cell r="Q1915">
            <v>2352</v>
          </cell>
        </row>
        <row r="1916">
          <cell r="P1916" t="str">
            <v>anteiso-tetracosane</v>
          </cell>
          <cell r="Q1916">
            <v>2353</v>
          </cell>
        </row>
        <row r="1917">
          <cell r="P1917" t="str">
            <v>iso-dotriacontane</v>
          </cell>
          <cell r="Q1917">
            <v>2354</v>
          </cell>
        </row>
        <row r="1918">
          <cell r="P1918" t="str">
            <v>diethyl phthalate</v>
          </cell>
          <cell r="Q1918">
            <v>2355</v>
          </cell>
        </row>
        <row r="1919">
          <cell r="P1919" t="str">
            <v>iso-heptacosane</v>
          </cell>
          <cell r="Q1919">
            <v>2356</v>
          </cell>
        </row>
        <row r="1920">
          <cell r="P1920" t="str">
            <v>iso-hexacosane</v>
          </cell>
          <cell r="Q1920">
            <v>2357</v>
          </cell>
        </row>
        <row r="1921">
          <cell r="P1921" t="str">
            <v>iso-octacosane</v>
          </cell>
          <cell r="Q1921">
            <v>2358</v>
          </cell>
        </row>
        <row r="1922">
          <cell r="P1922" t="str">
            <v>iso-pentacosane</v>
          </cell>
          <cell r="Q1922">
            <v>2359</v>
          </cell>
        </row>
        <row r="1923">
          <cell r="P1923" t="str">
            <v>iso-tetracosane</v>
          </cell>
          <cell r="Q1923">
            <v>2360</v>
          </cell>
        </row>
        <row r="1924">
          <cell r="P1924" t="str">
            <v>linoleic acid, 9,12-octadecadienoic acid (9z,12z)-</v>
          </cell>
          <cell r="Q1924">
            <v>2361</v>
          </cell>
        </row>
        <row r="1925">
          <cell r="P1925" t="str">
            <v>monopalmitin, hexadecanoic acid, monoester with 1,2,3-propanetriol</v>
          </cell>
          <cell r="Q1925">
            <v>2362</v>
          </cell>
        </row>
        <row r="1926">
          <cell r="P1926" t="str">
            <v>monostearin, glyceryl monostearate</v>
          </cell>
          <cell r="Q1926">
            <v>2363</v>
          </cell>
        </row>
        <row r="1927">
          <cell r="P1927" t="str">
            <v>hexatriacontane</v>
          </cell>
          <cell r="Q1927">
            <v>2364</v>
          </cell>
        </row>
        <row r="1928">
          <cell r="P1928" t="str">
            <v>pinonic acid</v>
          </cell>
          <cell r="Q1928">
            <v>2365</v>
          </cell>
        </row>
        <row r="1929">
          <cell r="P1929" t="str">
            <v>stigmasterol</v>
          </cell>
          <cell r="Q1929">
            <v>2366</v>
          </cell>
        </row>
        <row r="1930">
          <cell r="P1930" t="str">
            <v>m &amp; p-cresol</v>
          </cell>
          <cell r="Q1930">
            <v>2367</v>
          </cell>
        </row>
        <row r="1931">
          <cell r="P1931" t="str">
            <v>dicyclopentadiene</v>
          </cell>
          <cell r="Q1931">
            <v>2368</v>
          </cell>
        </row>
        <row r="1932">
          <cell r="P1932" t="str">
            <v>n-methylolacrylamide</v>
          </cell>
          <cell r="Q1932">
            <v>2369</v>
          </cell>
        </row>
        <row r="1933">
          <cell r="P1933" t="str">
            <v>pentachloroethane</v>
          </cell>
          <cell r="Q1933">
            <v>2370</v>
          </cell>
        </row>
        <row r="1934">
          <cell r="P1934" t="str">
            <v>phosgene</v>
          </cell>
          <cell r="Q1934">
            <v>2371</v>
          </cell>
        </row>
        <row r="1935">
          <cell r="P1935" t="str">
            <v>1,2,4-trichlorobenzene</v>
          </cell>
          <cell r="Q1935">
            <v>2372</v>
          </cell>
        </row>
        <row r="1936">
          <cell r="P1936" t="str">
            <v>1-nonadecene</v>
          </cell>
          <cell r="Q1936">
            <v>2374</v>
          </cell>
        </row>
        <row r="1937">
          <cell r="P1937" t="str">
            <v>1-eicosene</v>
          </cell>
          <cell r="Q1937">
            <v>2375</v>
          </cell>
        </row>
        <row r="1938">
          <cell r="P1938" t="str">
            <v>1-heneicosene</v>
          </cell>
          <cell r="Q1938">
            <v>2376</v>
          </cell>
        </row>
        <row r="1939">
          <cell r="P1939" t="str">
            <v>1-docosene</v>
          </cell>
          <cell r="Q1939">
            <v>2377</v>
          </cell>
        </row>
        <row r="1940">
          <cell r="P1940" t="str">
            <v>1-tricosene</v>
          </cell>
          <cell r="Q1940">
            <v>2378</v>
          </cell>
        </row>
        <row r="1941">
          <cell r="P1941" t="str">
            <v>1-tetracosene</v>
          </cell>
          <cell r="Q1941">
            <v>2379</v>
          </cell>
        </row>
        <row r="1942">
          <cell r="P1942" t="str">
            <v>1-pentacosene</v>
          </cell>
          <cell r="Q1942">
            <v>2380</v>
          </cell>
        </row>
        <row r="1943">
          <cell r="P1943" t="str">
            <v>1-hexacosene</v>
          </cell>
          <cell r="Q1943">
            <v>2381</v>
          </cell>
        </row>
        <row r="1944">
          <cell r="P1944" t="str">
            <v>1-heptacosene</v>
          </cell>
          <cell r="Q1944">
            <v>2382</v>
          </cell>
        </row>
        <row r="1945">
          <cell r="P1945" t="str">
            <v>1-octacosene</v>
          </cell>
          <cell r="Q1945">
            <v>2383</v>
          </cell>
        </row>
        <row r="1946">
          <cell r="P1946" t="str">
            <v>14-methyl-hexadecanoic acid</v>
          </cell>
          <cell r="Q1946">
            <v>2384</v>
          </cell>
        </row>
        <row r="1947">
          <cell r="P1947" t="str">
            <v>n-hentriacontanoic acid</v>
          </cell>
          <cell r="Q1947">
            <v>2385</v>
          </cell>
        </row>
        <row r="1948">
          <cell r="P1948" t="str">
            <v>n-dotriacontanoic acid</v>
          </cell>
          <cell r="Q1948">
            <v>2386</v>
          </cell>
        </row>
        <row r="1949">
          <cell r="P1949" t="str">
            <v>n-tritriacontanoic acid</v>
          </cell>
          <cell r="Q1949">
            <v>2387</v>
          </cell>
        </row>
        <row r="1950">
          <cell r="P1950" t="str">
            <v>n-tetratriacontanoic acid</v>
          </cell>
          <cell r="Q1950">
            <v>2388</v>
          </cell>
        </row>
        <row r="1951">
          <cell r="P1951" t="str">
            <v>n-pentatriacontanoic acid</v>
          </cell>
          <cell r="Q1951">
            <v>2389</v>
          </cell>
        </row>
        <row r="1952">
          <cell r="P1952" t="str">
            <v>n-hexatriacontanoic acid</v>
          </cell>
          <cell r="Q1952">
            <v>2390</v>
          </cell>
        </row>
        <row r="1953">
          <cell r="P1953" t="str">
            <v>10-undecenoic acid</v>
          </cell>
          <cell r="Q1953">
            <v>2391</v>
          </cell>
        </row>
        <row r="1954">
          <cell r="P1954" t="str">
            <v>tetradecenoic acid</v>
          </cell>
          <cell r="Q1954">
            <v>2392</v>
          </cell>
        </row>
        <row r="1955">
          <cell r="P1955" t="str">
            <v>hexadecenoic acid</v>
          </cell>
          <cell r="Q1955">
            <v>2393</v>
          </cell>
        </row>
        <row r="1956">
          <cell r="P1956" t="str">
            <v>nonadecenoic acid</v>
          </cell>
          <cell r="Q1956">
            <v>2394</v>
          </cell>
        </row>
        <row r="1957">
          <cell r="P1957" t="str">
            <v>eicosenoic acid</v>
          </cell>
          <cell r="Q1957">
            <v>2395</v>
          </cell>
        </row>
        <row r="1958">
          <cell r="P1958" t="str">
            <v>heneicosenoic acid</v>
          </cell>
          <cell r="Q1958">
            <v>2396</v>
          </cell>
        </row>
        <row r="1959">
          <cell r="P1959" t="str">
            <v>docosenoic acid</v>
          </cell>
          <cell r="Q1959">
            <v>2397</v>
          </cell>
        </row>
        <row r="1960">
          <cell r="P1960" t="str">
            <v>tricosenoic acid</v>
          </cell>
          <cell r="Q1960">
            <v>2398</v>
          </cell>
        </row>
        <row r="1961">
          <cell r="P1961" t="str">
            <v>tetracosenoic acid</v>
          </cell>
          <cell r="Q1961">
            <v>2399</v>
          </cell>
        </row>
        <row r="1962">
          <cell r="P1962" t="str">
            <v>hexacosenoic acid</v>
          </cell>
          <cell r="Q1962">
            <v>2400</v>
          </cell>
        </row>
        <row r="1963">
          <cell r="P1963" t="str">
            <v>undecanedioic acid</v>
          </cell>
          <cell r="Q1963">
            <v>2401</v>
          </cell>
        </row>
        <row r="1964">
          <cell r="P1964" t="str">
            <v>hexadecanedioic acid</v>
          </cell>
          <cell r="Q1964">
            <v>2402</v>
          </cell>
        </row>
        <row r="1965">
          <cell r="P1965" t="str">
            <v>docosanedioic acid</v>
          </cell>
          <cell r="Q1965">
            <v>2403</v>
          </cell>
        </row>
        <row r="1966">
          <cell r="P1966" t="str">
            <v>tetracosanedioic acid</v>
          </cell>
          <cell r="Q1966">
            <v>2404</v>
          </cell>
        </row>
        <row r="1967">
          <cell r="P1967" t="str">
            <v>pentacosanedioic acid</v>
          </cell>
          <cell r="Q1967">
            <v>2405</v>
          </cell>
        </row>
        <row r="1968">
          <cell r="P1968" t="str">
            <v>hexacosanedioic acid</v>
          </cell>
          <cell r="Q1968">
            <v>2406</v>
          </cell>
        </row>
        <row r="1969">
          <cell r="P1969" t="str">
            <v>methyl heptadecanoate</v>
          </cell>
          <cell r="Q1969">
            <v>2407</v>
          </cell>
        </row>
        <row r="1970">
          <cell r="P1970" t="str">
            <v>methyl eicosanoate</v>
          </cell>
          <cell r="Q1970">
            <v>2408</v>
          </cell>
        </row>
        <row r="1971">
          <cell r="P1971" t="str">
            <v>heneicosanoic acid</v>
          </cell>
          <cell r="Q1971">
            <v>2409</v>
          </cell>
        </row>
        <row r="1972">
          <cell r="P1972" t="str">
            <v>methyl docosanoate</v>
          </cell>
          <cell r="Q1972">
            <v>2410</v>
          </cell>
        </row>
        <row r="1973">
          <cell r="P1973" t="str">
            <v>methyl tricosanoate</v>
          </cell>
          <cell r="Q1973">
            <v>2411</v>
          </cell>
        </row>
        <row r="1974">
          <cell r="P1974" t="str">
            <v>methyl tetracosanoate</v>
          </cell>
          <cell r="Q1974">
            <v>2412</v>
          </cell>
        </row>
        <row r="1975">
          <cell r="P1975" t="str">
            <v>methyl pentacosanoate</v>
          </cell>
          <cell r="Q1975">
            <v>2413</v>
          </cell>
        </row>
        <row r="1976">
          <cell r="P1976" t="str">
            <v>methyl hexacosanoate</v>
          </cell>
          <cell r="Q1976">
            <v>2414</v>
          </cell>
        </row>
        <row r="1977">
          <cell r="P1977" t="str">
            <v>methyl octacosanoate</v>
          </cell>
          <cell r="Q1977">
            <v>2415</v>
          </cell>
        </row>
        <row r="1978">
          <cell r="P1978" t="str">
            <v>methyl nonacosanoate</v>
          </cell>
          <cell r="Q1978">
            <v>2416</v>
          </cell>
        </row>
        <row r="1979">
          <cell r="P1979" t="str">
            <v>methyl triacontanoate</v>
          </cell>
          <cell r="Q1979">
            <v>2417</v>
          </cell>
        </row>
        <row r="1980">
          <cell r="P1980" t="str">
            <v>methyl hentriacontanoate</v>
          </cell>
          <cell r="Q1980">
            <v>2418</v>
          </cell>
        </row>
        <row r="1981">
          <cell r="P1981" t="str">
            <v>methyl dotriacontanoate</v>
          </cell>
          <cell r="Q1981">
            <v>2419</v>
          </cell>
        </row>
        <row r="1982">
          <cell r="P1982" t="str">
            <v>methyl tetratriacontanoate</v>
          </cell>
          <cell r="Q1982">
            <v>2420</v>
          </cell>
        </row>
        <row r="1983">
          <cell r="P1983" t="str">
            <v>methyl cis-9-octadecenoate</v>
          </cell>
          <cell r="Q1983">
            <v>2421</v>
          </cell>
        </row>
        <row r="1984">
          <cell r="P1984" t="str">
            <v>methyl trans-9-octadecenoate</v>
          </cell>
          <cell r="Q1984">
            <v>2422</v>
          </cell>
        </row>
        <row r="1985">
          <cell r="P1985" t="str">
            <v>methyl 9,12-octadecadienoate</v>
          </cell>
          <cell r="Q1985">
            <v>2423</v>
          </cell>
        </row>
        <row r="1986">
          <cell r="P1986" t="str">
            <v>methyl tetracosenoate</v>
          </cell>
          <cell r="Q1986">
            <v>2424</v>
          </cell>
        </row>
        <row r="1987">
          <cell r="P1987" t="str">
            <v>methyl hexacosenoate</v>
          </cell>
          <cell r="Q1987">
            <v>2425</v>
          </cell>
        </row>
        <row r="1988">
          <cell r="P1988" t="str">
            <v>4-vinylguaiacol</v>
          </cell>
          <cell r="Q1988">
            <v>2426</v>
          </cell>
        </row>
        <row r="1989">
          <cell r="P1989" t="str">
            <v>vanillic acid</v>
          </cell>
          <cell r="Q1989">
            <v>2427</v>
          </cell>
        </row>
        <row r="1990">
          <cell r="P1990" t="str">
            <v>methyl homovanillate</v>
          </cell>
          <cell r="Q1990">
            <v>2428</v>
          </cell>
        </row>
        <row r="1991">
          <cell r="P1991" t="str">
            <v>methoxyeugenol</v>
          </cell>
          <cell r="Q1991">
            <v>2429</v>
          </cell>
        </row>
        <row r="1992">
          <cell r="P1992" t="str">
            <v>cis-methoxy-iso-eugenol</v>
          </cell>
          <cell r="Q1992">
            <v>2430</v>
          </cell>
        </row>
        <row r="1993">
          <cell r="P1993" t="str">
            <v>methoxybenzenediols</v>
          </cell>
          <cell r="Q1993">
            <v>2431</v>
          </cell>
        </row>
        <row r="1994">
          <cell r="P1994" t="str">
            <v>hydroxyacetophenone</v>
          </cell>
          <cell r="Q1994">
            <v>2432</v>
          </cell>
        </row>
        <row r="1995">
          <cell r="P1995" t="str">
            <v>3,4,5-trimethoxybenzoic acid</v>
          </cell>
          <cell r="Q1995">
            <v>2433</v>
          </cell>
        </row>
        <row r="1996">
          <cell r="P1996" t="str">
            <v>benzenepropanoic acid</v>
          </cell>
          <cell r="Q1996">
            <v>2434</v>
          </cell>
        </row>
        <row r="1997">
          <cell r="P1997" t="str">
            <v>diguaiacyl ethanes</v>
          </cell>
          <cell r="Q1997">
            <v>2435</v>
          </cell>
        </row>
        <row r="1998">
          <cell r="P1998" t="str">
            <v>syringyl guaiacyl ethane</v>
          </cell>
          <cell r="Q1998">
            <v>2436</v>
          </cell>
        </row>
        <row r="1999">
          <cell r="P1999" t="str">
            <v>disyringyl methane</v>
          </cell>
          <cell r="Q1999">
            <v>2437</v>
          </cell>
        </row>
        <row r="2000">
          <cell r="P2000" t="str">
            <v>disyringyl ethane</v>
          </cell>
          <cell r="Q2000">
            <v>2438</v>
          </cell>
        </row>
        <row r="2001">
          <cell r="P2001" t="str">
            <v>2-deoxomatairesinol</v>
          </cell>
          <cell r="Q2001">
            <v>2439</v>
          </cell>
        </row>
        <row r="2002">
          <cell r="P2002" t="str">
            <v>phenylnaphthalene</v>
          </cell>
          <cell r="Q2002">
            <v>2440</v>
          </cell>
        </row>
        <row r="2003">
          <cell r="P2003" t="str">
            <v>1-naphthalenol (or 1-naphthol; α-hydroxynaphthalene)</v>
          </cell>
          <cell r="Q2003">
            <v>2441</v>
          </cell>
        </row>
        <row r="2004">
          <cell r="P2004" t="str">
            <v>2-naphthalenol (or β-naphthol; 2-naphthol; β-hydroxynaphthalene)</v>
          </cell>
          <cell r="Q2004">
            <v>2442</v>
          </cell>
        </row>
        <row r="2005">
          <cell r="P2005" t="str">
            <v>methylnaphthol</v>
          </cell>
          <cell r="Q2005">
            <v>2443</v>
          </cell>
        </row>
        <row r="2006">
          <cell r="P2006" t="str">
            <v>1,4:3,6-dianhydro-α-d-glucopyranose</v>
          </cell>
          <cell r="Q2006">
            <v>2444</v>
          </cell>
        </row>
        <row r="2007">
          <cell r="P2007" t="str">
            <v>tetramethoxyisoflavone</v>
          </cell>
          <cell r="Q2007">
            <v>2445</v>
          </cell>
        </row>
        <row r="2008">
          <cell r="P2008" t="str">
            <v>dibenzofuranols</v>
          </cell>
          <cell r="Q2008">
            <v>2446</v>
          </cell>
        </row>
        <row r="2009">
          <cell r="P2009" t="str">
            <v>benzonaphthofurans</v>
          </cell>
          <cell r="Q2009">
            <v>2447</v>
          </cell>
        </row>
        <row r="2010">
          <cell r="P2010" t="str">
            <v>deisopropyldehydroabietic acid</v>
          </cell>
          <cell r="Q2010">
            <v>2448</v>
          </cell>
        </row>
        <row r="2011">
          <cell r="P2011" t="str">
            <v>16-nordehydroabietic acid</v>
          </cell>
          <cell r="Q2011">
            <v>2449</v>
          </cell>
        </row>
        <row r="2012">
          <cell r="P2012" t="str">
            <v>secodehydroabietic acids</v>
          </cell>
          <cell r="Q2012">
            <v>2450</v>
          </cell>
        </row>
        <row r="2013">
          <cell r="P2013" t="str">
            <v>levopimaric acid</v>
          </cell>
          <cell r="Q2013">
            <v>2451</v>
          </cell>
        </row>
        <row r="2014">
          <cell r="P2014" t="str">
            <v>18-norabieta-8,11,13-triene</v>
          </cell>
          <cell r="Q2014">
            <v>2452</v>
          </cell>
        </row>
        <row r="2015">
          <cell r="P2015" t="str">
            <v>19-norabieta-4,8,11,13-tetraene</v>
          </cell>
          <cell r="Q2015">
            <v>2453</v>
          </cell>
        </row>
        <row r="2016">
          <cell r="P2016" t="str">
            <v>18-norabieta-4(19),8,11,13-tetraene</v>
          </cell>
          <cell r="Q2016">
            <v>2454</v>
          </cell>
        </row>
        <row r="2017">
          <cell r="P2017" t="str">
            <v>dehydroabietane</v>
          </cell>
          <cell r="Q2017">
            <v>2455</v>
          </cell>
        </row>
        <row r="2018">
          <cell r="P2018" t="str">
            <v>methyl 6,8,11,13-abietatetraen-18-oate</v>
          </cell>
          <cell r="Q2018">
            <v>2456</v>
          </cell>
        </row>
        <row r="2019">
          <cell r="P2019" t="str">
            <v>methyl 8,11,13,15-abietatetraen-18-oate</v>
          </cell>
          <cell r="Q2019">
            <v>2457</v>
          </cell>
        </row>
        <row r="2020">
          <cell r="P2020" t="str">
            <v>methyl dehydroabietate</v>
          </cell>
          <cell r="Q2020">
            <v>2458</v>
          </cell>
        </row>
        <row r="2021">
          <cell r="P2021" t="str">
            <v>methyl abietate</v>
          </cell>
          <cell r="Q2021">
            <v>2459</v>
          </cell>
        </row>
        <row r="2022">
          <cell r="P2022" t="str">
            <v>methyl-7-oxodehydroabietate</v>
          </cell>
          <cell r="Q2022">
            <v>2460</v>
          </cell>
        </row>
        <row r="2023">
          <cell r="P2023" t="str">
            <v>stigmasta-3,5-dien-7-one</v>
          </cell>
          <cell r="Q2023">
            <v>2461</v>
          </cell>
        </row>
        <row r="2024">
          <cell r="P2024" t="str">
            <v>stigmasta-4,6-dien-3-one</v>
          </cell>
          <cell r="Q2024">
            <v>2462</v>
          </cell>
        </row>
        <row r="2025">
          <cell r="P2025" t="str">
            <v>stigmastan-3-ol</v>
          </cell>
          <cell r="Q2025">
            <v>2463</v>
          </cell>
        </row>
        <row r="2026">
          <cell r="P2026" t="str">
            <v>stigmastan-3-one</v>
          </cell>
          <cell r="Q2026">
            <v>2464</v>
          </cell>
        </row>
        <row r="2027">
          <cell r="P2027" t="str">
            <v>beta-amyrone</v>
          </cell>
          <cell r="Q2027">
            <v>2465</v>
          </cell>
        </row>
        <row r="2028">
          <cell r="P2028" t="str">
            <v>alpha-amyrone</v>
          </cell>
          <cell r="Q2028">
            <v>2466</v>
          </cell>
        </row>
        <row r="2029">
          <cell r="P2029" t="str">
            <v>methyl indanones</v>
          </cell>
          <cell r="Q2029">
            <v>2467</v>
          </cell>
        </row>
        <row r="2030">
          <cell r="P2030" t="str">
            <v>delta-tocopherol; 8-methyltocol</v>
          </cell>
          <cell r="Q2030">
            <v>2468</v>
          </cell>
        </row>
        <row r="2031">
          <cell r="P2031" t="str">
            <v>beta-tocopherol; 5,8-dimethyltocol</v>
          </cell>
          <cell r="Q2031">
            <v>2469</v>
          </cell>
        </row>
        <row r="2032">
          <cell r="P2032" t="str">
            <v>gama-tocopherol; 7,8-dimethyltocol</v>
          </cell>
          <cell r="Q2032">
            <v>2470</v>
          </cell>
        </row>
        <row r="2033">
          <cell r="P2033" t="str">
            <v>benzo[bkj]fluoranthene</v>
          </cell>
          <cell r="Q2033">
            <v>2472</v>
          </cell>
        </row>
        <row r="2034">
          <cell r="P2034" t="str">
            <v>1-methylfluoranthene, c-methylpyrene/fluoranthene</v>
          </cell>
          <cell r="Q2034">
            <v>2473</v>
          </cell>
        </row>
        <row r="2035">
          <cell r="P2035" t="str">
            <v>1,7-dimethylphenanthrene</v>
          </cell>
          <cell r="Q2035">
            <v>2474</v>
          </cell>
        </row>
        <row r="2036">
          <cell r="P2036" t="str">
            <v>hexadecane &amp; norpristane</v>
          </cell>
          <cell r="Q2036">
            <v>2475</v>
          </cell>
        </row>
        <row r="2037">
          <cell r="P2037" t="str">
            <v>8-abietic acid</v>
          </cell>
          <cell r="Q2037">
            <v>2476</v>
          </cell>
        </row>
        <row r="2038">
          <cell r="P2038" t="str">
            <v>2,3 &amp; 3,5-dimethylbenzoic acid</v>
          </cell>
          <cell r="Q2038">
            <v>2477</v>
          </cell>
        </row>
        <row r="2039">
          <cell r="P2039" t="str">
            <v>c28-20s5a(h),14ß(h),17ß(h)-ergostane</v>
          </cell>
          <cell r="Q2039">
            <v>2478</v>
          </cell>
        </row>
        <row r="2040">
          <cell r="P2040" t="str">
            <v>c27-20r5a(h),14a(h),17a(h)-cholestane &amp; c29-20s13ß(h),17a(h)-diasterane</v>
          </cell>
          <cell r="Q2040">
            <v>2479</v>
          </cell>
        </row>
        <row r="2041">
          <cell r="P2041" t="str">
            <v>c29-20r5a(h),14a(h),17a(h)-stigmastane</v>
          </cell>
          <cell r="Q2041">
            <v>2480</v>
          </cell>
        </row>
        <row r="2042">
          <cell r="P2042" t="str">
            <v>c27-20r5a(h),14ß(h)-cholestane</v>
          </cell>
          <cell r="Q2042">
            <v>2481</v>
          </cell>
        </row>
        <row r="2043">
          <cell r="P2043" t="str">
            <v>c27-20r-13ß(h),17a(h)-diasterane</v>
          </cell>
          <cell r="Q2043">
            <v>2482</v>
          </cell>
        </row>
        <row r="2044">
          <cell r="P2044" t="str">
            <v>17a(h),21ß(h)-22,29,30-trisnorhopane</v>
          </cell>
          <cell r="Q2044">
            <v>2483</v>
          </cell>
        </row>
        <row r="2045">
          <cell r="P2045" t="str">
            <v>17a(h),18a(h),21ß(h)-25,28,30-trisnorhopane</v>
          </cell>
          <cell r="Q2045">
            <v>2484</v>
          </cell>
        </row>
        <row r="2046">
          <cell r="P2046" t="str">
            <v>2,3,5 &amp; i-trimethylnaphthalene</v>
          </cell>
          <cell r="Q2046">
            <v>2485</v>
          </cell>
        </row>
        <row r="2047">
          <cell r="P2047" t="str">
            <v>c-methylpyrene &amp; methylfluoranthene</v>
          </cell>
          <cell r="Q2047">
            <v>2486</v>
          </cell>
        </row>
        <row r="2048">
          <cell r="P2048" t="str">
            <v>methylpyrenes/fluoranthenes</v>
          </cell>
          <cell r="Q2048">
            <v>2487</v>
          </cell>
        </row>
        <row r="2049">
          <cell r="P2049" t="str">
            <v>2-methylglutaric acid</v>
          </cell>
          <cell r="Q2049">
            <v>2488</v>
          </cell>
        </row>
        <row r="2050">
          <cell r="P2050" t="str">
            <v>3-methyladipic acid</v>
          </cell>
          <cell r="Q2050">
            <v>2489</v>
          </cell>
        </row>
        <row r="2051">
          <cell r="P2051" t="str">
            <v>2,6-dimethoxybenzoic acid</v>
          </cell>
          <cell r="Q2051">
            <v>2490</v>
          </cell>
        </row>
        <row r="2052">
          <cell r="P2052" t="str">
            <v>dodecanedioic acid</v>
          </cell>
          <cell r="Q2052">
            <v>2491</v>
          </cell>
        </row>
        <row r="2053">
          <cell r="P2053" t="str">
            <v>2,6-dimethylbenzoic acid</v>
          </cell>
          <cell r="Q2053">
            <v>2492</v>
          </cell>
        </row>
        <row r="2054">
          <cell r="P2054" t="str">
            <v>3-methylglutaric acid</v>
          </cell>
          <cell r="Q2054">
            <v>2493</v>
          </cell>
        </row>
        <row r="2055">
          <cell r="P2055" t="str">
            <v>3,4-dimethylbenzoic acid</v>
          </cell>
          <cell r="Q2055">
            <v>2494</v>
          </cell>
        </row>
        <row r="2056">
          <cell r="P2056" t="str">
            <v>2,4-dimethylbenzoic acid</v>
          </cell>
          <cell r="Q2056">
            <v>2495</v>
          </cell>
        </row>
        <row r="2057">
          <cell r="P2057" t="str">
            <v>2,5-dimethylbenzoic acid</v>
          </cell>
          <cell r="Q2057">
            <v>2496</v>
          </cell>
        </row>
        <row r="2058">
          <cell r="P2058" t="str">
            <v>myristoleic acid</v>
          </cell>
          <cell r="Q2058">
            <v>2497</v>
          </cell>
        </row>
        <row r="2059">
          <cell r="P2059" t="str">
            <v>trans-2-decenoic acid</v>
          </cell>
          <cell r="Q2059">
            <v>2498</v>
          </cell>
        </row>
        <row r="2060">
          <cell r="P2060" t="str">
            <v>o-toluic acid</v>
          </cell>
          <cell r="Q2060">
            <v>2499</v>
          </cell>
        </row>
        <row r="2061">
          <cell r="P2061" t="str">
            <v>maleic acid</v>
          </cell>
          <cell r="Q2061">
            <v>2500</v>
          </cell>
        </row>
        <row r="2062">
          <cell r="P2062" t="str">
            <v>p-toluic acid</v>
          </cell>
          <cell r="Q2062">
            <v>2501</v>
          </cell>
        </row>
        <row r="2063">
          <cell r="P2063" t="str">
            <v>m-toluic acid</v>
          </cell>
          <cell r="Q2063">
            <v>2502</v>
          </cell>
        </row>
        <row r="2064">
          <cell r="P2064" t="str">
            <v>salicylic acid</v>
          </cell>
          <cell r="Q2064">
            <v>2503</v>
          </cell>
        </row>
        <row r="2065">
          <cell r="P2065" t="str">
            <v>ergosterol</v>
          </cell>
          <cell r="Q2065">
            <v>2504</v>
          </cell>
        </row>
        <row r="2066">
          <cell r="P2066" t="str">
            <v>tetradecanedioic acid</v>
          </cell>
          <cell r="Q2066">
            <v>2505</v>
          </cell>
        </row>
        <row r="2067">
          <cell r="P2067" t="str">
            <v>1-nitrobenzo[e]pyrene</v>
          </cell>
          <cell r="Q2067">
            <v>2506</v>
          </cell>
        </row>
        <row r="2068">
          <cell r="P2068" t="str">
            <v>ααα 20s 24r/s-ethylcholestane</v>
          </cell>
          <cell r="Q2068">
            <v>2507</v>
          </cell>
        </row>
        <row r="2069">
          <cell r="P2069" t="str">
            <v>βαα 20r 24r-ethylcholestane</v>
          </cell>
          <cell r="Q2069">
            <v>2508</v>
          </cell>
        </row>
        <row r="2070">
          <cell r="P2070" t="str">
            <v>2-nitroanthracene</v>
          </cell>
          <cell r="Q2070">
            <v>2509</v>
          </cell>
        </row>
        <row r="2071">
          <cell r="P2071" t="str">
            <v>3-nitrobenzo[e]pyrene</v>
          </cell>
          <cell r="Q2071">
            <v>2510</v>
          </cell>
        </row>
        <row r="2072">
          <cell r="P2072" t="str">
            <v>c19-tricyclic terpane</v>
          </cell>
          <cell r="Q2072">
            <v>2511</v>
          </cell>
        </row>
        <row r="2073">
          <cell r="P2073" t="str">
            <v>c20-tricyclic terpane</v>
          </cell>
          <cell r="Q2073">
            <v>2512</v>
          </cell>
        </row>
        <row r="2074">
          <cell r="P2074" t="str">
            <v>c21-tricyclic terpane</v>
          </cell>
          <cell r="Q2074">
            <v>2513</v>
          </cell>
        </row>
        <row r="2075">
          <cell r="P2075" t="str">
            <v>c22-tricyclic terpane</v>
          </cell>
          <cell r="Q2075">
            <v>2514</v>
          </cell>
        </row>
        <row r="2076">
          <cell r="P2076" t="str">
            <v>c21-ααα-sterane</v>
          </cell>
          <cell r="Q2076">
            <v>2515</v>
          </cell>
        </row>
        <row r="2077">
          <cell r="P2077" t="str">
            <v>c21-αββ-sterane</v>
          </cell>
          <cell r="Q2077">
            <v>2516</v>
          </cell>
        </row>
        <row r="2078">
          <cell r="P2078" t="str">
            <v>c22-αββ-sterane</v>
          </cell>
          <cell r="Q2078">
            <v>2517</v>
          </cell>
        </row>
        <row r="2079">
          <cell r="P2079" t="str">
            <v>c23-αβ-dimethyl-a-butylpodocarpane</v>
          </cell>
          <cell r="Q2079">
            <v>2518</v>
          </cell>
        </row>
        <row r="2080">
          <cell r="P2080" t="str">
            <v>c24-αβ-dimethyl-a-methylbutylpodocarpane</v>
          </cell>
          <cell r="Q2080">
            <v>2519</v>
          </cell>
        </row>
        <row r="2081">
          <cell r="P2081" t="str">
            <v>c25-tricyclic terpane</v>
          </cell>
          <cell r="Q2081">
            <v>2520</v>
          </cell>
        </row>
        <row r="2082">
          <cell r="P2082" t="str">
            <v>c26-tricyclic terpane</v>
          </cell>
          <cell r="Q2082">
            <v>2521</v>
          </cell>
        </row>
        <row r="2083">
          <cell r="P2083" t="str">
            <v>c26-tricyclic triterpane-22r</v>
          </cell>
          <cell r="Q2083">
            <v>2522</v>
          </cell>
        </row>
        <row r="2084">
          <cell r="P2084" t="str">
            <v>c26-tricyclic triterpane-22s</v>
          </cell>
          <cell r="Q2084">
            <v>2523</v>
          </cell>
        </row>
        <row r="2085">
          <cell r="P2085" t="str">
            <v>c27-20s-ααα-cholestane</v>
          </cell>
          <cell r="Q2085">
            <v>2524</v>
          </cell>
        </row>
        <row r="2086">
          <cell r="P2086" t="str">
            <v>c27-ααβ-trisnorhopane</v>
          </cell>
          <cell r="Q2086">
            <v>2525</v>
          </cell>
        </row>
        <row r="2087">
          <cell r="P2087" t="str">
            <v>c27-αβ-trisnorneohopane</v>
          </cell>
          <cell r="Q2087">
            <v>2526</v>
          </cell>
        </row>
        <row r="2088">
          <cell r="P2088" t="str">
            <v>c27-tetracyclicterpane-22r</v>
          </cell>
          <cell r="Q2088">
            <v>2527</v>
          </cell>
        </row>
        <row r="2089">
          <cell r="P2089" t="str">
            <v>c27-tetracyclicterpane-22s</v>
          </cell>
          <cell r="Q2089">
            <v>2528</v>
          </cell>
        </row>
        <row r="2090">
          <cell r="P2090" t="str">
            <v>c28-20r-ααα-methylcholestane</v>
          </cell>
          <cell r="Q2090">
            <v>2529</v>
          </cell>
        </row>
        <row r="2091">
          <cell r="P2091" t="str">
            <v>c28-20s-ααα-methylcholestane</v>
          </cell>
          <cell r="Q2091">
            <v>2530</v>
          </cell>
        </row>
        <row r="2092">
          <cell r="P2092" t="str">
            <v>c28-20s-αββ-methylcholestane</v>
          </cell>
          <cell r="Q2092">
            <v>2531</v>
          </cell>
        </row>
        <row r="2093">
          <cell r="P2093" t="str">
            <v>c28-20r-ba-diasterane</v>
          </cell>
          <cell r="Q2093">
            <v>2532</v>
          </cell>
        </row>
        <row r="2094">
          <cell r="P2094" t="str">
            <v>c28-20s-ba-diasterane</v>
          </cell>
          <cell r="Q2094">
            <v>2533</v>
          </cell>
        </row>
        <row r="2095">
          <cell r="P2095" t="str">
            <v>c29-20s-ba-diasterane</v>
          </cell>
          <cell r="Q2095">
            <v>2534</v>
          </cell>
        </row>
        <row r="2096">
          <cell r="P2096" t="str">
            <v>c28-aab-bisnorhopane</v>
          </cell>
          <cell r="Q2096">
            <v>2535</v>
          </cell>
        </row>
        <row r="2097">
          <cell r="P2097" t="str">
            <v>c28-tetracyclicterpane-22r</v>
          </cell>
          <cell r="Q2097">
            <v>2536</v>
          </cell>
        </row>
        <row r="2098">
          <cell r="P2098" t="str">
            <v>c28-tetracyclicterpane-22s</v>
          </cell>
          <cell r="Q2098">
            <v>2537</v>
          </cell>
        </row>
        <row r="2099">
          <cell r="P2099" t="str">
            <v>c29-ab-norneohopane</v>
          </cell>
          <cell r="Q2099">
            <v>2538</v>
          </cell>
        </row>
        <row r="2100">
          <cell r="P2100" t="str">
            <v>c30-tricyclicterpane-22r</v>
          </cell>
          <cell r="Q2100">
            <v>2539</v>
          </cell>
        </row>
        <row r="2101">
          <cell r="P2101" t="str">
            <v>c30-tricyclicterpane-22s</v>
          </cell>
          <cell r="Q2101">
            <v>2540</v>
          </cell>
        </row>
        <row r="2102">
          <cell r="P2102" t="str">
            <v>c32-22r-αβ-bishomohopane</v>
          </cell>
          <cell r="Q2102">
            <v>2541</v>
          </cell>
        </row>
        <row r="2103">
          <cell r="P2103" t="str">
            <v>c32-22s-αβ-bishomohopane</v>
          </cell>
          <cell r="Q2103">
            <v>2542</v>
          </cell>
        </row>
        <row r="2104">
          <cell r="P2104" t="str">
            <v>c33-22r-αβ-trishomohopane</v>
          </cell>
          <cell r="Q2104">
            <v>2543</v>
          </cell>
        </row>
        <row r="2105">
          <cell r="P2105" t="str">
            <v>c33-22s-αβ-trishomohopane</v>
          </cell>
          <cell r="Q2105">
            <v>2544</v>
          </cell>
        </row>
        <row r="2106">
          <cell r="P2106" t="str">
            <v>c34-22r-αβ-tetrakishomohopane</v>
          </cell>
          <cell r="Q2106">
            <v>2545</v>
          </cell>
        </row>
        <row r="2107">
          <cell r="P2107" t="str">
            <v>c34-22s-αβ-tetrakishomohopane</v>
          </cell>
          <cell r="Q2107">
            <v>2546</v>
          </cell>
        </row>
        <row r="2108">
          <cell r="P2108" t="str">
            <v>c35-22r-αβ-pentakishomohopane</v>
          </cell>
          <cell r="Q2108">
            <v>2547</v>
          </cell>
        </row>
        <row r="2109">
          <cell r="P2109" t="str">
            <v>c35-22s-αβ-pentakishomohopane</v>
          </cell>
          <cell r="Q2109">
            <v>2548</v>
          </cell>
        </row>
        <row r="2110">
          <cell r="P2110" t="str">
            <v>trisnorhopane</v>
          </cell>
          <cell r="Q2110">
            <v>2549</v>
          </cell>
        </row>
        <row r="2111">
          <cell r="P2111" t="str">
            <v>c29 20r-αββ-ethylcholestane</v>
          </cell>
          <cell r="Q2111">
            <v>2550</v>
          </cell>
        </row>
        <row r="2112">
          <cell r="P2112" t="str">
            <v>c28 20r-αββ-methylcholestane</v>
          </cell>
          <cell r="Q2112">
            <v>2551</v>
          </cell>
        </row>
        <row r="2113">
          <cell r="P2113" t="str">
            <v>c29 20r-ααα-ethylcholestane</v>
          </cell>
          <cell r="Q2113">
            <v>2552</v>
          </cell>
        </row>
        <row r="2114">
          <cell r="P2114" t="str">
            <v>22r-17a(h),21ß(h)-30-homohopane</v>
          </cell>
          <cell r="Q2114">
            <v>2553</v>
          </cell>
        </row>
        <row r="2115">
          <cell r="P2115" t="str">
            <v>22s-17a(h),21ß(h)-30-homohopane</v>
          </cell>
          <cell r="Q2115">
            <v>2554</v>
          </cell>
        </row>
        <row r="2116">
          <cell r="P2116" t="str">
            <v>4-nitropyrene</v>
          </cell>
          <cell r="Q2116">
            <v>2555</v>
          </cell>
        </row>
        <row r="2117">
          <cell r="P2117" t="str">
            <v>2-nitrofluorene</v>
          </cell>
          <cell r="Q2117">
            <v>2556</v>
          </cell>
        </row>
        <row r="2118">
          <cell r="P2118" t="str">
            <v>c27-20r5a(h),14a(h),17a(h)-cholestane</v>
          </cell>
          <cell r="Q2118">
            <v>2557</v>
          </cell>
        </row>
        <row r="2119">
          <cell r="P2119" t="str">
            <v>20r-βαα-cholestane</v>
          </cell>
          <cell r="Q2119">
            <v>2558</v>
          </cell>
        </row>
        <row r="2120">
          <cell r="P2120" t="str">
            <v>benzo[a]fluorene</v>
          </cell>
          <cell r="Q2120">
            <v>2559</v>
          </cell>
        </row>
        <row r="2121">
          <cell r="P2121" t="str">
            <v>isopropylcyclopentane</v>
          </cell>
          <cell r="Q2121">
            <v>2560</v>
          </cell>
        </row>
        <row r="2122">
          <cell r="P2122" t="str">
            <v>1-methoxy-2-propanone</v>
          </cell>
          <cell r="Q2122">
            <v>2561</v>
          </cell>
        </row>
        <row r="2123">
          <cell r="P2123" t="str">
            <v>methyl vinyl ketone</v>
          </cell>
          <cell r="Q2123">
            <v>2562</v>
          </cell>
        </row>
        <row r="2124">
          <cell r="P2124" t="str">
            <v>pinacolone</v>
          </cell>
          <cell r="Q2124">
            <v>2563</v>
          </cell>
        </row>
        <row r="2125">
          <cell r="P2125" t="str">
            <v>methyl isopropyl ketone</v>
          </cell>
          <cell r="Q2125">
            <v>2564</v>
          </cell>
        </row>
        <row r="2126">
          <cell r="P2126" t="str">
            <v>2,2-dimethylpropanal</v>
          </cell>
          <cell r="Q2126">
            <v>2565</v>
          </cell>
        </row>
        <row r="2127">
          <cell r="P2127" t="str">
            <v>2,2-dimethylpropanal; methyl isopropyl ketone</v>
          </cell>
          <cell r="Q2127">
            <v>2566</v>
          </cell>
        </row>
        <row r="2128">
          <cell r="P2128" t="str">
            <v>1,2-dimethylcyclohexane</v>
          </cell>
          <cell r="Q2128">
            <v>2567</v>
          </cell>
        </row>
        <row r="2129">
          <cell r="P2129" t="str">
            <v>2-methyl-butyl-benzene (or 1-phenyl-2-methylbutane)</v>
          </cell>
          <cell r="Q2129">
            <v>2568</v>
          </cell>
        </row>
        <row r="2130">
          <cell r="P2130" t="str">
            <v>1,3-dimethyldibenzothiophene</v>
          </cell>
          <cell r="Q2130">
            <v>2569</v>
          </cell>
        </row>
        <row r="2131">
          <cell r="P2131" t="str">
            <v>cis-3-hexene; trans-3-hexene</v>
          </cell>
          <cell r="Q2131">
            <v>2570</v>
          </cell>
        </row>
        <row r="2132">
          <cell r="P2132" t="str">
            <v>3-ethylpentane; trans-1,3-dimethylcyclopentane</v>
          </cell>
          <cell r="Q2132">
            <v>2571</v>
          </cell>
        </row>
        <row r="2133">
          <cell r="P2133" t="str">
            <v>2,2,4-trimethylpentane; 1-heptene</v>
          </cell>
          <cell r="Q2133">
            <v>2572</v>
          </cell>
        </row>
        <row r="2134">
          <cell r="P2134" t="str">
            <v>methylcyclohexane; cis-1-2-dimethylcyclopentane; trimethylcyclopentane</v>
          </cell>
          <cell r="Q2134">
            <v>2573</v>
          </cell>
        </row>
        <row r="2135">
          <cell r="P2135" t="str">
            <v>2,5-dimethylhexane; ethylcyclopentane</v>
          </cell>
          <cell r="Q2135">
            <v>2574</v>
          </cell>
        </row>
        <row r="2136">
          <cell r="P2136" t="str">
            <v>2,4-dimethylhexane; 2,2,3-trimethylpentane</v>
          </cell>
          <cell r="Q2136">
            <v>2575</v>
          </cell>
        </row>
        <row r="2137">
          <cell r="P2137" t="str">
            <v>3,3-dimethylhexane; 1,2,4-trimethylcyclopentane</v>
          </cell>
          <cell r="Q2137">
            <v>2576</v>
          </cell>
        </row>
        <row r="2138">
          <cell r="P2138" t="str">
            <v>2,3-dimethylhexane; 2-methyl-3-ethylpentane; 1,1,2-trimethylcyclopentane</v>
          </cell>
          <cell r="Q2138">
            <v>2577</v>
          </cell>
        </row>
        <row r="2139">
          <cell r="P2139" t="str">
            <v>4-methylheptane; 3-methyl-3-ethylpentane; 3,4-dimethylheptane; methylcyclohexane</v>
          </cell>
          <cell r="Q2139">
            <v>2578</v>
          </cell>
        </row>
        <row r="2140">
          <cell r="P2140" t="str">
            <v>3-ethylhexane; cis-1,3-dimethylcyclohexane; 1,2,4-trimethylcyclopentane</v>
          </cell>
          <cell r="Q2140">
            <v>2579</v>
          </cell>
        </row>
        <row r="2141">
          <cell r="P2141" t="str">
            <v>propylcyclopentane; cis-1,cis-3,5-trimethylcyclohexane; ethylcyclohexane</v>
          </cell>
          <cell r="Q2141">
            <v>2580</v>
          </cell>
        </row>
        <row r="2142">
          <cell r="P2142" t="str">
            <v>m &amp; p-xylene; 2,3-dimethylheptane</v>
          </cell>
          <cell r="Q2142">
            <v>2581</v>
          </cell>
        </row>
        <row r="2143">
          <cell r="P2143" t="str">
            <v>3,4-dimethylheptane; 4-methyloctane</v>
          </cell>
          <cell r="Q2143">
            <v>2582</v>
          </cell>
        </row>
        <row r="2144">
          <cell r="P2144" t="str">
            <v>2-methyloctane; 2,4-dimethylheptane</v>
          </cell>
          <cell r="Q2144">
            <v>2583</v>
          </cell>
        </row>
        <row r="2145">
          <cell r="P2145" t="str">
            <v>1-methyl-4-n-pentylbenzene; n-butylbenzene; 1,3-dimethyl-5-ethylbenzene</v>
          </cell>
          <cell r="Q2145">
            <v>2584</v>
          </cell>
        </row>
        <row r="2146">
          <cell r="P2146" t="str">
            <v>isobutyraldehyde; butyraldehyde</v>
          </cell>
          <cell r="Q2146">
            <v>2585</v>
          </cell>
        </row>
        <row r="2147">
          <cell r="P2147" t="str">
            <v>particulate mercury</v>
          </cell>
          <cell r="Q2147">
            <v>2586</v>
          </cell>
        </row>
        <row r="2148">
          <cell r="P2148" t="str">
            <v>oxidized mercury</v>
          </cell>
          <cell r="Q2148">
            <v>2587</v>
          </cell>
        </row>
        <row r="2149">
          <cell r="P2149" t="str">
            <v>elemental mercury</v>
          </cell>
          <cell r="Q2149">
            <v>2588</v>
          </cell>
        </row>
        <row r="2150">
          <cell r="P2150" t="str">
            <v>1-heptane; trans-1,2-dimethylcyclopentane</v>
          </cell>
          <cell r="Q2150">
            <v>2589</v>
          </cell>
        </row>
        <row r="2151">
          <cell r="P2151" t="str">
            <v>2,4-dimethylheptane; 2,2,3-trimethylpentane</v>
          </cell>
          <cell r="Q2151">
            <v>2590</v>
          </cell>
        </row>
        <row r="2152">
          <cell r="P2152" t="str">
            <v>2-methylheptane; 1-methylcyclohexene</v>
          </cell>
          <cell r="Q2152">
            <v>2591</v>
          </cell>
        </row>
        <row r="2153">
          <cell r="P2153" t="str">
            <v>4-methylheptane; 3-methyl-3-ethylpentane</v>
          </cell>
          <cell r="Q2153">
            <v>2592</v>
          </cell>
        </row>
        <row r="2154">
          <cell r="P2154" t="str">
            <v>3-methylhexane; 3-ethylhexane</v>
          </cell>
          <cell r="Q2154">
            <v>2593</v>
          </cell>
        </row>
        <row r="2155">
          <cell r="P2155" t="str">
            <v>1,2,4-trimethylcyclopentane; trans-1,3-dimethylcyclohexane</v>
          </cell>
          <cell r="Q2155">
            <v>2594</v>
          </cell>
        </row>
        <row r="2156">
          <cell r="P2156" t="str">
            <v>2,5-dimethylheptane; 3,5-dimethylheptane</v>
          </cell>
          <cell r="Q2156">
            <v>2595</v>
          </cell>
        </row>
        <row r="2157">
          <cell r="P2157" t="str">
            <v>styrene; cis,trans-1,2,4-trimethylcyclohexane</v>
          </cell>
          <cell r="Q2157">
            <v>2596</v>
          </cell>
        </row>
        <row r="2158">
          <cell r="P2158" t="str">
            <v>1-nonene; 1,1,2-trimethylcyclopentane</v>
          </cell>
          <cell r="Q2158">
            <v>2597</v>
          </cell>
        </row>
        <row r="2159">
          <cell r="P2159" t="str">
            <v>1,2,4,5-tetramethylbenzene; 1-methyl-2-n-butylbenzene</v>
          </cell>
          <cell r="Q2159">
            <v>2598</v>
          </cell>
        </row>
        <row r="2160">
          <cell r="P2160" t="str">
            <v>trans-1-methyl-2-(4-methylpentyl)cyclopentane</v>
          </cell>
          <cell r="Q2160">
            <v>2599</v>
          </cell>
        </row>
        <row r="2161">
          <cell r="P2161" t="str">
            <v>1-methyl-2-propylcyclohexane</v>
          </cell>
          <cell r="Q2161">
            <v>2600</v>
          </cell>
        </row>
        <row r="2162">
          <cell r="P2162" t="str">
            <v>isobutylbenzene; 1-methyl-2-propylcyclohexane</v>
          </cell>
          <cell r="Q2162">
            <v>2601</v>
          </cell>
        </row>
        <row r="2163">
          <cell r="P2163" t="str">
            <v>heptadecane; pristane</v>
          </cell>
          <cell r="Q2163">
            <v>2602</v>
          </cell>
        </row>
        <row r="2164">
          <cell r="P2164" t="str">
            <v>c29-20s5a(h),14ß(h),17ß(h)-stigmastane</v>
          </cell>
          <cell r="Q2164">
            <v>2603</v>
          </cell>
        </row>
        <row r="2165">
          <cell r="P2165" t="str">
            <v>reactive gas-phase mercury</v>
          </cell>
          <cell r="Q2165">
            <v>2604</v>
          </cell>
        </row>
        <row r="2166">
          <cell r="P2166" t="str">
            <v>nitrogen monoxide (nitric oxide)</v>
          </cell>
          <cell r="Q2166">
            <v>2605</v>
          </cell>
        </row>
        <row r="2167">
          <cell r="P2167" t="str">
            <v>nitrogen dioxide</v>
          </cell>
          <cell r="Q2167">
            <v>2606</v>
          </cell>
        </row>
        <row r="2168">
          <cell r="P2168" t="str">
            <v>nitrous acid</v>
          </cell>
          <cell r="Q2168">
            <v>2607</v>
          </cell>
        </row>
        <row r="2169">
          <cell r="P2169" t="str">
            <v>1-hexene; 2-methyl-1-pentene</v>
          </cell>
          <cell r="Q2169">
            <v>2608</v>
          </cell>
        </row>
        <row r="2170">
          <cell r="P2170" t="str">
            <v>1-nonene; 1,1,2-trimethylcyclohexane</v>
          </cell>
          <cell r="Q2170">
            <v>2609</v>
          </cell>
        </row>
        <row r="2171">
          <cell r="P2171" t="str">
            <v>2,2-dimethylbutane; cis-1,3-pentadiene</v>
          </cell>
          <cell r="Q2171">
            <v>2610</v>
          </cell>
        </row>
        <row r="2172">
          <cell r="P2172" t="str">
            <v>2,6-dimethylheptane; cis-1,2-dimethylcyclohexane</v>
          </cell>
          <cell r="Q2172">
            <v>2611</v>
          </cell>
        </row>
        <row r="2173">
          <cell r="P2173" t="str">
            <v>3,3-diethylpentane; 3-ethylheptane</v>
          </cell>
          <cell r="Q2173">
            <v>2612</v>
          </cell>
        </row>
        <row r="2174">
          <cell r="P2174" t="str">
            <v>3-methylheptane; 3-ethylhexane</v>
          </cell>
          <cell r="Q2174">
            <v>2613</v>
          </cell>
        </row>
        <row r="2175">
          <cell r="P2175" t="str">
            <v>4,4-dimethylheptane; 2,2-dimethylheptane</v>
          </cell>
          <cell r="Q2175">
            <v>2614</v>
          </cell>
        </row>
        <row r="2176">
          <cell r="P2176" t="str">
            <v>cis-1,3-dimethylcyclohexane; 1,2,4-trimethylcyclopentane</v>
          </cell>
          <cell r="Q2176">
            <v>2615</v>
          </cell>
        </row>
        <row r="2177">
          <cell r="P2177" t="str">
            <v>cis-3-heptene</v>
          </cell>
          <cell r="Q2177">
            <v>2616</v>
          </cell>
        </row>
        <row r="2178">
          <cell r="P2178" t="str">
            <v>propylcyclopentane; ethylcyclohexane</v>
          </cell>
          <cell r="Q2178">
            <v>2617</v>
          </cell>
        </row>
        <row r="2179">
          <cell r="P2179" t="str">
            <v>1,2,3,4-tetramethylcyclohexane</v>
          </cell>
          <cell r="Q2179">
            <v>2618</v>
          </cell>
        </row>
        <row r="2180">
          <cell r="P2180" t="str">
            <v>1,2,3,5-tetramethylcyclohexane</v>
          </cell>
          <cell r="Q2180">
            <v>2619</v>
          </cell>
        </row>
        <row r="2181">
          <cell r="P2181" t="str">
            <v>2,2,6-trimethylheptane</v>
          </cell>
          <cell r="Q2181">
            <v>2620</v>
          </cell>
        </row>
        <row r="2182">
          <cell r="P2182" t="str">
            <v>2,3,3-trimethylhexane</v>
          </cell>
          <cell r="Q2182">
            <v>2621</v>
          </cell>
        </row>
        <row r="2183">
          <cell r="P2183" t="str">
            <v>1,2-dimethylcyclopentane; 1-heptene</v>
          </cell>
          <cell r="Q2183">
            <v>2622</v>
          </cell>
        </row>
        <row r="2184">
          <cell r="P2184" t="str">
            <v>trans-1-methyl-2-propylcyclopentane</v>
          </cell>
          <cell r="Q2184">
            <v>2623</v>
          </cell>
        </row>
        <row r="2185">
          <cell r="P2185" t="str">
            <v>1,4-dimethyl-2-ethylcyclohexane</v>
          </cell>
          <cell r="Q2185">
            <v>2624</v>
          </cell>
        </row>
        <row r="2186">
          <cell r="P2186" t="str">
            <v>1-ethyl-2,3-dimethylcyclohexane</v>
          </cell>
          <cell r="Q2186">
            <v>2625</v>
          </cell>
        </row>
        <row r="2187">
          <cell r="P2187" t="str">
            <v>c9 naphthenes</v>
          </cell>
          <cell r="Q2187">
            <v>2626</v>
          </cell>
        </row>
        <row r="2188">
          <cell r="P2188" t="str">
            <v>c10 naphthenes</v>
          </cell>
          <cell r="Q2188">
            <v>2627</v>
          </cell>
        </row>
        <row r="2189">
          <cell r="P2189" t="str">
            <v>c11 naphthenes</v>
          </cell>
          <cell r="Q2189">
            <v>2628</v>
          </cell>
        </row>
        <row r="2190">
          <cell r="P2190" t="str">
            <v>cis 1,3-diethylcyclohexane</v>
          </cell>
          <cell r="Q2190">
            <v>2629</v>
          </cell>
        </row>
        <row r="2191">
          <cell r="P2191" t="str">
            <v>cis 1,4-diethylcyclohexane</v>
          </cell>
          <cell r="Q2191">
            <v>2630</v>
          </cell>
        </row>
        <row r="2192">
          <cell r="P2192" t="str">
            <v>cis 1-methyl-4-ter-butylcyclohexane</v>
          </cell>
          <cell r="Q2192">
            <v>2631</v>
          </cell>
        </row>
        <row r="2193">
          <cell r="P2193" t="str">
            <v>trans 1,2-diethylcyclohexane</v>
          </cell>
          <cell r="Q2193">
            <v>2632</v>
          </cell>
        </row>
        <row r="2194">
          <cell r="P2194" t="str">
            <v>trans 1,3-diethylcyclohexane</v>
          </cell>
          <cell r="Q2194">
            <v>2633</v>
          </cell>
        </row>
        <row r="2195">
          <cell r="P2195" t="str">
            <v>trans 1,4-diethylcyclohexane</v>
          </cell>
          <cell r="Q2195">
            <v>2634</v>
          </cell>
        </row>
        <row r="2196">
          <cell r="P2196" t="str">
            <v>tricyclodecane</v>
          </cell>
          <cell r="Q2196">
            <v>2635</v>
          </cell>
        </row>
        <row r="2197">
          <cell r="P2197" t="str">
            <v>4-methyl-2-pentene</v>
          </cell>
          <cell r="Q2197">
            <v>2636</v>
          </cell>
        </row>
        <row r="2198">
          <cell r="P2198" t="str">
            <v>cyclopentanol</v>
          </cell>
          <cell r="Q2198">
            <v>2637</v>
          </cell>
        </row>
        <row r="2199">
          <cell r="P2199" t="str">
            <v>heptanone</v>
          </cell>
          <cell r="Q2199">
            <v>2638</v>
          </cell>
        </row>
        <row r="2200">
          <cell r="P2200" t="str">
            <v>octanone</v>
          </cell>
          <cell r="Q2200">
            <v>2639</v>
          </cell>
        </row>
        <row r="2201">
          <cell r="P2201" t="str">
            <v>furan</v>
          </cell>
          <cell r="Q2201">
            <v>2640</v>
          </cell>
        </row>
        <row r="2202">
          <cell r="P2202" t="str">
            <v>2-methyl-furan</v>
          </cell>
          <cell r="Q2202">
            <v>2641</v>
          </cell>
        </row>
        <row r="2203">
          <cell r="P2203" t="str">
            <v>3-methyl-furan</v>
          </cell>
          <cell r="Q2203">
            <v>2642</v>
          </cell>
        </row>
        <row r="2204">
          <cell r="P2204" t="str">
            <v>2-ethylfuran</v>
          </cell>
          <cell r="Q2204">
            <v>2643</v>
          </cell>
        </row>
        <row r="2205">
          <cell r="P2205" t="str">
            <v>2,4-dimethyl-furan</v>
          </cell>
          <cell r="Q2205">
            <v>2644</v>
          </cell>
        </row>
        <row r="2206">
          <cell r="P2206" t="str">
            <v>2,5-dimethyl-furan</v>
          </cell>
          <cell r="Q2206">
            <v>2645</v>
          </cell>
        </row>
        <row r="2207">
          <cell r="P2207" t="str">
            <v>2,3-dihydrofuran</v>
          </cell>
          <cell r="Q2207">
            <v>2646</v>
          </cell>
        </row>
        <row r="2208">
          <cell r="P2208" t="str">
            <v>methyl iodide</v>
          </cell>
          <cell r="Q2208">
            <v>2647</v>
          </cell>
        </row>
        <row r="2209">
          <cell r="P2209" t="str">
            <v>1-methylfluoranthene; 3-methylfluoranthene</v>
          </cell>
          <cell r="Q2209">
            <v>2648</v>
          </cell>
        </row>
        <row r="2210">
          <cell r="P2210" t="str">
            <v>picene</v>
          </cell>
          <cell r="Q2210">
            <v>2649</v>
          </cell>
        </row>
        <row r="2211">
          <cell r="P2211" t="str">
            <v>dibenzo[a,h]pyrene</v>
          </cell>
          <cell r="Q2211">
            <v>2650</v>
          </cell>
        </row>
        <row r="2212">
          <cell r="P2212" t="str">
            <v>heptatriacontane</v>
          </cell>
          <cell r="Q2212">
            <v>2651</v>
          </cell>
        </row>
        <row r="2213">
          <cell r="P2213" t="str">
            <v>octatriacontane</v>
          </cell>
          <cell r="Q2213">
            <v>2652</v>
          </cell>
        </row>
        <row r="2214">
          <cell r="P2214" t="str">
            <v>nonatriacontane</v>
          </cell>
          <cell r="Q2214">
            <v>2653</v>
          </cell>
        </row>
        <row r="2215">
          <cell r="P2215" t="str">
            <v>2,3-dimethoxybenzoic acid</v>
          </cell>
          <cell r="Q2215">
            <v>2654</v>
          </cell>
        </row>
        <row r="2216">
          <cell r="P2216" t="str">
            <v>2,5-dimethoxybenzoic acid</v>
          </cell>
          <cell r="Q2216">
            <v>2655</v>
          </cell>
        </row>
        <row r="2217">
          <cell r="P2217" t="str">
            <v>3,5-dimethoxybenzoic acid</v>
          </cell>
          <cell r="Q2217">
            <v>2656</v>
          </cell>
        </row>
        <row r="2218">
          <cell r="P2218" t="str">
            <v>2,4-dimethoxybenzoic acid</v>
          </cell>
          <cell r="Q2218">
            <v>2657</v>
          </cell>
        </row>
        <row r="2219">
          <cell r="P2219" t="str">
            <v>palustric acid</v>
          </cell>
          <cell r="Q2219">
            <v>2658</v>
          </cell>
        </row>
        <row r="2220">
          <cell r="P2220" t="str">
            <v>3-methylchrysene</v>
          </cell>
          <cell r="Q2220">
            <v>2659</v>
          </cell>
        </row>
        <row r="2221">
          <cell r="P2221" t="str">
            <v>benzo[a]fluoranthene</v>
          </cell>
          <cell r="Q2221">
            <v>2660</v>
          </cell>
        </row>
        <row r="2222">
          <cell r="P2222" t="str">
            <v>malonic acid (or 1,3-propanedioic acid)</v>
          </cell>
          <cell r="Q2222">
            <v>2661</v>
          </cell>
        </row>
        <row r="2223">
          <cell r="P2223" t="str">
            <v>syringic acid</v>
          </cell>
          <cell r="Q2223">
            <v>2662</v>
          </cell>
        </row>
        <row r="2224">
          <cell r="P2224" t="str">
            <v>protactinium</v>
          </cell>
          <cell r="Q2224">
            <v>2663</v>
          </cell>
        </row>
        <row r="2225">
          <cell r="P2225" t="str">
            <v>erbium</v>
          </cell>
          <cell r="Q2225">
            <v>2664</v>
          </cell>
        </row>
        <row r="2226">
          <cell r="P2226" t="str">
            <v>platinum</v>
          </cell>
          <cell r="Q2226">
            <v>2665</v>
          </cell>
        </row>
        <row r="2227">
          <cell r="P2227" t="str">
            <v>2-methylnonadecane</v>
          </cell>
          <cell r="Q2227">
            <v>2666</v>
          </cell>
        </row>
        <row r="2228">
          <cell r="P2228" t="str">
            <v>3-methylnonadecane</v>
          </cell>
          <cell r="Q2228">
            <v>2667</v>
          </cell>
        </row>
        <row r="2229">
          <cell r="P2229" t="str">
            <v>particulate water</v>
          </cell>
          <cell r="Q2229">
            <v>2668</v>
          </cell>
        </row>
        <row r="2230">
          <cell r="P2230" t="str">
            <v>non-carbon organic matter</v>
          </cell>
          <cell r="Q2230">
            <v>2669</v>
          </cell>
        </row>
        <row r="2231">
          <cell r="P2231" t="str">
            <v>metal-bound oxygen</v>
          </cell>
          <cell r="Q2231">
            <v>2670</v>
          </cell>
        </row>
        <row r="2232">
          <cell r="P2232" t="str">
            <v>other unspeciated pm2.5</v>
          </cell>
          <cell r="Q2232">
            <v>2671</v>
          </cell>
        </row>
        <row r="2233">
          <cell r="P2233" t="str">
            <v>chromium(vi)</v>
          </cell>
          <cell r="Q2233">
            <v>2672</v>
          </cell>
        </row>
        <row r="2234">
          <cell r="P2234" t="str">
            <v>2,6-dimethylheptane, propylcyclopentane</v>
          </cell>
          <cell r="Q2234">
            <v>2673</v>
          </cell>
        </row>
        <row r="2235">
          <cell r="P2235" t="str">
            <v>trans-3-hexene; 3-methylcyclopentene</v>
          </cell>
          <cell r="Q2235">
            <v>2674</v>
          </cell>
        </row>
        <row r="2236">
          <cell r="P2236" t="str">
            <v>2-methyl-2-hexene; cis-3-heptene</v>
          </cell>
          <cell r="Q2236">
            <v>2675</v>
          </cell>
        </row>
        <row r="2237">
          <cell r="P2237" t="str">
            <v>3-methyl-trans-3-hexene; trans-2-heptene</v>
          </cell>
          <cell r="Q2237">
            <v>2676</v>
          </cell>
        </row>
        <row r="2238">
          <cell r="P2238" t="str">
            <v>1-methylcyclohexene; 4-methylheptane</v>
          </cell>
          <cell r="Q2238">
            <v>2677</v>
          </cell>
        </row>
        <row r="2239">
          <cell r="P2239" t="str">
            <v>1-pentene; 2-butyne</v>
          </cell>
          <cell r="Q2239">
            <v>2678</v>
          </cell>
        </row>
        <row r="2240">
          <cell r="P2240" t="str">
            <v>cyclohexene; 3-methylhexane</v>
          </cell>
          <cell r="Q2240">
            <v>2679</v>
          </cell>
        </row>
        <row r="2241">
          <cell r="P2241" t="str">
            <v>2,4,4-trimethyl-1-pentene; 2,3-dimethyl-2-pentene</v>
          </cell>
          <cell r="Q2241">
            <v>2680</v>
          </cell>
        </row>
        <row r="2242">
          <cell r="P2242" t="str">
            <v>4-methyl-cis-2-pentene; 2-methylpentane (isohexane)</v>
          </cell>
          <cell r="Q2242">
            <v>2681</v>
          </cell>
        </row>
        <row r="2243">
          <cell r="P2243" t="str">
            <v>2,3-dimethylheptane; 2-methyloctane</v>
          </cell>
          <cell r="Q2243">
            <v>2682</v>
          </cell>
        </row>
        <row r="2244">
          <cell r="P2244" t="str">
            <v>trans-1,3-dimethylcyclohexane; cis-1,4-dimethylcyclohexane</v>
          </cell>
          <cell r="Q2244">
            <v>2683</v>
          </cell>
        </row>
        <row r="2245">
          <cell r="P2245" t="str">
            <v>allylbenzene</v>
          </cell>
          <cell r="Q2245">
            <v>2684</v>
          </cell>
        </row>
        <row r="2246">
          <cell r="P2246" t="str">
            <v>4-nonene</v>
          </cell>
          <cell r="Q2246">
            <v>2685</v>
          </cell>
        </row>
        <row r="2247">
          <cell r="P2247" t="str">
            <v>iridium</v>
          </cell>
          <cell r="Q2247">
            <v>2686</v>
          </cell>
        </row>
        <row r="2248">
          <cell r="P2248" t="str">
            <v>hydrated sulfate</v>
          </cell>
          <cell r="Q2248">
            <v>2687</v>
          </cell>
        </row>
        <row r="2249">
          <cell r="P2249" t="str">
            <v>3-hydroxy-2-butanone (acetoin)</v>
          </cell>
          <cell r="Q2249">
            <v>2688</v>
          </cell>
        </row>
        <row r="2250">
          <cell r="P2250" t="str">
            <v>2,3-butanediol</v>
          </cell>
          <cell r="Q2250">
            <v>2689</v>
          </cell>
        </row>
        <row r="2251">
          <cell r="P2251" t="str">
            <v>2-furancarboxaldehyde (or furfural)</v>
          </cell>
          <cell r="Q2251">
            <v>2690</v>
          </cell>
        </row>
        <row r="2252">
          <cell r="P2252" t="str">
            <v>lactic acid</v>
          </cell>
          <cell r="Q2252">
            <v>2691</v>
          </cell>
        </row>
        <row r="2253">
          <cell r="P2253" t="str">
            <v>dimethyl disulfide</v>
          </cell>
          <cell r="Q2253">
            <v>2692</v>
          </cell>
        </row>
        <row r="2254">
          <cell r="P2254" t="str">
            <v>1,2-dichloroethene</v>
          </cell>
          <cell r="Q2254">
            <v>2693</v>
          </cell>
        </row>
        <row r="2255">
          <cell r="P2255" t="str">
            <v>2,4,6-trichlorophenol</v>
          </cell>
          <cell r="Q2255">
            <v>2694</v>
          </cell>
        </row>
        <row r="2256">
          <cell r="P2256" t="str">
            <v>2,4-dinitrophenol</v>
          </cell>
          <cell r="Q2256">
            <v>2695</v>
          </cell>
        </row>
        <row r="2257">
          <cell r="P2257" t="str">
            <v>2,4-dinitrotoluene</v>
          </cell>
          <cell r="Q2257">
            <v>2696</v>
          </cell>
        </row>
        <row r="2258">
          <cell r="P2258" t="str">
            <v>2-nitrophenol (o-nitrophenol)</v>
          </cell>
          <cell r="Q2258">
            <v>2697</v>
          </cell>
        </row>
        <row r="2259">
          <cell r="P2259" t="str">
            <v>3-carene</v>
          </cell>
          <cell r="Q2259">
            <v>2698</v>
          </cell>
        </row>
        <row r="2260">
          <cell r="P2260" t="str">
            <v>4,6-dinitro-o-cresol</v>
          </cell>
          <cell r="Q2260">
            <v>2699</v>
          </cell>
        </row>
        <row r="2261">
          <cell r="P2261" t="str">
            <v>4-nitrophenol</v>
          </cell>
          <cell r="Q2261">
            <v>2700</v>
          </cell>
        </row>
        <row r="2262">
          <cell r="P2262" t="str">
            <v>bis(2-chloroisopropyl) ether</v>
          </cell>
          <cell r="Q2262">
            <v>2701</v>
          </cell>
        </row>
        <row r="2263">
          <cell r="P2263" t="str">
            <v>2-chlorophenol</v>
          </cell>
          <cell r="Q2263">
            <v>2702</v>
          </cell>
        </row>
        <row r="2264">
          <cell r="P2264" t="str">
            <v>decachlorobiphenyl</v>
          </cell>
          <cell r="Q2264">
            <v>2703</v>
          </cell>
        </row>
        <row r="2265">
          <cell r="P2265" t="str">
            <v>dichlorobiphenyl</v>
          </cell>
          <cell r="Q2265">
            <v>2704</v>
          </cell>
        </row>
        <row r="2266">
          <cell r="P2266" t="str">
            <v>di-n-octyl phthalate</v>
          </cell>
          <cell r="Q2266">
            <v>2705</v>
          </cell>
        </row>
        <row r="2267">
          <cell r="P2267" t="str">
            <v>2,2',4,4',5,5'-hexachlorobiphenyl</v>
          </cell>
          <cell r="Q2267">
            <v>2706</v>
          </cell>
        </row>
        <row r="2268">
          <cell r="P2268" t="str">
            <v>hexachlorocyclopentadiene</v>
          </cell>
          <cell r="Q2268">
            <v>2707</v>
          </cell>
        </row>
        <row r="2269">
          <cell r="P2269" t="str">
            <v>2,3,3',4,4'-pentachlorobiphenyl</v>
          </cell>
          <cell r="Q2269">
            <v>2708</v>
          </cell>
        </row>
        <row r="2270">
          <cell r="P2270" t="str">
            <v>pentachlorophenol</v>
          </cell>
          <cell r="Q2270">
            <v>2709</v>
          </cell>
        </row>
        <row r="2271">
          <cell r="P2271" t="str">
            <v>tetrachlorobiphenyl</v>
          </cell>
          <cell r="Q2271">
            <v>2710</v>
          </cell>
        </row>
        <row r="2272">
          <cell r="P2272" t="str">
            <v>2,2',3-trichlorobiphenyl</v>
          </cell>
          <cell r="Q2272">
            <v>2711</v>
          </cell>
        </row>
        <row r="2273">
          <cell r="P2273" t="str">
            <v>gamma-terpinene</v>
          </cell>
          <cell r="Q2273">
            <v>2712</v>
          </cell>
        </row>
        <row r="2274">
          <cell r="P2274" t="str">
            <v>1,2-dimethoxyethane</v>
          </cell>
          <cell r="Q2274">
            <v>2713</v>
          </cell>
        </row>
        <row r="2275">
          <cell r="P2275" t="str">
            <v>trans-2-octene; trans-1,2-dimethylcyclohexane</v>
          </cell>
          <cell r="Q2275">
            <v>2714</v>
          </cell>
        </row>
        <row r="2276">
          <cell r="P2276" t="str">
            <v>cyclopropane</v>
          </cell>
          <cell r="Q2276">
            <v>2715</v>
          </cell>
        </row>
        <row r="2277">
          <cell r="P2277" t="str">
            <v>1-chloro-3-methylbenzene</v>
          </cell>
          <cell r="Q2277">
            <v>2716</v>
          </cell>
        </row>
        <row r="2278">
          <cell r="P2278" t="str">
            <v>tribromomethane</v>
          </cell>
          <cell r="Q2278">
            <v>2717</v>
          </cell>
        </row>
        <row r="2279">
          <cell r="P2279" t="str">
            <v>1,4-hexadiene</v>
          </cell>
          <cell r="Q2279">
            <v>2718</v>
          </cell>
        </row>
        <row r="2280">
          <cell r="P2280" t="str">
            <v>2-methyl-3-hexyne</v>
          </cell>
          <cell r="Q2280">
            <v>2719</v>
          </cell>
        </row>
        <row r="2281">
          <cell r="P2281" t="str">
            <v>2,5,5-trimethyl-3-hexyn-1-ol</v>
          </cell>
          <cell r="Q2281">
            <v>2720</v>
          </cell>
        </row>
        <row r="2282">
          <cell r="P2282" t="str">
            <v>limonene oxide</v>
          </cell>
          <cell r="Q2282">
            <v>2721</v>
          </cell>
        </row>
        <row r="2283">
          <cell r="P2283" t="str">
            <v>methallyl alcohol (or 2-methyl-2-propen-1-ol)</v>
          </cell>
          <cell r="Q2283">
            <v>2722</v>
          </cell>
        </row>
        <row r="2284">
          <cell r="P2284" t="str">
            <v>heptanol</v>
          </cell>
          <cell r="Q2284">
            <v>2723</v>
          </cell>
        </row>
        <row r="2285">
          <cell r="P2285" t="str">
            <v>3-pentanone</v>
          </cell>
          <cell r="Q2285">
            <v>2724</v>
          </cell>
        </row>
        <row r="2286">
          <cell r="P2286" t="str">
            <v>formic acid, 2-propenyl ester (or allyl formate)</v>
          </cell>
          <cell r="Q2286">
            <v>2725</v>
          </cell>
        </row>
        <row r="2287">
          <cell r="P2287" t="str">
            <v>ethyl propionate</v>
          </cell>
          <cell r="Q2287">
            <v>2726</v>
          </cell>
        </row>
        <row r="2288">
          <cell r="P2288" t="str">
            <v>ethyl isobutyrate</v>
          </cell>
          <cell r="Q2288">
            <v>2727</v>
          </cell>
        </row>
        <row r="2289">
          <cell r="P2289" t="str">
            <v>ethyl butyrate</v>
          </cell>
          <cell r="Q2289">
            <v>2728</v>
          </cell>
        </row>
        <row r="2290">
          <cell r="P2290" t="str">
            <v>propanoic acid, propyl ester</v>
          </cell>
          <cell r="Q2290">
            <v>2729</v>
          </cell>
        </row>
        <row r="2291">
          <cell r="P2291" t="str">
            <v>butanoic acid, propyl ester</v>
          </cell>
          <cell r="Q2291">
            <v>2730</v>
          </cell>
        </row>
        <row r="2292">
          <cell r="P2292" t="str">
            <v>hexanoic acid, methyl ester</v>
          </cell>
          <cell r="Q2292">
            <v>2731</v>
          </cell>
        </row>
        <row r="2293">
          <cell r="P2293" t="str">
            <v>propyl hexanoate</v>
          </cell>
          <cell r="Q2293">
            <v>2732</v>
          </cell>
        </row>
        <row r="2294">
          <cell r="P2294" t="str">
            <v>methyl benzoate (benzoic acid, methyl ester)</v>
          </cell>
          <cell r="Q2294">
            <v>2733</v>
          </cell>
        </row>
        <row r="2295">
          <cell r="P2295" t="str">
            <v>ethyl benzoate (benzoic acid, ethyl ester)</v>
          </cell>
          <cell r="Q2295">
            <v>2734</v>
          </cell>
        </row>
        <row r="2296">
          <cell r="P2296" t="str">
            <v>isopropyl ether</v>
          </cell>
          <cell r="Q2296">
            <v>2735</v>
          </cell>
        </row>
        <row r="2297">
          <cell r="P2297" t="str">
            <v>2,4-dimethyl-1,3-dioxane</v>
          </cell>
          <cell r="Q2297">
            <v>2736</v>
          </cell>
        </row>
        <row r="2298">
          <cell r="P2298" t="str">
            <v>2-butyl furan</v>
          </cell>
          <cell r="Q2298">
            <v>2737</v>
          </cell>
        </row>
        <row r="2299">
          <cell r="P2299" t="str">
            <v>1-methyl chrysene</v>
          </cell>
          <cell r="Q2299">
            <v>2738</v>
          </cell>
        </row>
        <row r="2300">
          <cell r="P2300" t="str">
            <v>bromochloromethane</v>
          </cell>
          <cell r="Q2300">
            <v>2739</v>
          </cell>
        </row>
        <row r="2301">
          <cell r="P2301" t="str">
            <v>chlorodibromomethane</v>
          </cell>
          <cell r="Q2301">
            <v>2740</v>
          </cell>
        </row>
        <row r="2302">
          <cell r="P2302" t="str">
            <v>hexachlorobutadiene</v>
          </cell>
          <cell r="Q2302">
            <v>2741</v>
          </cell>
        </row>
        <row r="2303">
          <cell r="P2303" t="str">
            <v>3,5-dimethoxyphenol</v>
          </cell>
          <cell r="Q2303">
            <v>2742</v>
          </cell>
        </row>
        <row r="2304">
          <cell r="P2304" t="str">
            <v>syringealdehyde</v>
          </cell>
          <cell r="Q2304">
            <v>2743</v>
          </cell>
        </row>
        <row r="2305">
          <cell r="P2305" t="str">
            <v>1,2-benzenedicarboxylic acid, 4-methyl-</v>
          </cell>
          <cell r="Q2305">
            <v>2744</v>
          </cell>
        </row>
        <row r="2306">
          <cell r="P2306" t="str">
            <v>1,2,3-benzenetricarboxylic acid</v>
          </cell>
          <cell r="Q2306">
            <v>2745</v>
          </cell>
        </row>
        <row r="2307">
          <cell r="P2307" t="str">
            <v>1,2,4-benzenetricarboxylic acid</v>
          </cell>
          <cell r="Q2307">
            <v>2746</v>
          </cell>
        </row>
        <row r="2308">
          <cell r="P2308" t="str">
            <v>1,3,5-benzenetricarboxylic acid</v>
          </cell>
          <cell r="Q2308">
            <v>2747</v>
          </cell>
        </row>
        <row r="2309">
          <cell r="P2309" t="str">
            <v>1,2,3,4-benzenetetracaroboxylic acid</v>
          </cell>
          <cell r="Q2309">
            <v>2748</v>
          </cell>
        </row>
        <row r="2310">
          <cell r="P2310" t="str">
            <v>galactosan (or 1,6-anhydro-beta-d-galactose)</v>
          </cell>
          <cell r="Q2310">
            <v>2749</v>
          </cell>
        </row>
        <row r="2311">
          <cell r="P2311" t="str">
            <v>1,6-anhydro-beta-d-mannopyranose (mannosan)</v>
          </cell>
          <cell r="Q2311">
            <v>2750</v>
          </cell>
        </row>
        <row r="2312">
          <cell r="P2312" t="str">
            <v>glycerol monooleate (9-octadecenoic acid (9z)-, 2,3-dihydroxypropyl ester)</v>
          </cell>
          <cell r="Q2312">
            <v>2751</v>
          </cell>
        </row>
        <row r="2313">
          <cell r="P2313" t="str">
            <v>1-monostearin (octadecanoic acid, 2,3-dihydroxypropyl ester)</v>
          </cell>
          <cell r="Q2313">
            <v>2752</v>
          </cell>
        </row>
        <row r="2314">
          <cell r="P2314" t="str">
            <v>cholestanol (cholestan-3-ol, dihydrocholesterol)</v>
          </cell>
          <cell r="Q2314">
            <v>2753</v>
          </cell>
        </row>
        <row r="2315">
          <cell r="P2315" t="str">
            <v>butanoic acid (butyric acid)</v>
          </cell>
          <cell r="Q2315">
            <v>2754</v>
          </cell>
        </row>
        <row r="2316">
          <cell r="P2316" t="str">
            <v>2-isopropyl-5-methylanisole (methyl thymol ether)</v>
          </cell>
          <cell r="Q2316">
            <v>2755</v>
          </cell>
        </row>
        <row r="2317">
          <cell r="P2317" t="str">
            <v>bornyl acetate</v>
          </cell>
          <cell r="Q2317">
            <v>2756</v>
          </cell>
        </row>
        <row r="2318">
          <cell r="P2318" t="str">
            <v>pinene</v>
          </cell>
          <cell r="Q2318">
            <v>2757</v>
          </cell>
        </row>
        <row r="2319">
          <cell r="P2319" t="str">
            <v>eucalyptol</v>
          </cell>
          <cell r="Q2319">
            <v>2758</v>
          </cell>
        </row>
        <row r="2320">
          <cell r="P2320" t="str">
            <v>heptyl hexanoate</v>
          </cell>
          <cell r="Q2320">
            <v>2759</v>
          </cell>
        </row>
        <row r="2321">
          <cell r="P2321" t="str">
            <v>3-methyl-butanoic acid</v>
          </cell>
          <cell r="Q2321">
            <v>2760</v>
          </cell>
        </row>
        <row r="2322">
          <cell r="P2322" t="str">
            <v>2-methyl-propanoic acid</v>
          </cell>
          <cell r="Q2322">
            <v>2761</v>
          </cell>
        </row>
        <row r="2323">
          <cell r="P2323" t="str">
            <v>1-methyl cycloheptene</v>
          </cell>
          <cell r="Q2323">
            <v>2762</v>
          </cell>
        </row>
        <row r="2324">
          <cell r="P2324" t="str">
            <v>pentanoic acid</v>
          </cell>
          <cell r="Q2324">
            <v>2763</v>
          </cell>
        </row>
        <row r="2325">
          <cell r="P2325" t="str">
            <v>thujen-2-one (umbellulon, 4-methyl-1-(propan-2-yl)bicyclo[3.1.0]hex-3-en-2-one)</v>
          </cell>
          <cell r="Q2325">
            <v>2764</v>
          </cell>
        </row>
        <row r="2326">
          <cell r="P2326" t="str">
            <v>1-nitro-2-methylnaphthalene</v>
          </cell>
          <cell r="Q2326">
            <v>2765</v>
          </cell>
        </row>
        <row r="2327">
          <cell r="P2327" t="str">
            <v>22s-17a(h),21b(h)-29-homohopane</v>
          </cell>
          <cell r="Q2327">
            <v>2766</v>
          </cell>
        </row>
        <row r="2328">
          <cell r="P2328" t="str">
            <v>22r-17a(h),21b(h)-29-homohopane</v>
          </cell>
          <cell r="Q2328">
            <v>2767</v>
          </cell>
        </row>
        <row r="2329">
          <cell r="P2329" t="str">
            <v>22s-17a(h),21b(h)-29,30-bishomohopane</v>
          </cell>
          <cell r="Q2329">
            <v>2768</v>
          </cell>
        </row>
        <row r="2330">
          <cell r="P2330" t="str">
            <v>22r-17a(h),21b(h)-29,30-bishomohopane</v>
          </cell>
          <cell r="Q2330">
            <v>2769</v>
          </cell>
        </row>
        <row r="2331">
          <cell r="P2331" t="str">
            <v>22r-17a(h),21b(h)-29,30,31-trishomohopane</v>
          </cell>
          <cell r="Q2331">
            <v>2770</v>
          </cell>
        </row>
        <row r="2332">
          <cell r="P2332" t="str">
            <v>3-chloro-1-propene</v>
          </cell>
          <cell r="Q2332">
            <v>2771</v>
          </cell>
        </row>
        <row r="2333">
          <cell r="P2333" t="str">
            <v>magnesium ion</v>
          </cell>
          <cell r="Q2333">
            <v>2772</v>
          </cell>
        </row>
        <row r="2334">
          <cell r="P2334" t="str">
            <v>heptachlor</v>
          </cell>
          <cell r="Q2334">
            <v>2773</v>
          </cell>
        </row>
        <row r="2335">
          <cell r="P2335" t="str">
            <v>aldrin</v>
          </cell>
          <cell r="Q2335">
            <v>2774</v>
          </cell>
        </row>
        <row r="2336">
          <cell r="P2336" t="str">
            <v>heptachlor epoxide</v>
          </cell>
          <cell r="Q2336">
            <v>2775</v>
          </cell>
        </row>
        <row r="2337">
          <cell r="P2337" t="str">
            <v>endosulfan</v>
          </cell>
          <cell r="Q2337">
            <v>2776</v>
          </cell>
        </row>
        <row r="2338">
          <cell r="P2338" t="str">
            <v>2,2',5-trichlorobiphenyl</v>
          </cell>
          <cell r="Q2338">
            <v>2777</v>
          </cell>
        </row>
        <row r="2339">
          <cell r="P2339" t="str">
            <v>2,4',5-trichlorobiphenyl</v>
          </cell>
          <cell r="Q2339">
            <v>2778</v>
          </cell>
        </row>
        <row r="2340">
          <cell r="P2340" t="str">
            <v>2,4,4'-trichlorobiphenyl</v>
          </cell>
          <cell r="Q2340">
            <v>2779</v>
          </cell>
        </row>
        <row r="2341">
          <cell r="P2341" t="str">
            <v>2,2',5,5'-tetrachlorobiphenyl</v>
          </cell>
          <cell r="Q2341">
            <v>2780</v>
          </cell>
        </row>
        <row r="2342">
          <cell r="P2342" t="str">
            <v>2,2',3,5'-tetrachlorobiphenyl</v>
          </cell>
          <cell r="Q2342">
            <v>2781</v>
          </cell>
        </row>
        <row r="2343">
          <cell r="P2343" t="str">
            <v>2,2',4,5,5'-pentachlorobiphenyl</v>
          </cell>
          <cell r="Q2343">
            <v>2782</v>
          </cell>
        </row>
        <row r="2344">
          <cell r="P2344" t="str">
            <v>2,2',3,4',5',6-hexachlorobiphenyl</v>
          </cell>
          <cell r="Q2344">
            <v>2783</v>
          </cell>
        </row>
        <row r="2345">
          <cell r="P2345" t="str">
            <v>2,2',4,4',5,5'-hexachlorobiphenyl</v>
          </cell>
          <cell r="Q2345">
            <v>2784</v>
          </cell>
        </row>
        <row r="2346">
          <cell r="P2346" t="str">
            <v>2,2',3,4,4',5,5'-heptachlorobiphenyl</v>
          </cell>
          <cell r="Q2346">
            <v>2785</v>
          </cell>
        </row>
        <row r="2347">
          <cell r="P2347" t="str">
            <v>decachlorobiphenyl</v>
          </cell>
          <cell r="Q2347">
            <v>2786</v>
          </cell>
        </row>
        <row r="2348">
          <cell r="P2348" t="str">
            <v>2,3,6-trimethylheptane</v>
          </cell>
          <cell r="Q2348">
            <v>2787</v>
          </cell>
        </row>
        <row r="2349">
          <cell r="P2349" t="str">
            <v>2,3-dimethyl-2-butene</v>
          </cell>
          <cell r="Q2349">
            <v>2788</v>
          </cell>
        </row>
        <row r="2350">
          <cell r="P2350" t="str">
            <v>2,4,4-trimethylheptane</v>
          </cell>
          <cell r="Q2350">
            <v>2789</v>
          </cell>
        </row>
        <row r="2351">
          <cell r="P2351" t="str">
            <v>2,4,6-trimethylheptane</v>
          </cell>
          <cell r="Q2351">
            <v>2790</v>
          </cell>
        </row>
        <row r="2352">
          <cell r="P2352" t="str">
            <v>2,5,5-trimethylheptane</v>
          </cell>
          <cell r="Q2352">
            <v>2791</v>
          </cell>
        </row>
        <row r="2353">
          <cell r="P2353" t="str">
            <v>2-methyl-2-heptene</v>
          </cell>
          <cell r="Q2353">
            <v>2792</v>
          </cell>
        </row>
        <row r="2354">
          <cell r="P2354" t="str">
            <v>3-methyl-4-ethylhexane</v>
          </cell>
          <cell r="Q2354">
            <v>2793</v>
          </cell>
        </row>
        <row r="2355">
          <cell r="P2355" t="str">
            <v>4,4-dimethyloctane</v>
          </cell>
          <cell r="Q2355">
            <v>2794</v>
          </cell>
        </row>
        <row r="2356">
          <cell r="P2356" t="str">
            <v>4-methyl-1-heptene</v>
          </cell>
          <cell r="Q2356">
            <v>2795</v>
          </cell>
        </row>
        <row r="2357">
          <cell r="P2357" t="str">
            <v>α-methylstyrene</v>
          </cell>
          <cell r="Q2357">
            <v>2796</v>
          </cell>
        </row>
        <row r="2358">
          <cell r="P2358" t="str">
            <v>cis-2-methyl-3-heptene</v>
          </cell>
          <cell r="Q2358">
            <v>2797</v>
          </cell>
        </row>
        <row r="2359">
          <cell r="P2359" t="str">
            <v>trans-1,1,3,4-tetramethylcyclopentane</v>
          </cell>
          <cell r="Q2359">
            <v>2798</v>
          </cell>
        </row>
        <row r="2360">
          <cell r="P2360" t="str">
            <v>2-butenylbenzene</v>
          </cell>
          <cell r="Q2360">
            <v>2799</v>
          </cell>
        </row>
        <row r="2361">
          <cell r="P2361" t="str">
            <v>2,2,3-trimethylheptane</v>
          </cell>
          <cell r="Q2361">
            <v>2800</v>
          </cell>
        </row>
        <row r="2362">
          <cell r="P2362" t="str">
            <v>1-cis-2-cis-4-trimethylcyclopentane</v>
          </cell>
          <cell r="Q2362">
            <v>2801</v>
          </cell>
        </row>
        <row r="2363">
          <cell r="P2363" t="str">
            <v>octylbenzene (or phenyloctane)</v>
          </cell>
          <cell r="Q2363">
            <v>2802</v>
          </cell>
        </row>
        <row r="2364">
          <cell r="P2364" t="str">
            <v>1,4-dimethylnaphthalene</v>
          </cell>
          <cell r="Q2364">
            <v>2803</v>
          </cell>
        </row>
        <row r="2365">
          <cell r="P2365" t="str">
            <v>1,5-dimethylnaphthalene</v>
          </cell>
          <cell r="Q2365">
            <v>2804</v>
          </cell>
        </row>
        <row r="2366">
          <cell r="P2366" t="str">
            <v>2,3-dimethylnaphthalene</v>
          </cell>
          <cell r="Q2366">
            <v>2805</v>
          </cell>
        </row>
        <row r="2367">
          <cell r="P2367" t="str">
            <v>1-ethylnaphthalene</v>
          </cell>
          <cell r="Q2367">
            <v>2806</v>
          </cell>
        </row>
        <row r="2368">
          <cell r="P2368" t="str">
            <v>2-ethylnaphthalene</v>
          </cell>
          <cell r="Q2368">
            <v>2807</v>
          </cell>
        </row>
        <row r="2369">
          <cell r="P2369" t="str">
            <v>nonene</v>
          </cell>
          <cell r="Q2369">
            <v>2808</v>
          </cell>
        </row>
        <row r="2370">
          <cell r="P2370" t="str">
            <v>undecene</v>
          </cell>
          <cell r="Q2370">
            <v>2809</v>
          </cell>
        </row>
        <row r="2371">
          <cell r="P2371" t="str">
            <v>tridecene</v>
          </cell>
          <cell r="Q2371">
            <v>2810</v>
          </cell>
        </row>
        <row r="2372">
          <cell r="P2372" t="str">
            <v>tetradecene
tetradecene</v>
          </cell>
          <cell r="Q2372">
            <v>2811</v>
          </cell>
        </row>
        <row r="2373">
          <cell r="P2373" t="str">
            <v>cis-1,3-pentadiene</v>
          </cell>
          <cell r="Q2373">
            <v>2812</v>
          </cell>
        </row>
        <row r="2374">
          <cell r="P2374" t="str">
            <v>1,7-octadiene</v>
          </cell>
          <cell r="Q2374">
            <v>2813</v>
          </cell>
        </row>
        <row r="2375">
          <cell r="P2375" t="str">
            <v>1-methyl-1,3-cyclopentadiene (or 1-methylcyclopentadiene)</v>
          </cell>
          <cell r="Q2375">
            <v>2814</v>
          </cell>
        </row>
        <row r="2376">
          <cell r="P2376" t="str">
            <v>octadiene</v>
          </cell>
          <cell r="Q2376">
            <v>2815</v>
          </cell>
        </row>
        <row r="2377">
          <cell r="P2377" t="str">
            <v>2,3-dimethyl-1-pentene</v>
          </cell>
          <cell r="Q2377">
            <v>2816</v>
          </cell>
        </row>
        <row r="2378">
          <cell r="P2378" t="str">
            <v>4,4-dimethyl-1-pentene</v>
          </cell>
          <cell r="Q2378">
            <v>2817</v>
          </cell>
        </row>
        <row r="2379">
          <cell r="P2379" t="str">
            <v>3-ethyl-1-pentene</v>
          </cell>
          <cell r="Q2379">
            <v>2818</v>
          </cell>
        </row>
        <row r="2380">
          <cell r="P2380" t="str">
            <v>2-methyl-1-hexene</v>
          </cell>
          <cell r="Q2380">
            <v>2819</v>
          </cell>
        </row>
        <row r="2381">
          <cell r="P2381" t="str">
            <v>trans-5-methyl-2-hexene (or 5-methyl-trans-2-hexene)</v>
          </cell>
          <cell r="Q2381">
            <v>2820</v>
          </cell>
        </row>
        <row r="2382">
          <cell r="P2382" t="str">
            <v>cis-4-octene</v>
          </cell>
          <cell r="Q2382">
            <v>2821</v>
          </cell>
        </row>
        <row r="2383">
          <cell r="P2383" t="str">
            <v>2,5-dimethyl-1-hexene</v>
          </cell>
          <cell r="Q2383">
            <v>2822</v>
          </cell>
        </row>
        <row r="2384">
          <cell r="P2384" t="str">
            <v>trans-4-methyl-2-heptene</v>
          </cell>
          <cell r="Q2384">
            <v>2823</v>
          </cell>
        </row>
        <row r="2385">
          <cell r="P2385" t="str">
            <v>cis-6-methyl-2-heptene</v>
          </cell>
          <cell r="Q2385">
            <v>2824</v>
          </cell>
        </row>
        <row r="2386">
          <cell r="P2386" t="str">
            <v>trans-6-methyl-2-heptene</v>
          </cell>
          <cell r="Q2386">
            <v>2825</v>
          </cell>
        </row>
        <row r="2387">
          <cell r="P2387" t="str">
            <v>2,2,3,5-tetramethylhexane</v>
          </cell>
          <cell r="Q2387">
            <v>2826</v>
          </cell>
        </row>
        <row r="2388">
          <cell r="P2388" t="str">
            <v>octene</v>
          </cell>
          <cell r="Q2388">
            <v>2827</v>
          </cell>
        </row>
        <row r="2389">
          <cell r="P2389" t="str">
            <v>2,2,4,6,6-pentamethylheptene-3 (or 2,2,4,6,6-pentamethyl-3-heptene)</v>
          </cell>
          <cell r="Q2389">
            <v>2828</v>
          </cell>
        </row>
        <row r="2390">
          <cell r="P2390" t="str">
            <v>trans,trans-2,4-hexadiene</v>
          </cell>
          <cell r="Q2390">
            <v>2829</v>
          </cell>
        </row>
        <row r="2391">
          <cell r="P2391" t="str">
            <v>trans-1-phenyl-1-butene (or trans-1-butenylbenzene)</v>
          </cell>
          <cell r="Q2391">
            <v>2830</v>
          </cell>
        </row>
        <row r="2392">
          <cell r="P2392" t="str">
            <v>1,2,3-trimethylnaphthalene</v>
          </cell>
          <cell r="Q2392">
            <v>2831</v>
          </cell>
        </row>
        <row r="2393">
          <cell r="P2393" t="str">
            <v>campene (or camphene; 2,2-dimethyl-3-methylennorboran)</v>
          </cell>
          <cell r="Q2393">
            <v>2832</v>
          </cell>
        </row>
        <row r="2394">
          <cell r="P2394" t="str">
            <v>3,9-dimethylphenanthrene</v>
          </cell>
          <cell r="Q2394">
            <v>2833</v>
          </cell>
        </row>
        <row r="2395">
          <cell r="P2395" t="str">
            <v>9,10-dimethylanthracene</v>
          </cell>
          <cell r="Q2395">
            <v>2834</v>
          </cell>
        </row>
        <row r="2396">
          <cell r="P2396" t="str">
            <v>2-methylpyrene</v>
          </cell>
          <cell r="Q2396">
            <v>2835</v>
          </cell>
        </row>
        <row r="2397">
          <cell r="P2397" t="str">
            <v>2-methylchrysene</v>
          </cell>
          <cell r="Q2397">
            <v>2836</v>
          </cell>
        </row>
        <row r="2398">
          <cell r="P2398" t="str">
            <v>6-methylchrysene</v>
          </cell>
          <cell r="Q2398">
            <v>2837</v>
          </cell>
        </row>
        <row r="2399">
          <cell r="P2399" t="str">
            <v>3-methylcholanthrene</v>
          </cell>
          <cell r="Q2399">
            <v>2838</v>
          </cell>
        </row>
        <row r="2400">
          <cell r="P2400" t="str">
            <v>oxalate anion (or ethanedioic acid, ion; ethanedioate)</v>
          </cell>
          <cell r="Q2400">
            <v>2839</v>
          </cell>
        </row>
        <row r="2401">
          <cell r="P2401" t="str">
            <v>acetate anion</v>
          </cell>
          <cell r="Q2401">
            <v>2840</v>
          </cell>
        </row>
        <row r="2402">
          <cell r="P2402" t="str">
            <v>formate anion (formic acid, ion)</v>
          </cell>
          <cell r="Q2402">
            <v>2841</v>
          </cell>
        </row>
        <row r="2403">
          <cell r="P2403" t="str">
            <v>methyl nitrate</v>
          </cell>
          <cell r="Q2403">
            <v>2842</v>
          </cell>
        </row>
        <row r="2404">
          <cell r="P2404" t="str">
            <v>ethyl nitrate (or ethylester, nitric ether)</v>
          </cell>
          <cell r="Q2404">
            <v>2843</v>
          </cell>
        </row>
        <row r="2405">
          <cell r="P2405" t="str">
            <v>isopropyl nitrate (or nitric acid, 1-methylethyl ester)</v>
          </cell>
          <cell r="Q2405">
            <v>2844</v>
          </cell>
        </row>
        <row r="2406">
          <cell r="P2406" t="str">
            <v>n-propyl nitrate (or nitric acid, propyl ester)</v>
          </cell>
          <cell r="Q2406">
            <v>2845</v>
          </cell>
        </row>
        <row r="2407">
          <cell r="P2407" t="str">
            <v>2-butyl nitrate (or nitric acid, 1-methylpropyl ester)</v>
          </cell>
          <cell r="Q2407">
            <v>2846</v>
          </cell>
        </row>
        <row r="2408">
          <cell r="P2408" t="str">
            <v>calcium oxide</v>
          </cell>
          <cell r="Q2408">
            <v>2847</v>
          </cell>
        </row>
        <row r="2409">
          <cell r="P2409" t="str">
            <v>aluminum oxide (or alumina)</v>
          </cell>
          <cell r="Q2409">
            <v>2848</v>
          </cell>
        </row>
        <row r="2410">
          <cell r="P2410" t="str">
            <v>iron oxide</v>
          </cell>
          <cell r="Q2410">
            <v>2849</v>
          </cell>
        </row>
        <row r="2411">
          <cell r="P2411" t="str">
            <v>potassium carbonate</v>
          </cell>
          <cell r="Q2411">
            <v>2850</v>
          </cell>
        </row>
        <row r="2412">
          <cell r="P2412" t="str">
            <v>sodium carbonate</v>
          </cell>
          <cell r="Q2412">
            <v>2851</v>
          </cell>
        </row>
        <row r="2413">
          <cell r="P2413" t="str">
            <v>magnesium oxide</v>
          </cell>
          <cell r="Q2413">
            <v>2852</v>
          </cell>
        </row>
        <row r="2414">
          <cell r="P2414" t="str">
            <v>sulfur trioxide</v>
          </cell>
          <cell r="Q2414">
            <v>2853</v>
          </cell>
        </row>
        <row r="2415">
          <cell r="P2415" t="str">
            <v>silica</v>
          </cell>
          <cell r="Q2415">
            <v>2854</v>
          </cell>
        </row>
        <row r="2416">
          <cell r="P2416" t="str">
            <v>titanium oxide</v>
          </cell>
          <cell r="Q2416">
            <v>2855</v>
          </cell>
        </row>
        <row r="2417">
          <cell r="P2417" t="str">
            <v>lutetium</v>
          </cell>
          <cell r="Q2417">
            <v>2856</v>
          </cell>
        </row>
        <row r="2418">
          <cell r="P2418" t="str">
            <v>oleic acid (or cis-9-octadecenoic acid)</v>
          </cell>
          <cell r="Q2418">
            <v>2857</v>
          </cell>
        </row>
        <row r="2419">
          <cell r="P2419" t="str">
            <v>trans-oleic acid (trans-9-octadecenoic acid)</v>
          </cell>
          <cell r="Q2419">
            <v>2858</v>
          </cell>
        </row>
        <row r="2420">
          <cell r="P2420" t="str">
            <v>2-octadecenoic acid</v>
          </cell>
          <cell r="Q2420">
            <v>2859</v>
          </cell>
        </row>
        <row r="2421">
          <cell r="P2421" t="str">
            <v>2-pentacosenoic acid</v>
          </cell>
          <cell r="Q2421">
            <v>2860</v>
          </cell>
        </row>
        <row r="2422">
          <cell r="P2422" t="str">
            <v>eicosanedioic acid</v>
          </cell>
          <cell r="Q2422">
            <v>2861</v>
          </cell>
        </row>
        <row r="2423">
          <cell r="P2423" t="str">
            <v>n-octadecanol (or n-octadecyl alcohol; 1-octadecanol)</v>
          </cell>
          <cell r="Q2423">
            <v>2862</v>
          </cell>
        </row>
        <row r="2424">
          <cell r="P2424" t="str">
            <v>1-nonadecanol (or nonadecyl alcohol)</v>
          </cell>
          <cell r="Q2424">
            <v>2863</v>
          </cell>
        </row>
        <row r="2425">
          <cell r="P2425" t="str">
            <v>n-eicosanol (or 1-eicosanol; arachic alcohol)</v>
          </cell>
          <cell r="Q2425">
            <v>2864</v>
          </cell>
        </row>
        <row r="2426">
          <cell r="P2426" t="str">
            <v>henicosanal</v>
          </cell>
          <cell r="Q2426">
            <v>2865</v>
          </cell>
        </row>
        <row r="2427">
          <cell r="P2427" t="str">
            <v>docosanal</v>
          </cell>
          <cell r="Q2427">
            <v>2866</v>
          </cell>
        </row>
        <row r="2428">
          <cell r="P2428" t="str">
            <v>tricosanal</v>
          </cell>
          <cell r="Q2428">
            <v>2867</v>
          </cell>
        </row>
        <row r="2429">
          <cell r="P2429" t="str">
            <v>tetracosanal</v>
          </cell>
          <cell r="Q2429">
            <v>2868</v>
          </cell>
        </row>
        <row r="2430">
          <cell r="P2430" t="str">
            <v>pentacosanal</v>
          </cell>
          <cell r="Q2430">
            <v>2869</v>
          </cell>
        </row>
        <row r="2431">
          <cell r="P2431" t="str">
            <v>14-methylhexadecanoic acid</v>
          </cell>
          <cell r="Q2431">
            <v>2870</v>
          </cell>
        </row>
        <row r="2432">
          <cell r="P2432" t="str">
            <v>16-methyloctadecanoic acid</v>
          </cell>
          <cell r="Q2432">
            <v>2871</v>
          </cell>
        </row>
        <row r="2433">
          <cell r="P2433" t="str">
            <v>n-docasanoic acid</v>
          </cell>
          <cell r="Q2433">
            <v>2872</v>
          </cell>
        </row>
        <row r="2434">
          <cell r="P2434" t="str">
            <v>heptacosanedioic acid</v>
          </cell>
          <cell r="Q2434">
            <v>2873</v>
          </cell>
        </row>
        <row r="2435">
          <cell r="P2435" t="str">
            <v>methyl hexadecanoate (or palmitic acid, methyl ester; n-hexadecanoic acid methyl ester)</v>
          </cell>
          <cell r="Q2435">
            <v>2874</v>
          </cell>
        </row>
        <row r="2436">
          <cell r="P2436" t="str">
            <v>methyl 14-methylhexadecanoate</v>
          </cell>
          <cell r="Q2436">
            <v>2875</v>
          </cell>
        </row>
        <row r="2437">
          <cell r="P2437" t="str">
            <v>methyl nonadecanoate (or n-nonadecanoic acid methyl ester)</v>
          </cell>
          <cell r="Q2437">
            <v>2876</v>
          </cell>
        </row>
        <row r="2438">
          <cell r="P2438" t="str">
            <v>methyl heneicosanoate (or heneicosanoic acid, methyl ester)</v>
          </cell>
          <cell r="Q2438">
            <v>2877</v>
          </cell>
        </row>
        <row r="2439">
          <cell r="P2439" t="str">
            <v>methyl heptacosanoate</v>
          </cell>
          <cell r="Q2439">
            <v>2878</v>
          </cell>
        </row>
        <row r="2440">
          <cell r="P2440" t="str">
            <v>ethyl docosanoate</v>
          </cell>
          <cell r="Q2440">
            <v>2879</v>
          </cell>
        </row>
        <row r="2441">
          <cell r="P2441" t="str">
            <v>ethyl tetracosanoate</v>
          </cell>
          <cell r="Q2441">
            <v>2880</v>
          </cell>
        </row>
        <row r="2442">
          <cell r="P2442" t="str">
            <v>9,12-octadecenoic acid, methyl ester (or methyl octadeca-9,12-dienoate; methyl 9,12-octadecadienoate; 9,12-octadecadienoic acid)</v>
          </cell>
          <cell r="Q2442">
            <v>2881</v>
          </cell>
        </row>
        <row r="2443">
          <cell r="P2443" t="str">
            <v>methyl eicosenoate</v>
          </cell>
          <cell r="Q2443">
            <v>2882</v>
          </cell>
        </row>
        <row r="2444">
          <cell r="P2444" t="str">
            <v>methyl 2-docosenoate</v>
          </cell>
          <cell r="Q2444">
            <v>2883</v>
          </cell>
        </row>
        <row r="2445">
          <cell r="P2445" t="str">
            <v>behenic acid, methyl ester (or methyl behenate; methyl docosanoate; n-docosanoic acid methyl ester)</v>
          </cell>
          <cell r="Q2445">
            <v>2884</v>
          </cell>
        </row>
        <row r="2446">
          <cell r="P2446" t="str">
            <v>methylparaben (or methyl 4-hydroxybenzoate; 
benzoic acid, 4-hydroxy-, methyl ester)</v>
          </cell>
          <cell r="Q2446">
            <v>2885</v>
          </cell>
        </row>
        <row r="2447">
          <cell r="P2447" t="str">
            <v>2-phenylpropanoic acid (or α-methylphenylacetic acid; hydratropic acid; α-methylbenzeneacetic acid)</v>
          </cell>
          <cell r="Q2447">
            <v>2886</v>
          </cell>
        </row>
        <row r="2448">
          <cell r="P2448" t="str">
            <v>matairesinol (or (3r,4r)-3,4-bis(4-hydroxy-3-methoxybenzyl)dihydro-2(3h)-furanone; (αr,βr)-α,β-bis(4-hydroxy-3-methoxybenzyl)butyrolactone)</v>
          </cell>
          <cell r="Q2448">
            <v>2887</v>
          </cell>
        </row>
        <row r="2449">
          <cell r="P2449" t="str">
            <v>cinnamaldehyde (or (2e)-3-phenylacrylaldehyde)</v>
          </cell>
          <cell r="Q2449">
            <v>2888</v>
          </cell>
        </row>
        <row r="2450">
          <cell r="P2450" t="str">
            <v>hydroxyquinol (or 1,2,4-benzenetriol; 1,2,4-trihydroxybenzene)</v>
          </cell>
          <cell r="Q2450">
            <v>2889</v>
          </cell>
        </row>
        <row r="2451">
          <cell r="P2451" t="str">
            <v>phloroglucinol (or phloroglucine; 1,3,5-trihydroxybenzene; 1,3,5-benzenetriol)</v>
          </cell>
          <cell r="Q2451">
            <v>2890</v>
          </cell>
        </row>
        <row r="2452">
          <cell r="P2452" t="str">
            <v>pyrogallol (or 1,2,3-trihydroxybenzene; pyrogallic acid)</v>
          </cell>
          <cell r="Q2452">
            <v>2891</v>
          </cell>
        </row>
        <row r="2453">
          <cell r="P2453" t="str">
            <v>1,4-naphthalenedione</v>
          </cell>
          <cell r="Q2453">
            <v>2892</v>
          </cell>
        </row>
        <row r="2454">
          <cell r="P2454" t="str">
            <v>methoxynaphthol (or 2-methoxy-1-naphthol)</v>
          </cell>
          <cell r="Q2454">
            <v>2893</v>
          </cell>
        </row>
        <row r="2455">
          <cell r="P2455" t="str">
            <v>1,4:3,6-dianhydro-d-mannitol</v>
          </cell>
          <cell r="Q2455">
            <v>2894</v>
          </cell>
        </row>
        <row r="2456">
          <cell r="P2456" t="str">
            <v>coumarin (or 2h-1-benzopyran-2-one; cis-o-coumarinic acid lactone; o-hydroxycinnamic acid lactone; benzo-α-pyrone)</v>
          </cell>
          <cell r="Q2456">
            <v>2895</v>
          </cell>
        </row>
        <row r="2457">
          <cell r="P2457" t="str">
            <v>methoxyhydroxycoumarin (or 4-hydroxy-3-methoxy-2h-chromen-2-one)</v>
          </cell>
          <cell r="Q2457">
            <v>2896</v>
          </cell>
        </row>
        <row r="2458">
          <cell r="P2458" t="str">
            <v>5-acetoxymethyl-2-furaldehyde (or 5-acetoxymethylfurfural; 5-formylfurfuryl acetate)</v>
          </cell>
          <cell r="Q2458">
            <v>2897</v>
          </cell>
        </row>
        <row r="2459">
          <cell r="P2459" t="str">
            <v>16,17-bisnordehydroabietic acid</v>
          </cell>
          <cell r="Q2459">
            <v>2898</v>
          </cell>
        </row>
        <row r="2460">
          <cell r="P2460" t="str">
            <v>secodehydroabietic acid</v>
          </cell>
          <cell r="Q2460">
            <v>2899</v>
          </cell>
        </row>
        <row r="2461">
          <cell r="P2461" t="str">
            <v>19-norabieta-8,11,13-triene</v>
          </cell>
          <cell r="Q2461">
            <v>2900</v>
          </cell>
        </row>
        <row r="2462">
          <cell r="P2462" t="str">
            <v>methyl deisopropyldehydroabietate (or methyl ester of podocarpa-8,11,13-trien-19-oic acid; methyl podocarpa-8(14),9(11),12-trien-15-oate)</v>
          </cell>
          <cell r="Q2462">
            <v>2901</v>
          </cell>
        </row>
        <row r="2463">
          <cell r="P2463" t="str">
            <v>pimarinal (or podocarp-8(14)-en-15-al, 13α-methyl-13-vinyl-; cryptopinon)</v>
          </cell>
          <cell r="Q2463">
            <v>2902</v>
          </cell>
        </row>
        <row r="2464">
          <cell r="P2464" t="str">
            <v>methyl 8,15-pimaradien-18-oate</v>
          </cell>
          <cell r="Q2464">
            <v>2903</v>
          </cell>
        </row>
        <row r="2465">
          <cell r="P2465" t="str">
            <v>methyl iso-pimarate (or podocarp-7-en-15-oic acid, 13β-methyl-13-vinyl-, methyl ester; isopimaric acid, methyl ester)</v>
          </cell>
          <cell r="Q2465">
            <v>2904</v>
          </cell>
        </row>
        <row r="2466">
          <cell r="P2466" t="str">
            <v>methyl 16,17-bisnordehydroabietate</v>
          </cell>
          <cell r="Q2466">
            <v>2905</v>
          </cell>
        </row>
        <row r="2467">
          <cell r="P2467" t="str">
            <v>dehydroabietal (or dehydroabietic aldehyde; podocarpa-8,11,13-trien-15-al, 13-isopropyl-; 1-phenanthrenecarboxaldehyd)</v>
          </cell>
          <cell r="Q2467">
            <v>2906</v>
          </cell>
        </row>
        <row r="2468">
          <cell r="P2468" t="str">
            <v>juvabione (or 1-cyclohexene-1-carboxylic acid, 4-(1,5-dimethyl-3-oxohexyl)-, methyl ester, (1r,4r)-(+)-)</v>
          </cell>
          <cell r="Q2468">
            <v>2907</v>
          </cell>
        </row>
        <row r="2469">
          <cell r="P2469" t="str">
            <v>todomatuic acid (or 4-(6-methyl-4-oxo-2-heptanyl)-1-cyclohexene-1-carboxylic acid)</v>
          </cell>
          <cell r="Q2469">
            <v>2908</v>
          </cell>
        </row>
        <row r="2470">
          <cell r="P2470" t="str">
            <v>friedelin (or 3-friedelanone; a-friedooleanan-3-one)</v>
          </cell>
          <cell r="Q2470">
            <v>2909</v>
          </cell>
        </row>
        <row r="2471">
          <cell r="P2471" t="str">
            <v>trans-methoxy-iso-eugenol</v>
          </cell>
          <cell r="Q2471">
            <v>2910</v>
          </cell>
        </row>
        <row r="2472">
          <cell r="P2472" t="str">
            <v>7-oxo-abieta-8,11,13,15-tetraen-18-oic acid</v>
          </cell>
          <cell r="Q2472">
            <v>2911</v>
          </cell>
        </row>
        <row r="2473">
          <cell r="P2473" t="str">
            <v>manoyl oxide (or (3r,4as,6ar,10ar,10bs)-3,4a,7,7,10a-pentamethyl-3-vinyldodecahydro-1h-benzo[f]chromene)</v>
          </cell>
          <cell r="Q2473">
            <v>2912</v>
          </cell>
        </row>
        <row r="2474">
          <cell r="P2474" t="str">
            <v>18-norisopimara-4(19),7,15-triene (or (13s)-18-norpimara-4(19),7,15-triene;[4as,(+)]-1,2,3,4,4a,4bα,5,6,7,8,10,10aα-dodecahydro-4aβ,7β-dimethyl-1-methylene-7α-vinylphenanthrene)</v>
          </cell>
          <cell r="Q2474">
            <v>2913</v>
          </cell>
        </row>
        <row r="2475">
          <cell r="P2475" t="str">
            <v>neoabietic acid (or (1r,4ar,4bs,10ar)-1,4a-dimethyl-7-(propan-2-ylidene)-1,2,3,4,4a,4b,5,6,7,9,10,10a-dodecahydrophenanthrene-1-carboxylic acid; podocarp-8(14)-en-15-oic acid, 13-isopropylidene-)</v>
          </cell>
          <cell r="Q2475">
            <v>2914</v>
          </cell>
        </row>
        <row r="2476">
          <cell r="P2476" t="str">
            <v>pinostrobin chalcone (or 2',6'-dihydroxy-4'-methoxychalcone)</v>
          </cell>
          <cell r="Q2476">
            <v>2915</v>
          </cell>
        </row>
        <row r="2477">
          <cell r="P2477" t="str">
            <v>umbelliferone (or 2h-1-benzopyran-2-one, 7-hydroxy-; coumarin, 7-hydroxy-; hydrangin)</v>
          </cell>
          <cell r="Q2477">
            <v>2916</v>
          </cell>
        </row>
        <row r="2478">
          <cell r="P2478" t="str">
            <v>monomethyl inositol</v>
          </cell>
          <cell r="Q2478">
            <v>2917</v>
          </cell>
        </row>
        <row r="2479">
          <cell r="P2479" t="str">
            <v>conidendrin (or (3ar,4s,9ar)-6-hydroxy-4-(4-hydroxy-3-methoxyphenyl)-7-methoxy-3a,4,9,9a-tetrahydronaphtho[2,3-c]furan-1(3h)-one)</v>
          </cell>
          <cell r="Q2479">
            <v>2918</v>
          </cell>
        </row>
        <row r="2480">
          <cell r="P2480" t="str">
            <v>methyl-2-deoxomatairesinol</v>
          </cell>
          <cell r="Q2480">
            <v>2919</v>
          </cell>
        </row>
        <row r="2481">
          <cell r="P2481" t="str">
            <v>benzenetriols</v>
          </cell>
          <cell r="Q2481">
            <v>2920</v>
          </cell>
        </row>
        <row r="2482">
          <cell r="P2482" t="str">
            <v>ethyl hexacosanate</v>
          </cell>
          <cell r="Q2482">
            <v>2921</v>
          </cell>
        </row>
        <row r="2483">
          <cell r="P2483" t="str">
            <v>20-methyldocosanoic acid</v>
          </cell>
          <cell r="Q2483">
            <v>2922</v>
          </cell>
        </row>
        <row r="2484">
          <cell r="P2484" t="str">
            <v>octacosanal</v>
          </cell>
          <cell r="Q2484">
            <v>2923</v>
          </cell>
        </row>
        <row r="2485">
          <cell r="P2485" t="str">
            <v>hexacosanal</v>
          </cell>
          <cell r="Q2485">
            <v>2924</v>
          </cell>
        </row>
        <row r="2486">
          <cell r="P2486" t="str">
            <v>eicosanal</v>
          </cell>
          <cell r="Q2486">
            <v>2925</v>
          </cell>
        </row>
        <row r="2487">
          <cell r="P2487" t="str">
            <v>1-hydroxyheptadecane (or 1-heptadecanol; heptadecan-1-ol; heptadecyl alcohol; heptadecanol)</v>
          </cell>
          <cell r="Q2487">
            <v>2926</v>
          </cell>
        </row>
        <row r="2488">
          <cell r="P2488" t="str">
            <v>1-triacontene</v>
          </cell>
          <cell r="Q2488">
            <v>2927</v>
          </cell>
        </row>
        <row r="2489">
          <cell r="P2489" t="str">
            <v>allobetul-2-ene (or 19,28-epoxyolean-1-ene)</v>
          </cell>
          <cell r="Q2489">
            <v>2928</v>
          </cell>
        </row>
        <row r="2490">
          <cell r="P2490" t="str">
            <v>allobetulone (or (1r,4ar,6ar,6br,8ar,12ar,12br,14ar,14bs)-2,2,6a,6b,9,9,12a-heptamethylicosahydro-10h-1,4a-epoxypicen-10-one)</v>
          </cell>
          <cell r="Q2490">
            <v>2929</v>
          </cell>
        </row>
        <row r="2491">
          <cell r="P2491" t="str">
            <v>allobetulin (or (18α)-19β,28-epoxyoleanan-3β-ol)</v>
          </cell>
          <cell r="Q2491">
            <v>2930</v>
          </cell>
        </row>
        <row r="2492">
          <cell r="P2492" t="str">
            <v>betulin (or (3β)-lup-20(29)-ene-3,28-diol)</v>
          </cell>
          <cell r="Q2492">
            <v>2931</v>
          </cell>
        </row>
        <row r="2493">
          <cell r="P2493" t="str">
            <v>manool (or labda-8(20),14-dien-13-ol)</v>
          </cell>
          <cell r="Q2493">
            <v>2932</v>
          </cell>
        </row>
        <row r="2494">
          <cell r="P2494" t="str">
            <v>dehydrojuvabione (or 1-cyclohexene-1-carboxylic acid, 4-(1,5-dimethyl-3-oxo-4-hexenyl)-, methyl ester)</v>
          </cell>
          <cell r="Q2494">
            <v>2933</v>
          </cell>
        </row>
        <row r="2495">
          <cell r="P2495" t="str">
            <v>1-heneicosanol (or henicosan-1-ol; heneicosyl alcohol)</v>
          </cell>
          <cell r="Q2495">
            <v>2934</v>
          </cell>
        </row>
        <row r="2496">
          <cell r="P2496" t="str">
            <v>syringaresinol dimethyl ether (or yangambin; (1s,3ar,4s,6ar)-1,4-bis(3,4,5-trimethoxyphenyl)tetrahydro-1h,3h-furo[3,4-c]furan)</v>
          </cell>
          <cell r="Q2496">
            <v>2935</v>
          </cell>
        </row>
        <row r="2497">
          <cell r="P2497" t="str">
            <v>dimethyl itaconate (or itaconic acid, dimethyl ester; methylenesuccinic acid, dimethyl ester)</v>
          </cell>
          <cell r="Q2497">
            <v>2936</v>
          </cell>
        </row>
        <row r="2498">
          <cell r="P2498" t="str">
            <v>diethyl itaconate (or itaconic acid diethyl ester; 2-methylene, diethyl ester; butanedioic acid, methylene-, diethyl ester)</v>
          </cell>
          <cell r="Q2498">
            <v>2937</v>
          </cell>
        </row>
        <row r="2499">
          <cell r="P2499" t="str">
            <v>triethyl citrate (or citric acid, triethyl ester; 1,2,3-propanetricarboxylic acid, 2-hydroxy-, 1,2,3-triethyl ester)</v>
          </cell>
          <cell r="Q2499">
            <v>2938</v>
          </cell>
        </row>
        <row r="2500">
          <cell r="P2500" t="str">
            <v>4-ethylphenol (or 1-hydroxy-4-ethylbenzene; p-ethylphenol)</v>
          </cell>
          <cell r="Q2500">
            <v>2939</v>
          </cell>
        </row>
        <row r="2501">
          <cell r="P2501" t="str">
            <v>p-propylphenol (or dihydrochavicol; 4-propylphenol; p-hydroxypropylbenzene)</v>
          </cell>
          <cell r="Q2501">
            <v>2940</v>
          </cell>
        </row>
        <row r="2502">
          <cell r="P2502" t="str">
            <v>acetamide (or acetic acid amide; ethanamide; methanecarboxamide)</v>
          </cell>
          <cell r="Q2502">
            <v>2941</v>
          </cell>
        </row>
        <row r="2503">
          <cell r="P2503" t="str">
            <v>3-methylindole (or scatole; skatol; 3-methyl-1h-indole)</v>
          </cell>
          <cell r="Q2503">
            <v>2942</v>
          </cell>
        </row>
        <row r="2504">
          <cell r="P2504" t="str">
            <v>4,5-dimethyloxazole (or 5-methyl-4-methyloxazole)</v>
          </cell>
          <cell r="Q2504">
            <v>2943</v>
          </cell>
        </row>
        <row r="2505">
          <cell r="P2505" t="str">
            <v>2,4,5-trimethyloxazole</v>
          </cell>
          <cell r="Q2505">
            <v>2944</v>
          </cell>
        </row>
        <row r="2506">
          <cell r="P2506" t="str">
            <v>2,3,5,6-tetramethylpyrazine</v>
          </cell>
          <cell r="Q2506">
            <v>2945</v>
          </cell>
        </row>
        <row r="2507">
          <cell r="P2507" t="str">
            <v>dimethyl sulfone</v>
          </cell>
          <cell r="Q2507">
            <v>2946</v>
          </cell>
        </row>
        <row r="2508">
          <cell r="P2508" t="str">
            <v>sulfolane (or thiophene, tetrahydro-, 1,1-dioxide; tetramethylene sulfone; bondolane a; cyclic tetramethylene sulfone)</v>
          </cell>
          <cell r="Q2508">
            <v>2947</v>
          </cell>
        </row>
        <row r="2509">
          <cell r="P2509" t="str">
            <v>isopropylcyclobutane</v>
          </cell>
          <cell r="Q2509">
            <v>2948</v>
          </cell>
        </row>
        <row r="2510">
          <cell r="P2510" t="str">
            <v>1,2-pentadiene</v>
          </cell>
          <cell r="Q2510">
            <v>2949</v>
          </cell>
        </row>
        <row r="2511">
          <cell r="P2511" t="str">
            <v>hexadiene</v>
          </cell>
          <cell r="Q2511">
            <v>2950</v>
          </cell>
        </row>
        <row r="2512">
          <cell r="P2512" t="str">
            <v>allyl alcohol (or allylic alcohol; 1-propen-3-ol; 2-propenol; 2-propenyl alcohol)</v>
          </cell>
          <cell r="Q2512">
            <v>2951</v>
          </cell>
        </row>
        <row r="2513">
          <cell r="P2513" t="str">
            <v>2-pentanol (or methyl butanol; 2-pentyl alcohol)</v>
          </cell>
          <cell r="Q2513">
            <v>2952</v>
          </cell>
        </row>
        <row r="2514">
          <cell r="P2514" t="str">
            <v>2-phenyl-2-propanol (or α-cumyl alcohol; 2-phenylisopropanol; α,α-dimethylbenzyl alcohol)</v>
          </cell>
          <cell r="Q2514">
            <v>2953</v>
          </cell>
        </row>
        <row r="2515">
          <cell r="P2515" t="str">
            <v>3-hexanone (or ethyl propyl ketone; hexan-3-one)</v>
          </cell>
          <cell r="Q2515">
            <v>2954</v>
          </cell>
        </row>
        <row r="2516">
          <cell r="P2516" t="str">
            <v>2-methylbutanal (or α-methylbutyric aldehyde; methylethylacetaldehyde; 2-formylbutane)</v>
          </cell>
          <cell r="Q2516">
            <v>2955</v>
          </cell>
        </row>
        <row r="2517">
          <cell r="P2517" t="str">
            <v>1,3,5-trichlorobenzene</v>
          </cell>
          <cell r="Q2517">
            <v>2956</v>
          </cell>
        </row>
        <row r="2518">
          <cell r="P2518" t="str">
            <v>1-propanamine (or n-propylamine)</v>
          </cell>
          <cell r="Q2518">
            <v>2957</v>
          </cell>
        </row>
        <row r="2519">
          <cell r="P2519" t="str">
            <v>2,3,7,8-tetrachlorodibenzo-p-dioxin (or 2,3,7,8-tcdd)</v>
          </cell>
          <cell r="Q2519">
            <v>2958</v>
          </cell>
        </row>
        <row r="2520">
          <cell r="P2520" t="str">
            <v>1,2,3,7,8-pentachlorodibenzo-p-dioxin (or 1,2,3,7,8-pecdd)</v>
          </cell>
          <cell r="Q2520">
            <v>2959</v>
          </cell>
        </row>
        <row r="2521">
          <cell r="P2521" t="str">
            <v>1,2,3,6,7,8-hexachlorodibenzo-p-dioxin (or 1,2,3,6,7,8-hxcdd)</v>
          </cell>
          <cell r="Q2521">
            <v>2960</v>
          </cell>
        </row>
        <row r="2522">
          <cell r="P2522" t="str">
            <v>1,2,3,7,8,9-hexachlorodibenzo-p-dioxin (or 1,2,3,7,8,9-hxcdd)</v>
          </cell>
          <cell r="Q2522">
            <v>2961</v>
          </cell>
        </row>
        <row r="2523">
          <cell r="P2523" t="str">
            <v>1,2,3,4,6,7,8-heptachlorodibenzo-p-dioxin (or 1,2,3,4,6,7,8-hpcdd)</v>
          </cell>
          <cell r="Q2523">
            <v>2962</v>
          </cell>
        </row>
        <row r="2524">
          <cell r="P2524" t="str">
            <v>1,2,3,4,6,7,8,9-octachlorodibenzo-p-dioxin (or ocdd)</v>
          </cell>
          <cell r="Q2524">
            <v>2963</v>
          </cell>
        </row>
        <row r="2525">
          <cell r="P2525" t="str">
            <v>2,3,7,8-tetrachlorodibenzofuran (or 2,3,7,8-tcdf)</v>
          </cell>
          <cell r="Q2525">
            <v>2964</v>
          </cell>
        </row>
        <row r="2526">
          <cell r="P2526" t="str">
            <v>1,2,3,7,8-pentachlorodibenzofuran (or 1,2,3,7,8-pecdf)</v>
          </cell>
          <cell r="Q2526">
            <v>2965</v>
          </cell>
        </row>
        <row r="2527">
          <cell r="P2527" t="str">
            <v>2,3,4,7,8-pentachlorodibenzofuran (or 2,3,4,7,8-pecdf)</v>
          </cell>
          <cell r="Q2527">
            <v>2966</v>
          </cell>
        </row>
        <row r="2528">
          <cell r="P2528" t="str">
            <v>1,2,3,4,7,8-hexachlorodibenzofuran (or 1,2,3,4,7,8-hxcdf)</v>
          </cell>
          <cell r="Q2528">
            <v>2967</v>
          </cell>
        </row>
        <row r="2529">
          <cell r="P2529" t="str">
            <v>1,2,3,6,7,8-hexachlorodibenzofuran (or 1,2,3,6,7,8-hxcdf)</v>
          </cell>
          <cell r="Q2529">
            <v>2968</v>
          </cell>
        </row>
        <row r="2530">
          <cell r="P2530" t="str">
            <v>1,2,3,7,8,9-hexachlorodibenzofuran (or 1,2,3,7,8,9-hxcdf)</v>
          </cell>
          <cell r="Q2530">
            <v>2969</v>
          </cell>
        </row>
        <row r="2531">
          <cell r="P2531" t="str">
            <v>2,3,4,6,7,8-hexachlorodibenzofuran (or 2,3,4,6,7,8-hxcdf)</v>
          </cell>
          <cell r="Q2531">
            <v>2970</v>
          </cell>
        </row>
        <row r="2532">
          <cell r="P2532" t="str">
            <v>1,2,3,4,6,7,8,9-octachlorodibenzofuran (or ocdf)</v>
          </cell>
          <cell r="Q2532">
            <v>2971</v>
          </cell>
        </row>
        <row r="2533">
          <cell r="P2533" t="str">
            <v>n-nitroso-n-diphenylamine (or benzenamine, n-nitroso-n-phenyl-)</v>
          </cell>
          <cell r="Q2533">
            <v>2972</v>
          </cell>
        </row>
        <row r="2534">
          <cell r="P2534" t="str">
            <v>n-nitrosodimethylamine (or methanamine, n-methyl-n-nitroso-)</v>
          </cell>
          <cell r="Q2534">
            <v>2973</v>
          </cell>
        </row>
        <row r="2535">
          <cell r="P2535" t="str">
            <v>n-nitrosomorpholine (or morpholine, 4-nitroso-)
n-nitrosomorpholine (or morpholine, 4-nitroso-)</v>
          </cell>
          <cell r="Q2535">
            <v>2974</v>
          </cell>
        </row>
        <row r="2536">
          <cell r="P2536" t="str">
            <v>22r-17a(h),21ß(h)-30,31,32-trisomohopane</v>
          </cell>
          <cell r="Q2536">
            <v>2975</v>
          </cell>
        </row>
        <row r="2537">
          <cell r="P2537" t="str">
            <v>tetracontane</v>
          </cell>
          <cell r="Q2537">
            <v>2976</v>
          </cell>
        </row>
        <row r="2538">
          <cell r="P2538" t="str">
            <v>1-methyl-5-nitronaphthalene</v>
          </cell>
          <cell r="Q2538">
            <v>2977</v>
          </cell>
        </row>
        <row r="2539">
          <cell r="P2539" t="str">
            <v>2,7-dinitro-9-fluorenone (or 2,7-dinitrofluoren-9-one)</v>
          </cell>
          <cell r="Q2539">
            <v>2978</v>
          </cell>
        </row>
        <row r="2540">
          <cell r="P2540" t="str">
            <v>2-nitrophenanthrene</v>
          </cell>
          <cell r="Q2540">
            <v>2979</v>
          </cell>
        </row>
        <row r="2541">
          <cell r="P2541" t="str">
            <v>2-nitropyrene</v>
          </cell>
          <cell r="Q2541">
            <v>2980</v>
          </cell>
        </row>
        <row r="2542">
          <cell r="P2542" t="str">
            <v>1-methyl-4-nitronaphthalene</v>
          </cell>
          <cell r="Q2542">
            <v>2981</v>
          </cell>
        </row>
        <row r="2543">
          <cell r="P2543" t="str">
            <v>2-methyl-4-nitronaphthalene (or 3-methyl-1-nitronaphthalene)</v>
          </cell>
          <cell r="Q2543">
            <v>2982</v>
          </cell>
        </row>
        <row r="2544">
          <cell r="P2544" t="str">
            <v>5-nitroacenaphthene (or 1,2-dihydro-5-nitro-acenaphthylene; 5-nan; 5-nitronaphthalene ethylene)</v>
          </cell>
          <cell r="Q2544">
            <v>2983</v>
          </cell>
        </row>
        <row r="2545">
          <cell r="P2545" t="str">
            <v>1-methyl-6-nitronaphthalene</v>
          </cell>
          <cell r="Q2545">
            <v>2984</v>
          </cell>
        </row>
        <row r="2546">
          <cell r="P2546" t="str">
            <v>benzo[b]fluorene</v>
          </cell>
          <cell r="Q2546">
            <v>2985</v>
          </cell>
        </row>
        <row r="2547">
          <cell r="P2547" t="str">
            <v>dibenzo[a,e]pyrene (or naphtho[1,2,3,4-def]chrysene)</v>
          </cell>
          <cell r="Q2547">
            <v>2986</v>
          </cell>
        </row>
        <row r="2548">
          <cell r="P2548" t="str">
            <v>dibenz(a,h)acridine [or dibenzo(a,h)acridine]</v>
          </cell>
          <cell r="Q2548">
            <v>2987</v>
          </cell>
        </row>
        <row r="2549">
          <cell r="P2549" t="str">
            <v>dibenzo(a,i)pyrene [or dibenz(a,i)pyrene]</v>
          </cell>
          <cell r="Q2549">
            <v>2988</v>
          </cell>
        </row>
        <row r="2550">
          <cell r="P2550" t="str">
            <v>dibenz(a,j)acridine [or dibenzo(a,j)acridine]</v>
          </cell>
          <cell r="Q2550">
            <v>2989</v>
          </cell>
        </row>
        <row r="2551">
          <cell r="P2551" t="str">
            <v>dibenz(a,j)anthracene [or dibenzo(a,j)anthracene; 3,4,5,6-dibenzanthracene]</v>
          </cell>
          <cell r="Q2551">
            <v>2990</v>
          </cell>
        </row>
        <row r="2552">
          <cell r="P2552" t="str">
            <v>dibenzo(a,l)pyrene [or dibenzo(def,p)chrysene; 1,2,9,10-dibenzopyrene]</v>
          </cell>
          <cell r="Q2552">
            <v>2991</v>
          </cell>
        </row>
        <row r="2553">
          <cell r="P2553" t="str">
            <v>dibenzo(b,k)fluoranthene [or naphth(2,3-e)acephenanthrylene]</v>
          </cell>
          <cell r="Q2553">
            <v>2992</v>
          </cell>
        </row>
        <row r="2554">
          <cell r="P2554" t="str">
            <v>7h-dibenzo(c,g)carbazole (or 3,4,5,6-dibenzcarbazol)</v>
          </cell>
          <cell r="Q2554">
            <v>2993</v>
          </cell>
        </row>
        <row r="2555">
          <cell r="P2555" t="str">
            <v>7,12-dimethylbenz(a)anthracene (or 7,12-dimethylbenzanthracene)</v>
          </cell>
          <cell r="Q2555">
            <v>2994</v>
          </cell>
        </row>
        <row r="2556">
          <cell r="P2556" t="str">
            <v>4h-cyclopenta[def]phenanthrene (or 4,5-methylenephenanthrene)</v>
          </cell>
          <cell r="Q2556">
            <v>2995</v>
          </cell>
        </row>
        <row r="2557">
          <cell r="P2557" t="str">
            <v>5-methylchrysene
5-methylchrysene</v>
          </cell>
          <cell r="Q2557">
            <v>2996</v>
          </cell>
        </row>
        <row r="2558">
          <cell r="P2558" t="str">
            <v>9-phenylanthracene</v>
          </cell>
          <cell r="Q2558">
            <v>2997</v>
          </cell>
        </row>
        <row r="2559">
          <cell r="P2559" t="str">
            <v>dimethylbenzaldehyde</v>
          </cell>
          <cell r="Q2559">
            <v>2998</v>
          </cell>
        </row>
      </sheetData>
    </sheetDataSet>
  </externalBook>
</externalLink>
</file>

<file path=xl/persons/person.xml><?xml version="1.0" encoding="utf-8"?>
<personList xmlns="http://schemas.microsoft.com/office/spreadsheetml/2018/threadedcomments" xmlns:x="http://schemas.openxmlformats.org/spreadsheetml/2006/main">
  <person displayName="Strum, Madeleine" id="{3E34E703-CC67-4BDD-804A-BD2C23303061}" userId="S::Strum.Madeleine@epa.gov::a24780d0-2c87-4ef6-a4d4-fe7b5d7bc308"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rum, Madeleine" refreshedDate="44148.560578009259" createdVersion="6" refreshedVersion="6" minRefreshableVersion="3" recordCount="63" xr:uid="{4BA50C33-B9FD-432E-A58E-5CA10EE2FEB0}">
  <cacheSource type="worksheet">
    <worksheetSource ref="AE7:AG70" sheet="Flare profile DJ condensate"/>
  </cacheSource>
  <cacheFields count="3">
    <cacheField name="Species ID" numFmtId="0">
      <sharedItems containsSemiMixedTypes="0" containsString="0" containsNumber="1" containsInteger="1" minValue="25" maxValue="2297" count="61">
        <n v="465"/>
        <n v="531"/>
        <n v="279"/>
        <n v="282"/>
        <n v="452"/>
        <n v="671"/>
        <n v="592"/>
        <n v="438"/>
        <n v="529"/>
        <n v="605"/>
        <n v="508"/>
        <n v="491"/>
        <n v="601"/>
        <n v="199"/>
        <n v="2297"/>
        <n v="248"/>
        <n v="551"/>
        <n v="600"/>
        <n v="550"/>
        <n v="302"/>
        <n v="717"/>
        <n v="194"/>
        <n v="245"/>
        <n v="78"/>
        <n v="390"/>
        <n v="385"/>
        <n v="604"/>
        <n v="136"/>
        <n v="118"/>
        <n v="522"/>
        <n v="193"/>
        <n v="140"/>
        <n v="244"/>
        <n v="152"/>
        <n v="122"/>
        <n v="603"/>
        <n v="620"/>
        <n v="737"/>
        <n v="449"/>
        <n v="44"/>
        <n v="30"/>
        <n v="25"/>
        <n v="94"/>
        <n v="89"/>
        <n v="698"/>
        <n v="514"/>
        <n v="80"/>
        <n v="610"/>
        <n v="608"/>
        <n v="130"/>
        <n v="598"/>
        <n v="59"/>
        <n v="51"/>
        <n v="599"/>
        <n v="367"/>
        <n v="678"/>
        <n v="64"/>
        <n v="108"/>
        <n v="371"/>
        <n v="742"/>
        <n v="511"/>
      </sharedItems>
    </cacheField>
    <cacheField name="SPECIATE Name QA" numFmtId="0">
      <sharedItems count="61">
        <s v="Formaldehyde"/>
        <s v="Methyl alcohol (methanol)"/>
        <s v="Acetaldehyde"/>
        <s v="Acetylene (or ethyne)"/>
        <s v="Ethylene (or ethene)"/>
        <s v="Propane"/>
        <s v="N-butane"/>
        <s v="Ethane"/>
        <s v="Methane"/>
        <s v="N-pentane"/>
        <s v="Isopentane (or 2-Methylbutane)"/>
        <s v="Isobutane (or 2-Methylpropane)"/>
        <s v="N-hexane"/>
        <s v="2-methylpentane (isohexane)"/>
        <s v="Unknown"/>
        <s v="3-methylpentane"/>
        <s v="Methylcyclopentane"/>
        <s v="N-heptane"/>
        <s v="Methylcyclohexane"/>
        <s v="Benzene"/>
        <s v="Toluene"/>
        <s v="2-methylhexane"/>
        <s v="3-methylhexane"/>
        <s v="1-hexene"/>
        <s v="Cyclopentane"/>
        <s v="Cyclohexane"/>
        <s v="N-octane"/>
        <s v="2,3-dimethylbutane"/>
        <s v="2,2,4-trimethylpentane"/>
        <s v="M &amp; p-xylene"/>
        <s v="2-methylheptane"/>
        <s v="2,3-dimethylpentane"/>
        <s v="3-methylheptane"/>
        <s v="2,4-dimethylpentane"/>
        <s v="2,2-dimethylbutane"/>
        <s v="N-nonane"/>
        <s v="O-xylene"/>
        <s v="Trans-2-butene"/>
        <s v="Ethylbenzene"/>
        <s v="1,3,5-trimethylbenzene"/>
        <s v="1,2,4-trimethylbenzene  (1,3,4-trimethylbenzene)"/>
        <s v="1,2,3-trimethylbenzene"/>
        <s v="1-Methyl-4-ethylbenzene (or 1-Ethyl-4-methylbenzene; 4-ethyltoluene)"/>
        <s v="1-Methyl-3-ethylbenzene (or 1-Ethyl-3-methylbenzene; 3-Ethyltoluene)"/>
        <s v="Styrene"/>
        <s v="Isopropylbenzene (cumene)"/>
        <s v="1-Methyl-2-ethylbenzene (or o-ethyltoluene; 1-Ethyl-2-methylbenzene; 2-ethyltoluene; 2-Ethylmethylbenzene)"/>
        <s v="N-undecane"/>
        <s v="N-propylbenzene"/>
        <s v="2,3,4-trimethylpentane"/>
        <s v="N-decane"/>
        <s v="1,4-diethylbenzene (para)"/>
        <s v="1,3-diethylbenzene (meta)"/>
        <s v="N-dodecane"/>
        <s v="Cis-2-butene"/>
        <s v="Propylene (or Propene; 1-Propene)"/>
        <s v="1-butene"/>
        <s v="1-pentene"/>
        <s v="Cis-2-pentene"/>
        <s v="Trans-2-pentene"/>
        <s v="Isoprene (2-methyl-1,3-butadiene)"/>
      </sharedItems>
    </cacheField>
    <cacheField name="weight percent" numFmtId="0">
      <sharedItems containsSemiMixedTypes="0" containsString="0" containsNumber="1" minValue="2.4653429424047136E-5" maxValue="0.218549170369513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x v="0"/>
    <n v="2.6297681303071318E-2"/>
  </r>
  <r>
    <x v="1"/>
    <x v="1"/>
    <n v="1.2819264265487471E-3"/>
  </r>
  <r>
    <x v="2"/>
    <x v="2"/>
    <n v="1.6473938053712729E-2"/>
  </r>
  <r>
    <x v="3"/>
    <x v="3"/>
    <n v="4.0758196368494988E-2"/>
  </r>
  <r>
    <x v="4"/>
    <x v="4"/>
    <n v="1.816639591544655E-2"/>
  </r>
  <r>
    <x v="5"/>
    <x v="5"/>
    <n v="0.21854917036951349"/>
  </r>
  <r>
    <x v="6"/>
    <x v="6"/>
    <n v="0.13033831029275092"/>
  </r>
  <r>
    <x v="7"/>
    <x v="7"/>
    <n v="0.12704293344148984"/>
  </r>
  <r>
    <x v="8"/>
    <x v="8"/>
    <n v="9.3642220049918193E-2"/>
  </r>
  <r>
    <x v="9"/>
    <x v="9"/>
    <n v="6.620458275322004E-2"/>
  </r>
  <r>
    <x v="10"/>
    <x v="10"/>
    <n v="5.9653313533381214E-2"/>
  </r>
  <r>
    <x v="11"/>
    <x v="11"/>
    <n v="4.8125332884494332E-2"/>
  </r>
  <r>
    <x v="12"/>
    <x v="12"/>
    <n v="2.2177856976265019E-2"/>
  </r>
  <r>
    <x v="13"/>
    <x v="13"/>
    <n v="1.9693010588894534E-2"/>
  </r>
  <r>
    <x v="14"/>
    <x v="14"/>
    <n v="1.7228694145002811E-2"/>
  </r>
  <r>
    <x v="15"/>
    <x v="15"/>
    <n v="1.0688247593980182E-2"/>
  </r>
  <r>
    <x v="16"/>
    <x v="16"/>
    <n v="1.0175213693416403E-2"/>
  </r>
  <r>
    <x v="17"/>
    <x v="17"/>
    <n v="9.6026659934570439E-3"/>
  </r>
  <r>
    <x v="18"/>
    <x v="18"/>
    <n v="9.1814286984498138E-3"/>
  </r>
  <r>
    <x v="19"/>
    <x v="19"/>
    <n v="6.9966542485340039E-3"/>
  </r>
  <r>
    <x v="20"/>
    <x v="20"/>
    <n v="5.1104807910735935E-3"/>
  </r>
  <r>
    <x v="21"/>
    <x v="21"/>
    <n v="4.8882488855045174E-3"/>
  </r>
  <r>
    <x v="22"/>
    <x v="22"/>
    <n v="4.7436533417468726E-3"/>
  </r>
  <r>
    <x v="23"/>
    <x v="23"/>
    <n v="4.6367448905333493E-3"/>
  </r>
  <r>
    <x v="24"/>
    <x v="24"/>
    <n v="3.8084096148974693E-3"/>
  </r>
  <r>
    <x v="25"/>
    <x v="25"/>
    <n v="3.5898865775720792E-3"/>
  </r>
  <r>
    <x v="26"/>
    <x v="26"/>
    <n v="3.5465337129123088E-3"/>
  </r>
  <r>
    <x v="27"/>
    <x v="27"/>
    <n v="3.1208284411160404E-3"/>
  </r>
  <r>
    <x v="28"/>
    <x v="28"/>
    <n v="2.0982071133606086E-3"/>
  </r>
  <r>
    <x v="29"/>
    <x v="29"/>
    <n v="1.7001983996699894E-3"/>
  </r>
  <r>
    <x v="30"/>
    <x v="30"/>
    <n v="1.6095645360638614E-3"/>
  </r>
  <r>
    <x v="31"/>
    <x v="31"/>
    <n v="1.5053773227782748E-3"/>
  </r>
  <r>
    <x v="32"/>
    <x v="32"/>
    <n v="1.4006646872243809E-3"/>
  </r>
  <r>
    <x v="33"/>
    <x v="33"/>
    <n v="1.2620616579070423E-3"/>
  </r>
  <r>
    <x v="34"/>
    <x v="34"/>
    <n v="1.0448956250087703E-3"/>
  </r>
  <r>
    <x v="35"/>
    <x v="35"/>
    <n v="9.4609131910544284E-4"/>
  </r>
  <r>
    <x v="36"/>
    <x v="36"/>
    <n v="4.0048790873782126E-4"/>
  </r>
  <r>
    <x v="37"/>
    <x v="37"/>
    <n v="3.3090505279655108E-4"/>
  </r>
  <r>
    <x v="38"/>
    <x v="38"/>
    <n v="2.0488100334764952E-4"/>
  </r>
  <r>
    <x v="39"/>
    <x v="39"/>
    <n v="1.7553423520722336E-4"/>
  </r>
  <r>
    <x v="40"/>
    <x v="40"/>
    <n v="1.705392998022344E-4"/>
  </r>
  <r>
    <x v="41"/>
    <x v="41"/>
    <n v="1.5501711527134366E-4"/>
  </r>
  <r>
    <x v="42"/>
    <x v="42"/>
    <n v="1.4724354770431972E-4"/>
  </r>
  <r>
    <x v="3"/>
    <x v="3"/>
    <n v="1.4115049151719588E-4"/>
  </r>
  <r>
    <x v="4"/>
    <x v="4"/>
    <n v="1.0453449370151969E-4"/>
  </r>
  <r>
    <x v="43"/>
    <x v="43"/>
    <n v="9.3340237089732027E-5"/>
  </r>
  <r>
    <x v="44"/>
    <x v="44"/>
    <n v="9.2755973837479775E-5"/>
  </r>
  <r>
    <x v="45"/>
    <x v="45"/>
    <n v="8.2176484356565144E-5"/>
  </r>
  <r>
    <x v="46"/>
    <x v="46"/>
    <n v="8.1269195358054465E-5"/>
  </r>
  <r>
    <x v="47"/>
    <x v="47"/>
    <n v="7.722197882302598E-5"/>
  </r>
  <r>
    <x v="48"/>
    <x v="48"/>
    <n v="6.3737088581131596E-5"/>
  </r>
  <r>
    <x v="49"/>
    <x v="49"/>
    <n v="5.9145924333687103E-5"/>
  </r>
  <r>
    <x v="50"/>
    <x v="50"/>
    <n v="5.1801031897362424E-5"/>
  </r>
  <r>
    <x v="51"/>
    <x v="51"/>
    <n v="3.9556252079570839E-5"/>
  </r>
  <r>
    <x v="52"/>
    <x v="52"/>
    <n v="3.121300831832876E-5"/>
  </r>
  <r>
    <x v="53"/>
    <x v="53"/>
    <n v="3.0351954540563631E-5"/>
  </r>
  <r>
    <x v="54"/>
    <x v="54"/>
    <n v="2.5897964131570258E-5"/>
  </r>
  <r>
    <x v="55"/>
    <x v="55"/>
    <n v="2.5432746647637397E-5"/>
  </r>
  <r>
    <x v="56"/>
    <x v="56"/>
    <n v="2.5384239888322016E-5"/>
  </r>
  <r>
    <x v="57"/>
    <x v="57"/>
    <n v="2.5383032030082278E-5"/>
  </r>
  <r>
    <x v="58"/>
    <x v="58"/>
    <n v="2.5383032030082278E-5"/>
  </r>
  <r>
    <x v="59"/>
    <x v="59"/>
    <n v="2.5383032030082278E-5"/>
  </r>
  <r>
    <x v="60"/>
    <x v="60"/>
    <n v="2.4653429424047136E-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26409D-607B-431E-A746-E095107ECDFD}" name="PivotTable3" cacheId="699"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J8:AL71" firstHeaderRow="2" firstDataRow="2" firstDataCol="2"/>
  <pivotFields count="3">
    <pivotField axis="axisRow" compact="0" outline="0" showAll="0" defaultSubtotal="0">
      <items count="61">
        <item x="41"/>
        <item x="40"/>
        <item x="39"/>
        <item x="52"/>
        <item x="51"/>
        <item x="56"/>
        <item x="23"/>
        <item x="46"/>
        <item x="43"/>
        <item x="42"/>
        <item x="57"/>
        <item x="28"/>
        <item x="34"/>
        <item x="49"/>
        <item x="27"/>
        <item x="31"/>
        <item x="33"/>
        <item x="30"/>
        <item x="21"/>
        <item x="13"/>
        <item x="32"/>
        <item x="22"/>
        <item x="15"/>
        <item x="2"/>
        <item x="3"/>
        <item x="19"/>
        <item x="54"/>
        <item x="58"/>
        <item x="25"/>
        <item x="24"/>
        <item x="7"/>
        <item x="38"/>
        <item x="4"/>
        <item x="0"/>
        <item x="11"/>
        <item x="10"/>
        <item x="60"/>
        <item x="45"/>
        <item x="29"/>
        <item x="8"/>
        <item x="1"/>
        <item x="18"/>
        <item x="16"/>
        <item x="6"/>
        <item x="50"/>
        <item x="53"/>
        <item x="17"/>
        <item x="12"/>
        <item x="35"/>
        <item x="26"/>
        <item x="9"/>
        <item x="48"/>
        <item x="47"/>
        <item x="36"/>
        <item x="5"/>
        <item x="55"/>
        <item x="44"/>
        <item x="20"/>
        <item x="37"/>
        <item x="59"/>
        <item x="14"/>
      </items>
      <extLst>
        <ext xmlns:x14="http://schemas.microsoft.com/office/spreadsheetml/2009/9/main" uri="{2946ED86-A175-432a-8AC1-64E0C546D7DE}">
          <x14:pivotField fillDownLabels="1"/>
        </ext>
      </extLst>
    </pivotField>
    <pivotField axis="axisRow" compact="0" outline="0" showAll="0">
      <items count="62">
        <item x="41"/>
        <item x="40"/>
        <item x="39"/>
        <item x="52"/>
        <item x="51"/>
        <item x="56"/>
        <item x="23"/>
        <item x="46"/>
        <item x="43"/>
        <item x="42"/>
        <item x="57"/>
        <item x="28"/>
        <item x="34"/>
        <item x="49"/>
        <item x="27"/>
        <item x="31"/>
        <item x="33"/>
        <item x="30"/>
        <item x="21"/>
        <item x="13"/>
        <item x="32"/>
        <item x="22"/>
        <item x="15"/>
        <item x="2"/>
        <item x="3"/>
        <item x="19"/>
        <item x="54"/>
        <item x="58"/>
        <item x="25"/>
        <item x="24"/>
        <item x="7"/>
        <item x="38"/>
        <item x="4"/>
        <item x="0"/>
        <item x="11"/>
        <item x="10"/>
        <item x="60"/>
        <item x="45"/>
        <item x="29"/>
        <item x="8"/>
        <item x="1"/>
        <item x="18"/>
        <item x="16"/>
        <item x="6"/>
        <item x="50"/>
        <item x="53"/>
        <item x="17"/>
        <item x="12"/>
        <item x="35"/>
        <item x="26"/>
        <item x="9"/>
        <item x="48"/>
        <item x="47"/>
        <item x="36"/>
        <item x="5"/>
        <item x="55"/>
        <item x="44"/>
        <item x="20"/>
        <item x="37"/>
        <item x="59"/>
        <item x="14"/>
        <item t="default"/>
      </items>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s>
  <rowFields count="2">
    <field x="0"/>
    <field x="1"/>
  </rowFields>
  <rowItems count="62">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x v="56"/>
      <x v="56"/>
    </i>
    <i>
      <x v="57"/>
      <x v="57"/>
    </i>
    <i>
      <x v="58"/>
      <x v="58"/>
    </i>
    <i>
      <x v="59"/>
      <x v="59"/>
    </i>
    <i>
      <x v="60"/>
      <x v="60"/>
    </i>
    <i t="grand">
      <x/>
    </i>
  </rowItems>
  <colItems count="1">
    <i/>
  </colItems>
  <dataFields count="1">
    <dataField name="Sum of weight percent"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5" dT="2020-11-19T04:30:02.93" personId="{3E34E703-CC67-4BDD-804A-BD2C23303061}" id="{24125FC5-FCEF-4403-A1A0-6890CE03CC2F}">
    <text>Madeleine Strum added this column and computed the weight fractions based on a weighted average of the  0.965 and 0.875 columns to get the 0.95 column</text>
  </threadedComment>
</ThreadedComment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ftp://newftp.epa.gov/air/emismod/SPECIATE_supportingdata/v5_2/WB_DJCONDENSATEFLARE.xls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trum.Madeleine@epa.gov" TargetMode="External"/><Relationship Id="rId13" Type="http://schemas.openxmlformats.org/officeDocument/2006/relationships/hyperlink" Target="mailto:dale.wells@state.co.us" TargetMode="External"/><Relationship Id="rId18" Type="http://schemas.openxmlformats.org/officeDocument/2006/relationships/hyperlink" Target="mailto:dale.wells@state.co.us" TargetMode="External"/><Relationship Id="rId3" Type="http://schemas.openxmlformats.org/officeDocument/2006/relationships/hyperlink" Target="mailto:Strum.Madeleine@epa.gov" TargetMode="External"/><Relationship Id="rId21" Type="http://schemas.openxmlformats.org/officeDocument/2006/relationships/hyperlink" Target="https://gcc01.safelinks.protection.outlook.com/?url=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3A*2F*2Fwww.colorado.gov*2Fairquality*26data*3D04*7C01*7CStrum.Madeleine*40epa.gov*7C91736a941266428ea40d08d88718d69b*7C88b378b367484867acf976aacbeca6a7*7C0*7C0*7C637407888041166415*7CUnknown*7CTWFpbGZsb3d8eyJWIjoiMC4wLjAwMDAiLCJQIjoiV2luMzIiLCJBTiI6Ik1haWwiLCJXVCI6Mn0*3D*7C1000*26sdata*3DMWEhwtX6FgbeGdEZNVGVZN0FFLgKl5BhTastR*2BB1KZA*3D*26reserved*3D0__*3BJSUlJSUlJSUlJSUlJSUlJSUl!!PUG2raq7KiCZwBk!KwxQZO8Z2POl8QTBTK32cp9zhSnpAi6c50S88Adi1E9HIoVwqIg2iH05-sj-a6lcQycD*24*26data*3D04*7C01*7CStrum.Madeleine*40epa.gov*7C2939be54b1e24210916908d8874ca63d*7C88b378b367484867acf976aacbeca6a7*7C0*7C0*7C637408110564150676*7CUnknown*7CTWFpbGZsb3d8eyJWIjoiMC4wLjAwMDAiLCJQIjoiV2luMzIiLCJBTiI6Ik1haWwiLCJXVCI6Mn0*3D*7C1000*26sdata*3DlliWozc0Jx6AweMSXnpSWX2D4jszzzjw8GHxWMZpnXk*3D*26reserved*3D0__*3BJSUlJSUlJSUlJSUqKioqJSUqKioqKioqKioqKiolJSoqJSUlJSUlJSUlJSUlJSUlJSU!!PUG2raq7KiCZwBk!O1pFXstpsPRrKEgjwha1c05wOmO6LPeRULhKWM4XTNT6aFKTjFbcaIR2GnLVUYyReU8l*24*26data*3D04*7C01*7CStrum.Madeleine*40epa.gov*7Cfed106f3943845295dc108d887e62720*7C88b378b367484867acf976aacbeca6a7*7C0*7C0*7C637408769855132316*7CUnknown*7CTWFpbGZsb3d8eyJWIjoiMC4wLjAwMDAiLCJQIjoiV2luMzIiLCJBTiI6Ik1haWwiLCJXVCI6Mn0*3D*7C1000*26sdata*3DoR6vzVupomUKhK9hdC9p3b*2BwXdAVYxWN4ulsXB7Y8wg*3D*26reserved*3D0__*3BJSUlJSUlJSUlJSUqKioqKioqKioqKioqKioqKioqKioqKioqKioqKioqKioqKioqJSUqKioqKioqKioqKiolJSolJSUlJSUlJSUlJSUlJSUlJSU!!PUG2raq7KiCZwBk!PFuR5sWYhLjwbia6thuzfS-hNnU7svoGgeLbQ9Bp6f2gPfXJ_8SklWBwKHXor7mQmXtv*24*26data*3D04*7C01*7CStrum.Madeleine*40epa.gov*7Ce6" TargetMode="External"/><Relationship Id="rId7" Type="http://schemas.openxmlformats.org/officeDocument/2006/relationships/hyperlink" Target="mailto:dale.wells@state.co.us" TargetMode="External"/><Relationship Id="rId12" Type="http://schemas.openxmlformats.org/officeDocument/2006/relationships/hyperlink" Target="mailto:Strum.Madeleine@epa.gov" TargetMode="External"/><Relationship Id="rId17" Type="http://schemas.openxmlformats.org/officeDocument/2006/relationships/hyperlink" Target="mailto:Strum.Madeleine@epa.gov" TargetMode="External"/><Relationship Id="rId2" Type="http://schemas.openxmlformats.org/officeDocument/2006/relationships/hyperlink" Target="mailto:Strum.Madeleine@epa.gov" TargetMode="External"/><Relationship Id="rId16" Type="http://schemas.openxmlformats.org/officeDocument/2006/relationships/hyperlink" Target="mailto:Strum.Madeleine@epa.gov" TargetMode="External"/><Relationship Id="rId20" Type="http://schemas.openxmlformats.org/officeDocument/2006/relationships/hyperlink" Target="mailto:Vukovich.Jeffrey@epa.gov" TargetMode="External"/><Relationship Id="rId1" Type="http://schemas.openxmlformats.org/officeDocument/2006/relationships/hyperlink" Target="mailto:dale.wells@state.co.us" TargetMode="External"/><Relationship Id="rId6" Type="http://schemas.openxmlformats.org/officeDocument/2006/relationships/hyperlink" Target="mailto:Strum.Madeleine@epa.gov" TargetMode="External"/><Relationship Id="rId11" Type="http://schemas.openxmlformats.org/officeDocument/2006/relationships/hyperlink" Target="mailto:dale.wells@state.co.us" TargetMode="External"/><Relationship Id="rId24" Type="http://schemas.openxmlformats.org/officeDocument/2006/relationships/hyperlink" Target="mailto:dale.wells@state.co.us" TargetMode="External"/><Relationship Id="rId5" Type="http://schemas.openxmlformats.org/officeDocument/2006/relationships/hyperlink" Target="mailto:Strum.Madeleine@epa.gov" TargetMode="External"/><Relationship Id="rId15" Type="http://schemas.openxmlformats.org/officeDocument/2006/relationships/hyperlink" Target="mailto:dale.wells@state.co.us" TargetMode="External"/><Relationship Id="rId23" Type="http://schemas.openxmlformats.org/officeDocument/2006/relationships/hyperlink" Target="https://gcc01.safelinks.protection.outlook.com/?url=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3A*2F*2Fwww.colorado.gov*2Fairquality*26data*3D04*7C01*7CStrum.Madeleine*40epa.gov*7C2939be54b1e24210916908d8874ca63d*7C88b378b367484867acf976aacbeca6a7*7C0*7C0*7C637408110564160628*7CUnknown*7CTWFpbGZsb3d8eyJWIjoiMC4wLjAwMDAiLCJQIjoiV2luMzIiLCJBTiI6Ik1haWwiLCJXVCI6Mn0*3D*7C1000*26sdata*3D*2BjXvX3jTIa*2FXlh5Zm9i3s750Xt7CyxxhTMAHTAIYbUQ*3D*26reserved*3D0__*3BJSUlJSUlJSUlJSUlJSUlJSUlJQ!!PUG2raq7KiCZwBk!O1pFXstpsPRrKEgjwha1c05wOmO6LPeRULhKWM4XTNT6aFKTjFbcaIR2GnLVUUrkTIkT*24*26data*3D04*7C01*7CStrum.Madeleine*40epa.gov*7Cfed106f3943845295dc108d887e62720*7C88b378b367484867acf976aacbeca6a7*7C0*7C0*7C637408769855142271*7CUnknown*7CTWFpbGZsb3d8eyJWIjoiMC4wLjAwMDAiLCJQIjoiV2luMzIiLCJBTiI6Ik1haWwiLCJXVCI6Mn0*3D*7C1000*26sdata*3D5bt2hoi1u*2F4mQm2d39SAqtY4EIpjgVB5e2X2yjY1CNM*3D*26reserved*3D0__*3BJSUlJSUlJSUlJSUqKioqJSUqKioqKioqKioqKiolJSoqKiUlJSUlJSUlJSUlJSUlJSUlJQ!!PUG2raq7KiCZwBk!PFuR5sWYhLjwbia6thuzfS-hNnU7svoGgeLbQ9Bp6f2gPfXJ_8SklWBwKHXorzrzjfFm*24*26data*3D04*7C01*7CStrum.Madeleine*40epa.gov*7Ce65e6220e9f04ce408e108d88a7a64f5*7C88b378b367484867acf976aacbeca6a7*7C0*7C0*7C637411605569772390*7CUnknown*7CTWFpbGZsb3d8eyJWIjoiMC4wLjAwMDAiLCJQIjoiV2luMzIiLCJBTiI6Ik1haWwiLCJXVCI6Mn0*3D*7C1000*26sdata*3DmTh7ZtniyPNT9xe03xj*2FumXTQfUZpA0y*2FT6v2GkOabc*3D*26reserved*3D0__*3BJSUlJSUlJSUlJSUqKioqKioqKioqKioqKioqKioqKioqKioqKioqKioqKioqKioqKiUlKioqKioqKioqKioqJSUqKiUlJSUlJSUlJSUlJSUlJSUlJSU!!PUG2raq7KiCZwBk!IIRvWit20hbPmtAxBWnHobty8Mspz27nQKYD9xzN_Drp08tpDoSj23Av8iUJccZHXToH*24%26data%3D04*7C01*7CStrum.Madeleine*40epa.gov*7C00bc0eb0e1674cb491fb08d88af6a666*7C88b378b367484867acf976aacbeca6a7*7C0*7C0*7C63741213925" TargetMode="External"/><Relationship Id="rId10" Type="http://schemas.openxmlformats.org/officeDocument/2006/relationships/hyperlink" Target="mailto:Strum.Madeleine@epa.gov" TargetMode="External"/><Relationship Id="rId19" Type="http://schemas.openxmlformats.org/officeDocument/2006/relationships/hyperlink" Target="mailto:Vukovich.Jeffrey@epa.gov" TargetMode="External"/><Relationship Id="rId4" Type="http://schemas.openxmlformats.org/officeDocument/2006/relationships/hyperlink" Target="mailto:dale.wells@state.co.us" TargetMode="External"/><Relationship Id="rId9" Type="http://schemas.openxmlformats.org/officeDocument/2006/relationships/hyperlink" Target="mailto:dale.wells@state.co.us" TargetMode="External"/><Relationship Id="rId14" Type="http://schemas.openxmlformats.org/officeDocument/2006/relationships/hyperlink" Target="mailto:Strum.Madeleine@epa.gov" TargetMode="External"/><Relationship Id="rId22" Type="http://schemas.openxmlformats.org/officeDocument/2006/relationships/hyperlink" Target="mailto:dale.wells@state.co.u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61E0-9B97-4E80-A8CC-9B73B9B407C0}">
  <dimension ref="A1:C58"/>
  <sheetViews>
    <sheetView tabSelected="1" topLeftCell="A13" workbookViewId="0">
      <selection activeCell="S23" sqref="S23"/>
    </sheetView>
  </sheetViews>
  <sheetFormatPr defaultRowHeight="14.45"/>
  <cols>
    <col min="1" max="1" width="7.7109375" customWidth="1"/>
  </cols>
  <sheetData>
    <row r="1" spans="1:2">
      <c r="A1" s="13" t="s">
        <v>0</v>
      </c>
      <c r="B1" s="13"/>
    </row>
    <row r="2" spans="1:2">
      <c r="A2" s="13" t="s">
        <v>1</v>
      </c>
      <c r="B2" s="13"/>
    </row>
    <row r="4" spans="1:2">
      <c r="A4" s="19" t="s">
        <v>2</v>
      </c>
      <c r="B4" s="13"/>
    </row>
    <row r="5" spans="1:2">
      <c r="A5" s="13"/>
      <c r="B5" s="13" t="s">
        <v>3</v>
      </c>
    </row>
    <row r="6" spans="1:2">
      <c r="A6" s="13"/>
      <c r="B6" s="13" t="s">
        <v>4</v>
      </c>
    </row>
    <row r="7" spans="1:2">
      <c r="A7" s="13"/>
      <c r="B7" s="13" t="s">
        <v>5</v>
      </c>
    </row>
    <row r="8" spans="1:2">
      <c r="A8" s="13"/>
      <c r="B8" s="13" t="s">
        <v>6</v>
      </c>
    </row>
    <row r="9" spans="1:2">
      <c r="A9" s="13"/>
      <c r="B9" s="13" t="s">
        <v>7</v>
      </c>
    </row>
    <row r="11" spans="1:2">
      <c r="A11" s="13"/>
      <c r="B11" s="13" t="s">
        <v>8</v>
      </c>
    </row>
    <row r="12" spans="1:2">
      <c r="A12" s="13"/>
      <c r="B12" s="13" t="s">
        <v>9</v>
      </c>
    </row>
    <row r="13" spans="1:2" s="13" customFormat="1"/>
    <row r="14" spans="1:2" s="13" customFormat="1">
      <c r="A14" s="19" t="s">
        <v>10</v>
      </c>
    </row>
    <row r="15" spans="1:2">
      <c r="A15" s="13"/>
      <c r="B15" s="13" t="s">
        <v>11</v>
      </c>
    </row>
    <row r="16" spans="1:2" s="13" customFormat="1">
      <c r="B16" s="13" t="s">
        <v>12</v>
      </c>
    </row>
    <row r="17" spans="1:2" s="13" customFormat="1">
      <c r="B17" s="13" t="s">
        <v>13</v>
      </c>
    </row>
    <row r="18" spans="1:2" s="13" customFormat="1">
      <c r="B18" s="13" t="s">
        <v>14</v>
      </c>
    </row>
    <row r="19" spans="1:2" s="13" customFormat="1">
      <c r="B19" s="13" t="s">
        <v>15</v>
      </c>
    </row>
    <row r="20" spans="1:2" s="13" customFormat="1">
      <c r="B20" s="13" t="s">
        <v>16</v>
      </c>
    </row>
    <row r="21" spans="1:2" s="13" customFormat="1">
      <c r="B21" s="13" t="s">
        <v>17</v>
      </c>
    </row>
    <row r="22" spans="1:2" s="13" customFormat="1"/>
    <row r="23" spans="1:2" s="13" customFormat="1">
      <c r="A23" s="19" t="s">
        <v>18</v>
      </c>
    </row>
    <row r="24" spans="1:2" s="13" customFormat="1">
      <c r="B24" s="13" t="s">
        <v>19</v>
      </c>
    </row>
    <row r="25" spans="1:2" s="13" customFormat="1">
      <c r="B25" s="13" t="s">
        <v>20</v>
      </c>
    </row>
    <row r="26" spans="1:2" s="13" customFormat="1">
      <c r="B26" s="13" t="s">
        <v>21</v>
      </c>
    </row>
    <row r="27" spans="1:2" s="13" customFormat="1">
      <c r="B27" s="13" t="s">
        <v>22</v>
      </c>
    </row>
    <row r="28" spans="1:2" s="13" customFormat="1">
      <c r="B28" s="13" t="s">
        <v>23</v>
      </c>
    </row>
    <row r="29" spans="1:2" s="13" customFormat="1"/>
    <row r="30" spans="1:2">
      <c r="A30" s="19" t="s">
        <v>24</v>
      </c>
      <c r="B30" s="13"/>
    </row>
    <row r="31" spans="1:2" s="13" customFormat="1">
      <c r="A31" s="19"/>
      <c r="B31" s="13" t="s">
        <v>25</v>
      </c>
    </row>
    <row r="32" spans="1:2">
      <c r="A32" s="13"/>
      <c r="B32" s="13" t="s">
        <v>26</v>
      </c>
    </row>
    <row r="33" spans="1:3" s="13" customFormat="1">
      <c r="B33" s="13" t="s">
        <v>27</v>
      </c>
    </row>
    <row r="34" spans="1:3" s="13" customFormat="1"/>
    <row r="35" spans="1:3" s="13" customFormat="1">
      <c r="B35" s="13" t="s">
        <v>28</v>
      </c>
    </row>
    <row r="36" spans="1:3" s="13" customFormat="1">
      <c r="B36" s="13" t="s">
        <v>29</v>
      </c>
    </row>
    <row r="37" spans="1:3" s="13" customFormat="1"/>
    <row r="38" spans="1:3" s="13" customFormat="1">
      <c r="B38" s="13" t="s">
        <v>30</v>
      </c>
    </row>
    <row r="39" spans="1:3">
      <c r="A39" s="13"/>
      <c r="B39" s="13" t="s">
        <v>31</v>
      </c>
      <c r="C39" s="13"/>
    </row>
    <row r="40" spans="1:3">
      <c r="A40" s="13"/>
      <c r="B40" s="13"/>
      <c r="C40" s="138" t="s">
        <v>32</v>
      </c>
    </row>
    <row r="41" spans="1:3">
      <c r="A41" s="13"/>
      <c r="B41" s="13" t="s">
        <v>33</v>
      </c>
      <c r="C41" s="13"/>
    </row>
    <row r="42" spans="1:3">
      <c r="A42" s="13"/>
      <c r="B42" s="13"/>
      <c r="C42" s="138" t="s">
        <v>34</v>
      </c>
    </row>
    <row r="43" spans="1:3">
      <c r="A43" s="13"/>
      <c r="B43" s="13" t="s">
        <v>35</v>
      </c>
      <c r="C43" s="13"/>
    </row>
    <row r="44" spans="1:3">
      <c r="A44" s="13"/>
      <c r="B44" s="13"/>
      <c r="C44" s="138" t="s">
        <v>36</v>
      </c>
    </row>
    <row r="45" spans="1:3">
      <c r="A45" s="13"/>
      <c r="B45" s="13" t="s">
        <v>37</v>
      </c>
      <c r="C45" s="13"/>
    </row>
    <row r="47" spans="1:3">
      <c r="A47" s="19" t="s">
        <v>38</v>
      </c>
      <c r="B47" s="13"/>
      <c r="C47" s="13"/>
    </row>
    <row r="49" spans="2:2">
      <c r="B49" s="19" t="s">
        <v>39</v>
      </c>
    </row>
    <row r="50" spans="2:2">
      <c r="B50" s="13" t="s">
        <v>40</v>
      </c>
    </row>
    <row r="51" spans="2:2" s="13" customFormat="1">
      <c r="B51" s="13" t="s">
        <v>41</v>
      </c>
    </row>
    <row r="52" spans="2:2" s="13" customFormat="1">
      <c r="B52" s="13" t="s">
        <v>42</v>
      </c>
    </row>
    <row r="53" spans="2:2">
      <c r="B53" s="13" t="s">
        <v>43</v>
      </c>
    </row>
    <row r="54" spans="2:2">
      <c r="B54" s="19" t="s">
        <v>44</v>
      </c>
    </row>
    <row r="55" spans="2:2">
      <c r="B55" s="19" t="s">
        <v>45</v>
      </c>
    </row>
    <row r="56" spans="2:2">
      <c r="B56" s="19" t="s">
        <v>46</v>
      </c>
    </row>
    <row r="57" spans="2:2">
      <c r="B57" s="13" t="s">
        <v>47</v>
      </c>
    </row>
    <row r="58" spans="2:2">
      <c r="B58" s="13" t="s">
        <v>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workbookViewId="0">
      <selection activeCell="E24" sqref="E24"/>
    </sheetView>
  </sheetViews>
  <sheetFormatPr defaultRowHeight="14.45"/>
  <cols>
    <col min="1" max="1" width="11.28515625" bestFit="1" customWidth="1"/>
    <col min="2" max="2" width="20.5703125" bestFit="1" customWidth="1"/>
    <col min="3" max="3" width="13.28515625" bestFit="1" customWidth="1"/>
    <col min="4" max="4" width="28.5703125" bestFit="1" customWidth="1"/>
    <col min="5" max="5" width="8.85546875" bestFit="1" customWidth="1"/>
    <col min="6" max="6" width="10.5703125" bestFit="1" customWidth="1"/>
  </cols>
  <sheetData>
    <row r="1" spans="1:6">
      <c r="A1" s="14" t="s">
        <v>522</v>
      </c>
      <c r="B1" s="14" t="s">
        <v>523</v>
      </c>
      <c r="C1" s="14" t="s">
        <v>524</v>
      </c>
      <c r="D1" s="14" t="s">
        <v>525</v>
      </c>
      <c r="E1" s="14" t="s">
        <v>526</v>
      </c>
      <c r="F1" s="14" t="s">
        <v>527</v>
      </c>
    </row>
    <row r="2" spans="1:6">
      <c r="A2" s="15" t="s">
        <v>528</v>
      </c>
      <c r="B2" s="43" t="s">
        <v>529</v>
      </c>
      <c r="C2" s="16">
        <v>0.11630033822252905</v>
      </c>
      <c r="D2" s="15" t="s">
        <v>107</v>
      </c>
      <c r="E2" s="15" t="s">
        <v>530</v>
      </c>
      <c r="F2" s="16">
        <v>114.22852</v>
      </c>
    </row>
    <row r="3" spans="1:6">
      <c r="A3" s="15" t="s">
        <v>528</v>
      </c>
      <c r="B3" s="15" t="s">
        <v>529</v>
      </c>
      <c r="C3" s="16">
        <v>8.7753891567908304E-2</v>
      </c>
      <c r="D3" s="15" t="s">
        <v>135</v>
      </c>
      <c r="E3" s="15" t="s">
        <v>531</v>
      </c>
      <c r="F3" s="16">
        <v>78.111840000000001</v>
      </c>
    </row>
    <row r="4" spans="1:6">
      <c r="A4" s="15" t="s">
        <v>528</v>
      </c>
      <c r="B4" s="15" t="s">
        <v>529</v>
      </c>
      <c r="C4" s="16">
        <v>11.207123501443709</v>
      </c>
      <c r="D4" s="15" t="s">
        <v>116</v>
      </c>
      <c r="E4" s="15" t="s">
        <v>532</v>
      </c>
      <c r="F4" s="16">
        <v>30.069040000000005</v>
      </c>
    </row>
    <row r="5" spans="1:6">
      <c r="A5" s="15" t="s">
        <v>528</v>
      </c>
      <c r="B5" s="15" t="s">
        <v>529</v>
      </c>
      <c r="C5" s="16">
        <v>4.9691962695080586E-3</v>
      </c>
      <c r="D5" s="15" t="s">
        <v>145</v>
      </c>
      <c r="E5" s="15" t="s">
        <v>533</v>
      </c>
      <c r="F5" s="16">
        <v>106.16500000000001</v>
      </c>
    </row>
    <row r="6" spans="1:6">
      <c r="A6" s="15" t="s">
        <v>528</v>
      </c>
      <c r="B6" s="15" t="s">
        <v>529</v>
      </c>
      <c r="C6" s="16">
        <v>2.2202791842482823E-2</v>
      </c>
      <c r="D6" s="15" t="s">
        <v>486</v>
      </c>
      <c r="E6" s="15" t="s">
        <v>232</v>
      </c>
      <c r="F6" s="16">
        <v>106.16500000000001</v>
      </c>
    </row>
    <row r="7" spans="1:6">
      <c r="A7" s="15" t="s">
        <v>528</v>
      </c>
      <c r="B7" s="15" t="s">
        <v>529</v>
      </c>
      <c r="C7" s="16">
        <v>69.463020192910534</v>
      </c>
      <c r="D7" s="15" t="s">
        <v>113</v>
      </c>
      <c r="E7" s="15" t="s">
        <v>232</v>
      </c>
      <c r="F7" s="16">
        <v>16.042459999999998</v>
      </c>
    </row>
    <row r="8" spans="1:6">
      <c r="A8" s="15" t="s">
        <v>528</v>
      </c>
      <c r="B8" s="15" t="s">
        <v>529</v>
      </c>
      <c r="C8" s="16">
        <v>5.7092893309241539</v>
      </c>
      <c r="D8" s="15" t="s">
        <v>130</v>
      </c>
      <c r="E8" s="15" t="s">
        <v>534</v>
      </c>
      <c r="F8" s="16">
        <v>58.122199999999992</v>
      </c>
    </row>
    <row r="9" spans="1:6">
      <c r="A9" s="15" t="s">
        <v>528</v>
      </c>
      <c r="B9" s="15" t="s">
        <v>529</v>
      </c>
      <c r="C9" s="16">
        <v>0.41233756278896666</v>
      </c>
      <c r="D9" s="15" t="s">
        <v>138</v>
      </c>
      <c r="E9" s="15" t="s">
        <v>535</v>
      </c>
      <c r="F9" s="16">
        <v>86.175359999999998</v>
      </c>
    </row>
    <row r="10" spans="1:6">
      <c r="A10" s="15" t="s">
        <v>528</v>
      </c>
      <c r="B10" s="15" t="s">
        <v>529</v>
      </c>
      <c r="C10" s="16">
        <v>2.854644665462077</v>
      </c>
      <c r="D10" s="15" t="s">
        <v>133</v>
      </c>
      <c r="E10" s="15" t="s">
        <v>536</v>
      </c>
      <c r="F10" s="16">
        <v>72.148780000000002</v>
      </c>
    </row>
    <row r="11" spans="1:6">
      <c r="A11" s="15" t="s">
        <v>528</v>
      </c>
      <c r="B11" s="15" t="s">
        <v>529</v>
      </c>
      <c r="C11" s="16">
        <v>8.5639339963862309</v>
      </c>
      <c r="D11" s="15" t="s">
        <v>128</v>
      </c>
      <c r="E11" s="15" t="s">
        <v>537</v>
      </c>
      <c r="F11" s="16">
        <v>44.095619999999997</v>
      </c>
    </row>
    <row r="12" spans="1:6">
      <c r="A12" s="15" t="s">
        <v>528</v>
      </c>
      <c r="B12" s="15" t="s">
        <v>529</v>
      </c>
      <c r="C12" s="16">
        <v>7.823840934970136E-2</v>
      </c>
      <c r="D12" s="15" t="s">
        <v>148</v>
      </c>
      <c r="E12" s="15" t="s">
        <v>538</v>
      </c>
      <c r="F12" s="16">
        <v>92.138419999999996</v>
      </c>
    </row>
    <row r="13" spans="1:6">
      <c r="A13" s="15" t="s">
        <v>528</v>
      </c>
      <c r="B13" s="15" t="s">
        <v>529</v>
      </c>
      <c r="C13" s="16">
        <v>1.4801861228321882</v>
      </c>
      <c r="D13" s="15" t="s">
        <v>539</v>
      </c>
      <c r="E13" s="15" t="s">
        <v>540</v>
      </c>
      <c r="F13" s="16">
        <v>86.175359999999984</v>
      </c>
    </row>
    <row r="16" spans="1:6">
      <c r="A16" s="13"/>
      <c r="B16" s="13"/>
      <c r="C16" s="13">
        <f>SUM(C2:C15)</f>
        <v>99.999999999999972</v>
      </c>
      <c r="D16" s="13"/>
      <c r="E16" s="13"/>
      <c r="F16" s="1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15"/>
  <sheetViews>
    <sheetView workbookViewId="0">
      <selection activeCell="H1" sqref="H1:H1048576"/>
    </sheetView>
  </sheetViews>
  <sheetFormatPr defaultColWidth="9.140625" defaultRowHeight="14.45"/>
  <cols>
    <col min="1" max="1" width="28.5703125" style="13" customWidth="1"/>
    <col min="2" max="2" width="40.28515625" style="13" customWidth="1"/>
    <col min="3" max="7" width="9.140625" style="13"/>
    <col min="8" max="8" width="9.140625" style="46"/>
    <col min="9" max="11" width="9.140625" style="13"/>
    <col min="12" max="12" width="40.28515625" style="46" customWidth="1"/>
    <col min="13" max="16384" width="9.140625" style="13"/>
  </cols>
  <sheetData>
    <row r="1" spans="1:22" s="69" customFormat="1" ht="57.6">
      <c r="A1" s="68" t="s">
        <v>265</v>
      </c>
      <c r="B1" s="68" t="s">
        <v>245</v>
      </c>
      <c r="C1" s="68" t="s">
        <v>264</v>
      </c>
      <c r="D1" s="68" t="s">
        <v>266</v>
      </c>
      <c r="E1" s="68" t="s">
        <v>541</v>
      </c>
      <c r="F1" s="68" t="s">
        <v>542</v>
      </c>
      <c r="G1" s="68" t="s">
        <v>543</v>
      </c>
      <c r="H1" s="70" t="s">
        <v>267</v>
      </c>
      <c r="I1" s="68" t="s">
        <v>265</v>
      </c>
      <c r="J1" s="68" t="s">
        <v>526</v>
      </c>
      <c r="K1" s="68" t="s">
        <v>527</v>
      </c>
      <c r="L1" s="70" t="s">
        <v>268</v>
      </c>
      <c r="M1" s="68" t="s">
        <v>544</v>
      </c>
      <c r="N1" s="68" t="s">
        <v>545</v>
      </c>
      <c r="O1" s="68" t="s">
        <v>546</v>
      </c>
      <c r="P1" s="68" t="s">
        <v>547</v>
      </c>
      <c r="Q1" s="68" t="s">
        <v>548</v>
      </c>
      <c r="R1" s="68" t="s">
        <v>549</v>
      </c>
      <c r="S1" s="68" t="s">
        <v>550</v>
      </c>
      <c r="T1" s="68" t="s">
        <v>551</v>
      </c>
      <c r="U1" s="68" t="s">
        <v>552</v>
      </c>
      <c r="V1" s="68" t="s">
        <v>553</v>
      </c>
    </row>
    <row r="2" spans="1:22" ht="100.9">
      <c r="A2" s="64" t="s">
        <v>554</v>
      </c>
      <c r="B2" s="63">
        <v>1</v>
      </c>
      <c r="C2" s="64" t="s">
        <v>555</v>
      </c>
      <c r="D2" s="64" t="s">
        <v>556</v>
      </c>
      <c r="E2" s="64" t="s">
        <v>556</v>
      </c>
      <c r="F2" s="64" t="s">
        <v>557</v>
      </c>
      <c r="G2" s="63" t="b">
        <v>0</v>
      </c>
      <c r="H2" s="71" t="b">
        <v>0</v>
      </c>
      <c r="I2" s="64" t="s">
        <v>554</v>
      </c>
      <c r="J2" s="64" t="s">
        <v>232</v>
      </c>
      <c r="K2" s="63">
        <v>134.21816000000001</v>
      </c>
      <c r="L2" s="71" t="b">
        <v>0</v>
      </c>
      <c r="M2" s="64" t="s">
        <v>232</v>
      </c>
      <c r="N2" s="64" t="s">
        <v>558</v>
      </c>
      <c r="O2" s="64" t="s">
        <v>559</v>
      </c>
      <c r="P2" s="64" t="s">
        <v>560</v>
      </c>
      <c r="Q2" s="65"/>
      <c r="R2" s="64" t="s">
        <v>561</v>
      </c>
      <c r="S2" s="63">
        <v>175.9855</v>
      </c>
      <c r="T2" s="63">
        <v>248.09190000000001</v>
      </c>
      <c r="U2" s="63">
        <v>182.75513116000002</v>
      </c>
      <c r="V2" s="64" t="s">
        <v>232</v>
      </c>
    </row>
    <row r="3" spans="1:22" ht="57.6">
      <c r="A3" s="64" t="s">
        <v>562</v>
      </c>
      <c r="B3" s="63">
        <v>2</v>
      </c>
      <c r="C3" s="64" t="s">
        <v>563</v>
      </c>
      <c r="D3" s="64" t="s">
        <v>564</v>
      </c>
      <c r="E3" s="64" t="s">
        <v>564</v>
      </c>
      <c r="F3" s="64" t="s">
        <v>565</v>
      </c>
      <c r="G3" s="63" t="b">
        <v>0</v>
      </c>
      <c r="H3" s="71" t="b">
        <v>0</v>
      </c>
      <c r="I3" s="64" t="s">
        <v>562</v>
      </c>
      <c r="J3" s="64" t="s">
        <v>232</v>
      </c>
      <c r="K3" s="63">
        <v>154.29238000000001</v>
      </c>
      <c r="L3" s="71" t="b">
        <v>0</v>
      </c>
      <c r="M3" s="64" t="s">
        <v>232</v>
      </c>
      <c r="N3" s="64" t="s">
        <v>232</v>
      </c>
      <c r="O3" s="64" t="s">
        <v>566</v>
      </c>
      <c r="P3" s="64" t="s">
        <v>567</v>
      </c>
      <c r="Q3" s="65"/>
      <c r="R3" s="64" t="s">
        <v>568</v>
      </c>
      <c r="S3" s="63">
        <v>158.65360000000001</v>
      </c>
      <c r="T3" s="63">
        <v>128.4572</v>
      </c>
      <c r="U3" s="63">
        <v>246.39638786</v>
      </c>
      <c r="V3" s="64" t="s">
        <v>232</v>
      </c>
    </row>
    <row r="4" spans="1:22" ht="86.45">
      <c r="A4" s="64" t="s">
        <v>569</v>
      </c>
      <c r="B4" s="63">
        <v>3</v>
      </c>
      <c r="C4" s="64" t="s">
        <v>570</v>
      </c>
      <c r="D4" s="64" t="s">
        <v>571</v>
      </c>
      <c r="E4" s="64" t="s">
        <v>571</v>
      </c>
      <c r="F4" s="64" t="s">
        <v>572</v>
      </c>
      <c r="G4" s="63" t="b">
        <v>0</v>
      </c>
      <c r="H4" s="71" t="b">
        <v>0</v>
      </c>
      <c r="I4" s="64" t="s">
        <v>569</v>
      </c>
      <c r="J4" s="64" t="s">
        <v>232</v>
      </c>
      <c r="K4" s="63">
        <v>134.21816000000001</v>
      </c>
      <c r="L4" s="71" t="b">
        <v>0</v>
      </c>
      <c r="M4" s="64" t="s">
        <v>232</v>
      </c>
      <c r="N4" s="64" t="s">
        <v>573</v>
      </c>
      <c r="O4" s="64" t="s">
        <v>574</v>
      </c>
      <c r="P4" s="64" t="s">
        <v>560</v>
      </c>
      <c r="Q4" s="65"/>
      <c r="R4" s="64" t="s">
        <v>575</v>
      </c>
      <c r="S4" s="63">
        <v>182.65170000000001</v>
      </c>
      <c r="T4" s="63">
        <v>248.09190000000001</v>
      </c>
      <c r="U4" s="63">
        <v>170.30018992000001</v>
      </c>
      <c r="V4" s="64" t="s">
        <v>232</v>
      </c>
    </row>
    <row r="5" spans="1:22" ht="43.15">
      <c r="A5" s="64" t="s">
        <v>576</v>
      </c>
      <c r="B5" s="63">
        <v>4</v>
      </c>
      <c r="C5" s="64" t="s">
        <v>577</v>
      </c>
      <c r="D5" s="64" t="s">
        <v>578</v>
      </c>
      <c r="E5" s="64" t="s">
        <v>578</v>
      </c>
      <c r="F5" s="64" t="s">
        <v>579</v>
      </c>
      <c r="G5" s="63" t="b">
        <v>0</v>
      </c>
      <c r="H5" s="71" t="b">
        <v>1</v>
      </c>
      <c r="I5" s="64" t="s">
        <v>576</v>
      </c>
      <c r="J5" s="64" t="s">
        <v>232</v>
      </c>
      <c r="K5" s="63">
        <v>133.40422000000001</v>
      </c>
      <c r="L5" s="71" t="b">
        <v>1</v>
      </c>
      <c r="M5" s="64" t="s">
        <v>232</v>
      </c>
      <c r="N5" s="64" t="s">
        <v>580</v>
      </c>
      <c r="O5" s="64" t="s">
        <v>581</v>
      </c>
      <c r="P5" s="64" t="s">
        <v>582</v>
      </c>
      <c r="Q5" s="65"/>
      <c r="R5" s="64" t="s">
        <v>583</v>
      </c>
      <c r="S5" s="63">
        <v>14932.11</v>
      </c>
      <c r="T5" s="63">
        <v>1884463</v>
      </c>
      <c r="U5" s="63">
        <v>11058.2333036</v>
      </c>
      <c r="V5" s="64" t="s">
        <v>232</v>
      </c>
    </row>
    <row r="6" spans="1:22" ht="43.15">
      <c r="A6" s="64" t="s">
        <v>584</v>
      </c>
      <c r="B6" s="63">
        <v>5</v>
      </c>
      <c r="C6" s="64" t="s">
        <v>585</v>
      </c>
      <c r="D6" s="64" t="s">
        <v>586</v>
      </c>
      <c r="E6" s="64" t="s">
        <v>586</v>
      </c>
      <c r="F6" s="64" t="s">
        <v>587</v>
      </c>
      <c r="G6" s="63" t="b">
        <v>0</v>
      </c>
      <c r="H6" s="71" t="b">
        <v>1</v>
      </c>
      <c r="I6" s="64" t="s">
        <v>584</v>
      </c>
      <c r="J6" s="64" t="s">
        <v>232</v>
      </c>
      <c r="K6" s="63">
        <v>167.84927999999999</v>
      </c>
      <c r="L6" s="71" t="b">
        <v>0</v>
      </c>
      <c r="M6" s="64" t="s">
        <v>232</v>
      </c>
      <c r="N6" s="64" t="s">
        <v>588</v>
      </c>
      <c r="O6" s="64" t="s">
        <v>589</v>
      </c>
      <c r="P6" s="64" t="s">
        <v>590</v>
      </c>
      <c r="Q6" s="65"/>
      <c r="R6" s="64" t="s">
        <v>591</v>
      </c>
      <c r="S6" s="63">
        <v>629.2817</v>
      </c>
      <c r="T6" s="63">
        <v>1884463</v>
      </c>
      <c r="U6" s="63">
        <v>971.88671594000004</v>
      </c>
      <c r="V6" s="64" t="s">
        <v>232</v>
      </c>
    </row>
    <row r="7" spans="1:22" ht="57.6">
      <c r="A7" s="64" t="s">
        <v>592</v>
      </c>
      <c r="B7" s="63">
        <v>6</v>
      </c>
      <c r="C7" s="64" t="s">
        <v>593</v>
      </c>
      <c r="D7" s="64" t="s">
        <v>594</v>
      </c>
      <c r="E7" s="64" t="s">
        <v>594</v>
      </c>
      <c r="F7" s="64" t="s">
        <v>595</v>
      </c>
      <c r="G7" s="63" t="b">
        <v>0</v>
      </c>
      <c r="H7" s="71" t="b">
        <v>0</v>
      </c>
      <c r="I7" s="64" t="s">
        <v>592</v>
      </c>
      <c r="J7" s="64" t="s">
        <v>232</v>
      </c>
      <c r="K7" s="63">
        <v>140.26580000000001</v>
      </c>
      <c r="L7" s="71" t="b">
        <v>0</v>
      </c>
      <c r="M7" s="64" t="s">
        <v>232</v>
      </c>
      <c r="N7" s="64" t="s">
        <v>596</v>
      </c>
      <c r="O7" s="64" t="s">
        <v>597</v>
      </c>
      <c r="P7" s="64" t="s">
        <v>598</v>
      </c>
      <c r="Q7" s="65"/>
      <c r="R7" s="64" t="s">
        <v>599</v>
      </c>
      <c r="S7" s="63">
        <v>678.61099999999999</v>
      </c>
      <c r="T7" s="63">
        <v>6153.7179999999998</v>
      </c>
      <c r="U7" s="63">
        <v>450.88967112</v>
      </c>
      <c r="V7" s="64" t="s">
        <v>600</v>
      </c>
    </row>
    <row r="8" spans="1:22" ht="43.15">
      <c r="A8" s="64" t="s">
        <v>601</v>
      </c>
      <c r="B8" s="63">
        <v>7</v>
      </c>
      <c r="C8" s="64" t="s">
        <v>602</v>
      </c>
      <c r="D8" s="64" t="s">
        <v>603</v>
      </c>
      <c r="E8" s="64" t="s">
        <v>603</v>
      </c>
      <c r="F8" s="64" t="s">
        <v>604</v>
      </c>
      <c r="G8" s="63" t="b">
        <v>0</v>
      </c>
      <c r="H8" s="71" t="b">
        <v>1</v>
      </c>
      <c r="I8" s="64" t="s">
        <v>601</v>
      </c>
      <c r="J8" s="64" t="s">
        <v>232</v>
      </c>
      <c r="K8" s="63">
        <v>133.40422000000001</v>
      </c>
      <c r="L8" s="71" t="b">
        <v>0</v>
      </c>
      <c r="M8" s="64" t="s">
        <v>232</v>
      </c>
      <c r="N8" s="64" t="s">
        <v>605</v>
      </c>
      <c r="O8" s="64" t="s">
        <v>606</v>
      </c>
      <c r="P8" s="64" t="s">
        <v>582</v>
      </c>
      <c r="Q8" s="65"/>
      <c r="R8" s="64" t="s">
        <v>607</v>
      </c>
      <c r="S8" s="63">
        <v>2746.4409999999998</v>
      </c>
      <c r="T8" s="63">
        <v>1884463</v>
      </c>
      <c r="U8" s="63">
        <v>5646.4133474</v>
      </c>
      <c r="V8" s="64" t="s">
        <v>232</v>
      </c>
    </row>
    <row r="9" spans="1:22" ht="57.6">
      <c r="A9" s="64" t="s">
        <v>608</v>
      </c>
      <c r="B9" s="63">
        <v>8</v>
      </c>
      <c r="C9" s="64" t="s">
        <v>609</v>
      </c>
      <c r="D9" s="64" t="s">
        <v>610</v>
      </c>
      <c r="E9" s="64" t="s">
        <v>610</v>
      </c>
      <c r="F9" s="64" t="s">
        <v>611</v>
      </c>
      <c r="G9" s="63" t="b">
        <v>0</v>
      </c>
      <c r="H9" s="71" t="b">
        <v>0</v>
      </c>
      <c r="I9" s="64" t="s">
        <v>608</v>
      </c>
      <c r="J9" s="64" t="s">
        <v>232</v>
      </c>
      <c r="K9" s="63">
        <v>126.23922</v>
      </c>
      <c r="L9" s="71" t="b">
        <v>0</v>
      </c>
      <c r="M9" s="64" t="s">
        <v>232</v>
      </c>
      <c r="N9" s="64" t="s">
        <v>232</v>
      </c>
      <c r="O9" s="64" t="s">
        <v>232</v>
      </c>
      <c r="P9" s="64" t="s">
        <v>612</v>
      </c>
      <c r="Q9" s="65"/>
      <c r="R9" s="64" t="s">
        <v>613</v>
      </c>
      <c r="S9" s="63">
        <v>845.26400000000001</v>
      </c>
      <c r="T9" s="63">
        <v>11884.79</v>
      </c>
      <c r="U9" s="65"/>
      <c r="V9" s="64" t="s">
        <v>232</v>
      </c>
    </row>
    <row r="10" spans="1:22" ht="57.6">
      <c r="A10" s="64" t="s">
        <v>614</v>
      </c>
      <c r="B10" s="63">
        <v>9</v>
      </c>
      <c r="C10" s="64" t="s">
        <v>615</v>
      </c>
      <c r="D10" s="64" t="s">
        <v>616</v>
      </c>
      <c r="E10" s="64" t="s">
        <v>616</v>
      </c>
      <c r="F10" s="64" t="s">
        <v>617</v>
      </c>
      <c r="G10" s="63" t="b">
        <v>0</v>
      </c>
      <c r="H10" s="71" t="b">
        <v>0</v>
      </c>
      <c r="I10" s="64" t="s">
        <v>614</v>
      </c>
      <c r="J10" s="64" t="s">
        <v>232</v>
      </c>
      <c r="K10" s="63">
        <v>112.21263999999999</v>
      </c>
      <c r="L10" s="71" t="b">
        <v>0</v>
      </c>
      <c r="M10" s="64" t="s">
        <v>232</v>
      </c>
      <c r="N10" s="64" t="s">
        <v>232</v>
      </c>
      <c r="O10" s="64" t="s">
        <v>618</v>
      </c>
      <c r="P10" s="64" t="s">
        <v>619</v>
      </c>
      <c r="Q10" s="65"/>
      <c r="R10" s="64" t="s">
        <v>620</v>
      </c>
      <c r="S10" s="63">
        <v>3226.402</v>
      </c>
      <c r="T10" s="63">
        <v>36313.11</v>
      </c>
      <c r="U10" s="63">
        <v>2327.3754896</v>
      </c>
      <c r="V10" s="64" t="s">
        <v>232</v>
      </c>
    </row>
    <row r="11" spans="1:22" ht="57.6">
      <c r="A11" s="64" t="s">
        <v>621</v>
      </c>
      <c r="B11" s="63">
        <v>10</v>
      </c>
      <c r="C11" s="64" t="s">
        <v>622</v>
      </c>
      <c r="D11" s="64" t="s">
        <v>623</v>
      </c>
      <c r="E11" s="64" t="s">
        <v>623</v>
      </c>
      <c r="F11" s="64" t="s">
        <v>624</v>
      </c>
      <c r="G11" s="63" t="b">
        <v>0</v>
      </c>
      <c r="H11" s="71" t="b">
        <v>0</v>
      </c>
      <c r="I11" s="64" t="s">
        <v>621</v>
      </c>
      <c r="J11" s="64" t="s">
        <v>232</v>
      </c>
      <c r="K11" s="63">
        <v>140.26580000000001</v>
      </c>
      <c r="L11" s="71" t="b">
        <v>0</v>
      </c>
      <c r="M11" s="64" t="s">
        <v>232</v>
      </c>
      <c r="N11" s="64" t="s">
        <v>625</v>
      </c>
      <c r="O11" s="64" t="s">
        <v>626</v>
      </c>
      <c r="P11" s="64" t="s">
        <v>598</v>
      </c>
      <c r="Q11" s="65"/>
      <c r="R11" s="64" t="s">
        <v>627</v>
      </c>
      <c r="S11" s="63">
        <v>613.28300000000002</v>
      </c>
      <c r="T11" s="63">
        <v>6153.7179999999998</v>
      </c>
      <c r="U11" s="63">
        <v>1088.6474570999999</v>
      </c>
      <c r="V11" s="64" t="s">
        <v>232</v>
      </c>
    </row>
    <row r="12" spans="1:22" ht="57.6">
      <c r="A12" s="64" t="s">
        <v>628</v>
      </c>
      <c r="B12" s="63">
        <v>11</v>
      </c>
      <c r="C12" s="64" t="s">
        <v>629</v>
      </c>
      <c r="D12" s="64" t="s">
        <v>630</v>
      </c>
      <c r="E12" s="64" t="s">
        <v>630</v>
      </c>
      <c r="F12" s="64" t="s">
        <v>631</v>
      </c>
      <c r="G12" s="63" t="b">
        <v>0</v>
      </c>
      <c r="H12" s="71" t="b">
        <v>0</v>
      </c>
      <c r="I12" s="64" t="s">
        <v>628</v>
      </c>
      <c r="J12" s="64" t="s">
        <v>232</v>
      </c>
      <c r="K12" s="63">
        <v>140.26580000000001</v>
      </c>
      <c r="L12" s="71" t="b">
        <v>0</v>
      </c>
      <c r="M12" s="64" t="s">
        <v>232</v>
      </c>
      <c r="N12" s="64" t="s">
        <v>632</v>
      </c>
      <c r="O12" s="64" t="s">
        <v>633</v>
      </c>
      <c r="P12" s="64" t="s">
        <v>598</v>
      </c>
      <c r="Q12" s="65"/>
      <c r="R12" s="64" t="s">
        <v>634</v>
      </c>
      <c r="S12" s="63">
        <v>613.28300000000002</v>
      </c>
      <c r="T12" s="63">
        <v>6153.7179999999998</v>
      </c>
      <c r="U12" s="63">
        <v>2110.4072667999999</v>
      </c>
      <c r="V12" s="64" t="s">
        <v>232</v>
      </c>
    </row>
    <row r="13" spans="1:22" ht="57.6">
      <c r="A13" s="64" t="s">
        <v>635</v>
      </c>
      <c r="B13" s="63">
        <v>12</v>
      </c>
      <c r="C13" s="64" t="s">
        <v>636</v>
      </c>
      <c r="D13" s="64" t="s">
        <v>637</v>
      </c>
      <c r="E13" s="64" t="s">
        <v>637</v>
      </c>
      <c r="F13" s="64" t="s">
        <v>638</v>
      </c>
      <c r="G13" s="63" t="b">
        <v>0</v>
      </c>
      <c r="H13" s="71" t="b">
        <v>0</v>
      </c>
      <c r="I13" s="64" t="s">
        <v>635</v>
      </c>
      <c r="J13" s="64" t="s">
        <v>232</v>
      </c>
      <c r="K13" s="63">
        <v>126.23922</v>
      </c>
      <c r="L13" s="71" t="b">
        <v>0</v>
      </c>
      <c r="M13" s="64" t="s">
        <v>232</v>
      </c>
      <c r="N13" s="64" t="s">
        <v>232</v>
      </c>
      <c r="O13" s="64" t="s">
        <v>639</v>
      </c>
      <c r="P13" s="64" t="s">
        <v>612</v>
      </c>
      <c r="Q13" s="65"/>
      <c r="R13" s="64" t="s">
        <v>640</v>
      </c>
      <c r="S13" s="63">
        <v>1230.566</v>
      </c>
      <c r="T13" s="63">
        <v>11884.79</v>
      </c>
      <c r="U13" s="63">
        <v>1838.9503426000001</v>
      </c>
      <c r="V13" s="64" t="s">
        <v>232</v>
      </c>
    </row>
    <row r="14" spans="1:22" ht="57.6">
      <c r="A14" s="64" t="s">
        <v>641</v>
      </c>
      <c r="B14" s="63">
        <v>13</v>
      </c>
      <c r="C14" s="64" t="s">
        <v>642</v>
      </c>
      <c r="D14" s="64" t="s">
        <v>643</v>
      </c>
      <c r="E14" s="64" t="s">
        <v>643</v>
      </c>
      <c r="F14" s="64" t="s">
        <v>644</v>
      </c>
      <c r="G14" s="63" t="b">
        <v>0</v>
      </c>
      <c r="H14" s="71" t="b">
        <v>0</v>
      </c>
      <c r="I14" s="64" t="s">
        <v>641</v>
      </c>
      <c r="J14" s="64" t="s">
        <v>232</v>
      </c>
      <c r="K14" s="63">
        <v>112.21263999999999</v>
      </c>
      <c r="L14" s="71" t="b">
        <v>0</v>
      </c>
      <c r="M14" s="64" t="s">
        <v>232</v>
      </c>
      <c r="N14" s="64" t="s">
        <v>232</v>
      </c>
      <c r="O14" s="64" t="s">
        <v>645</v>
      </c>
      <c r="P14" s="64" t="s">
        <v>619</v>
      </c>
      <c r="Q14" s="65"/>
      <c r="R14" s="64" t="s">
        <v>646</v>
      </c>
      <c r="S14" s="63">
        <v>4706.28</v>
      </c>
      <c r="T14" s="63">
        <v>36313.11</v>
      </c>
      <c r="U14" s="63">
        <v>2034.3070691999999</v>
      </c>
      <c r="V14" s="64" t="s">
        <v>232</v>
      </c>
    </row>
    <row r="15" spans="1:22" ht="57.6">
      <c r="A15" s="64" t="s">
        <v>647</v>
      </c>
      <c r="B15" s="63">
        <v>14</v>
      </c>
      <c r="C15" s="64" t="s">
        <v>648</v>
      </c>
      <c r="D15" s="64" t="s">
        <v>649</v>
      </c>
      <c r="E15" s="64" t="s">
        <v>649</v>
      </c>
      <c r="F15" s="64" t="s">
        <v>650</v>
      </c>
      <c r="G15" s="63" t="b">
        <v>0</v>
      </c>
      <c r="H15" s="71" t="b">
        <v>0</v>
      </c>
      <c r="I15" s="64" t="s">
        <v>647</v>
      </c>
      <c r="J15" s="64" t="s">
        <v>232</v>
      </c>
      <c r="K15" s="63">
        <v>126.23922</v>
      </c>
      <c r="L15" s="71" t="b">
        <v>0</v>
      </c>
      <c r="M15" s="64" t="s">
        <v>232</v>
      </c>
      <c r="N15" s="64" t="s">
        <v>232</v>
      </c>
      <c r="O15" s="64" t="s">
        <v>651</v>
      </c>
      <c r="P15" s="64" t="s">
        <v>612</v>
      </c>
      <c r="Q15" s="65"/>
      <c r="R15" s="64" t="s">
        <v>652</v>
      </c>
      <c r="S15" s="63">
        <v>1359.8879999999999</v>
      </c>
      <c r="T15" s="63">
        <v>11884.79</v>
      </c>
      <c r="U15" s="63">
        <v>2149.283962</v>
      </c>
      <c r="V15" s="64" t="s">
        <v>232</v>
      </c>
    </row>
    <row r="16" spans="1:22" ht="72">
      <c r="A16" s="64" t="s">
        <v>653</v>
      </c>
      <c r="B16" s="63">
        <v>15</v>
      </c>
      <c r="C16" s="64" t="s">
        <v>654</v>
      </c>
      <c r="D16" s="64" t="s">
        <v>655</v>
      </c>
      <c r="E16" s="64" t="s">
        <v>655</v>
      </c>
      <c r="F16" s="64" t="s">
        <v>656</v>
      </c>
      <c r="G16" s="63" t="b">
        <v>0</v>
      </c>
      <c r="H16" s="71" t="b">
        <v>0</v>
      </c>
      <c r="I16" s="64" t="s">
        <v>653</v>
      </c>
      <c r="J16" s="64" t="s">
        <v>657</v>
      </c>
      <c r="K16" s="63">
        <v>116.9496232</v>
      </c>
      <c r="L16" s="71" t="b">
        <v>1</v>
      </c>
      <c r="M16" s="64" t="s">
        <v>232</v>
      </c>
      <c r="N16" s="64" t="s">
        <v>658</v>
      </c>
      <c r="O16" s="64" t="s">
        <v>659</v>
      </c>
      <c r="P16" s="64" t="s">
        <v>660</v>
      </c>
      <c r="Q16" s="65"/>
      <c r="R16" s="64" t="s">
        <v>661</v>
      </c>
      <c r="S16" s="63">
        <v>77993.600000000006</v>
      </c>
      <c r="T16" s="63">
        <v>1884463</v>
      </c>
      <c r="U16" s="63">
        <v>63157.697806000004</v>
      </c>
      <c r="V16" s="64" t="s">
        <v>232</v>
      </c>
    </row>
    <row r="17" spans="1:22" ht="100.9">
      <c r="A17" s="64" t="s">
        <v>662</v>
      </c>
      <c r="B17" s="63">
        <v>16</v>
      </c>
      <c r="C17" s="64" t="s">
        <v>663</v>
      </c>
      <c r="D17" s="64" t="s">
        <v>664</v>
      </c>
      <c r="E17" s="64" t="s">
        <v>664</v>
      </c>
      <c r="F17" s="64" t="s">
        <v>665</v>
      </c>
      <c r="G17" s="63" t="b">
        <v>0</v>
      </c>
      <c r="H17" s="71" t="b">
        <v>1</v>
      </c>
      <c r="I17" s="64" t="s">
        <v>662</v>
      </c>
      <c r="J17" s="64" t="s">
        <v>232</v>
      </c>
      <c r="K17" s="63">
        <v>98.959159999999997</v>
      </c>
      <c r="L17" s="71" t="b">
        <v>0</v>
      </c>
      <c r="M17" s="64" t="s">
        <v>232</v>
      </c>
      <c r="N17" s="64" t="s">
        <v>666</v>
      </c>
      <c r="O17" s="64" t="s">
        <v>667</v>
      </c>
      <c r="P17" s="64" t="s">
        <v>668</v>
      </c>
      <c r="Q17" s="65"/>
      <c r="R17" s="64" t="s">
        <v>669</v>
      </c>
      <c r="S17" s="63">
        <v>29197.599999999999</v>
      </c>
      <c r="T17" s="63">
        <v>1884463</v>
      </c>
      <c r="U17" s="63">
        <v>27744.174877999998</v>
      </c>
      <c r="V17" s="64" t="s">
        <v>232</v>
      </c>
    </row>
    <row r="18" spans="1:22" ht="86.45">
      <c r="A18" s="64" t="s">
        <v>670</v>
      </c>
      <c r="B18" s="63">
        <v>17</v>
      </c>
      <c r="C18" s="64" t="s">
        <v>671</v>
      </c>
      <c r="D18" s="64" t="s">
        <v>672</v>
      </c>
      <c r="E18" s="64" t="s">
        <v>672</v>
      </c>
      <c r="F18" s="64" t="s">
        <v>673</v>
      </c>
      <c r="G18" s="63" t="b">
        <v>0</v>
      </c>
      <c r="H18" s="71" t="b">
        <v>1</v>
      </c>
      <c r="I18" s="64" t="s">
        <v>670</v>
      </c>
      <c r="J18" s="64" t="s">
        <v>232</v>
      </c>
      <c r="K18" s="63">
        <v>96.943280000000001</v>
      </c>
      <c r="L18" s="71" t="b">
        <v>0</v>
      </c>
      <c r="M18" s="64" t="s">
        <v>232</v>
      </c>
      <c r="N18" s="64" t="s">
        <v>674</v>
      </c>
      <c r="O18" s="64" t="s">
        <v>675</v>
      </c>
      <c r="P18" s="64" t="s">
        <v>676</v>
      </c>
      <c r="Q18" s="65"/>
      <c r="R18" s="64" t="s">
        <v>677</v>
      </c>
      <c r="S18" s="63">
        <v>80126.759999999995</v>
      </c>
      <c r="T18" s="63">
        <v>1884463</v>
      </c>
      <c r="U18" s="63">
        <v>44329.565000000002</v>
      </c>
      <c r="V18" s="64" t="s">
        <v>232</v>
      </c>
    </row>
    <row r="19" spans="1:22" ht="72">
      <c r="A19" s="64" t="s">
        <v>678</v>
      </c>
      <c r="B19" s="63">
        <v>18</v>
      </c>
      <c r="C19" s="64" t="s">
        <v>679</v>
      </c>
      <c r="D19" s="64" t="s">
        <v>680</v>
      </c>
      <c r="E19" s="64" t="s">
        <v>680</v>
      </c>
      <c r="F19" s="64" t="s">
        <v>681</v>
      </c>
      <c r="G19" s="63" t="b">
        <v>0</v>
      </c>
      <c r="H19" s="71" t="b">
        <v>0</v>
      </c>
      <c r="I19" s="64" t="s">
        <v>678</v>
      </c>
      <c r="J19" s="64" t="s">
        <v>232</v>
      </c>
      <c r="K19" s="63">
        <v>154.29238000000001</v>
      </c>
      <c r="L19" s="71" t="b">
        <v>0</v>
      </c>
      <c r="M19" s="64" t="s">
        <v>232</v>
      </c>
      <c r="N19" s="64" t="s">
        <v>682</v>
      </c>
      <c r="O19" s="64" t="s">
        <v>683</v>
      </c>
      <c r="P19" s="64" t="s">
        <v>684</v>
      </c>
      <c r="Q19" s="63">
        <v>9.0909089999999998E-2</v>
      </c>
      <c r="R19" s="64" t="s">
        <v>685</v>
      </c>
      <c r="S19" s="63">
        <v>16.132010000000001</v>
      </c>
      <c r="T19" s="63">
        <v>40.777200000000001</v>
      </c>
      <c r="U19" s="63">
        <v>39.991133798</v>
      </c>
      <c r="V19" s="64" t="s">
        <v>232</v>
      </c>
    </row>
    <row r="20" spans="1:22" ht="57.6">
      <c r="A20" s="64" t="s">
        <v>686</v>
      </c>
      <c r="B20" s="63">
        <v>19</v>
      </c>
      <c r="C20" s="64" t="s">
        <v>687</v>
      </c>
      <c r="D20" s="64" t="s">
        <v>688</v>
      </c>
      <c r="E20" s="64" t="s">
        <v>688</v>
      </c>
      <c r="F20" s="64" t="s">
        <v>689</v>
      </c>
      <c r="G20" s="63" t="b">
        <v>0</v>
      </c>
      <c r="H20" s="71" t="b">
        <v>0</v>
      </c>
      <c r="I20" s="64" t="s">
        <v>686</v>
      </c>
      <c r="J20" s="64" t="s">
        <v>232</v>
      </c>
      <c r="K20" s="63">
        <v>112.21263999999999</v>
      </c>
      <c r="L20" s="71" t="b">
        <v>0</v>
      </c>
      <c r="M20" s="64" t="s">
        <v>232</v>
      </c>
      <c r="N20" s="64" t="s">
        <v>690</v>
      </c>
      <c r="O20" s="64" t="s">
        <v>691</v>
      </c>
      <c r="P20" s="64" t="s">
        <v>619</v>
      </c>
      <c r="Q20" s="65"/>
      <c r="R20" s="64" t="s">
        <v>692</v>
      </c>
      <c r="S20" s="63">
        <v>2546.4580000000001</v>
      </c>
      <c r="T20" s="63">
        <v>22953.33</v>
      </c>
      <c r="U20" s="63">
        <v>3909.2943483999998</v>
      </c>
      <c r="V20" s="64" t="s">
        <v>232</v>
      </c>
    </row>
    <row r="21" spans="1:22" ht="57.6">
      <c r="A21" s="64" t="s">
        <v>693</v>
      </c>
      <c r="B21" s="63">
        <v>20</v>
      </c>
      <c r="C21" s="64" t="s">
        <v>694</v>
      </c>
      <c r="D21" s="64" t="s">
        <v>695</v>
      </c>
      <c r="E21" s="64" t="s">
        <v>695</v>
      </c>
      <c r="F21" s="64" t="s">
        <v>696</v>
      </c>
      <c r="G21" s="63" t="b">
        <v>0</v>
      </c>
      <c r="H21" s="71" t="b">
        <v>0</v>
      </c>
      <c r="I21" s="64" t="s">
        <v>693</v>
      </c>
      <c r="J21" s="64" t="s">
        <v>232</v>
      </c>
      <c r="K21" s="63">
        <v>98.186059999999998</v>
      </c>
      <c r="L21" s="71" t="b">
        <v>0</v>
      </c>
      <c r="M21" s="64" t="s">
        <v>232</v>
      </c>
      <c r="N21" s="64" t="s">
        <v>232</v>
      </c>
      <c r="O21" s="64" t="s">
        <v>697</v>
      </c>
      <c r="P21" s="64" t="s">
        <v>698</v>
      </c>
      <c r="Q21" s="65"/>
      <c r="R21" s="64" t="s">
        <v>699</v>
      </c>
      <c r="S21" s="63">
        <v>9545.8829999999998</v>
      </c>
      <c r="T21" s="63">
        <v>70132.210000000006</v>
      </c>
      <c r="U21" s="63">
        <v>8214.3550538</v>
      </c>
      <c r="V21" s="64" t="s">
        <v>232</v>
      </c>
    </row>
    <row r="22" spans="1:22" ht="57.6">
      <c r="A22" s="64" t="s">
        <v>700</v>
      </c>
      <c r="B22" s="63">
        <v>21</v>
      </c>
      <c r="C22" s="64" t="s">
        <v>701</v>
      </c>
      <c r="D22" s="64" t="s">
        <v>702</v>
      </c>
      <c r="E22" s="64" t="s">
        <v>702</v>
      </c>
      <c r="F22" s="64" t="s">
        <v>703</v>
      </c>
      <c r="G22" s="63" t="b">
        <v>0</v>
      </c>
      <c r="H22" s="71" t="b">
        <v>0</v>
      </c>
      <c r="I22" s="64" t="s">
        <v>700</v>
      </c>
      <c r="J22" s="64" t="s">
        <v>232</v>
      </c>
      <c r="K22" s="63">
        <v>112.21263999999999</v>
      </c>
      <c r="L22" s="71" t="b">
        <v>0</v>
      </c>
      <c r="M22" s="64" t="s">
        <v>232</v>
      </c>
      <c r="N22" s="64" t="s">
        <v>232</v>
      </c>
      <c r="O22" s="64" t="s">
        <v>704</v>
      </c>
      <c r="P22" s="64" t="s">
        <v>619</v>
      </c>
      <c r="Q22" s="65"/>
      <c r="R22" s="64" t="s">
        <v>705</v>
      </c>
      <c r="S22" s="63">
        <v>2346.4740000000002</v>
      </c>
      <c r="T22" s="63">
        <v>22953.33</v>
      </c>
      <c r="U22" s="63">
        <v>4058.4683341999998</v>
      </c>
      <c r="V22" s="64" t="s">
        <v>232</v>
      </c>
    </row>
    <row r="23" spans="1:22" ht="57.6">
      <c r="A23" s="64" t="s">
        <v>706</v>
      </c>
      <c r="B23" s="63">
        <v>22</v>
      </c>
      <c r="C23" s="64" t="s">
        <v>707</v>
      </c>
      <c r="D23" s="64" t="s">
        <v>708</v>
      </c>
      <c r="E23" s="64" t="s">
        <v>708</v>
      </c>
      <c r="F23" s="64" t="s">
        <v>709</v>
      </c>
      <c r="G23" s="63" t="b">
        <v>0</v>
      </c>
      <c r="H23" s="71" t="b">
        <v>0</v>
      </c>
      <c r="I23" s="64" t="s">
        <v>706</v>
      </c>
      <c r="J23" s="64" t="s">
        <v>232</v>
      </c>
      <c r="K23" s="63">
        <v>134.21816000000001</v>
      </c>
      <c r="L23" s="71" t="b">
        <v>0</v>
      </c>
      <c r="M23" s="64" t="s">
        <v>232</v>
      </c>
      <c r="N23" s="64" t="s">
        <v>710</v>
      </c>
      <c r="O23" s="64" t="s">
        <v>711</v>
      </c>
      <c r="P23" s="64" t="s">
        <v>560</v>
      </c>
      <c r="Q23" s="65"/>
      <c r="R23" s="64" t="s">
        <v>712</v>
      </c>
      <c r="S23" s="63">
        <v>37.463590000000003</v>
      </c>
      <c r="T23" s="63">
        <v>156.8176</v>
      </c>
      <c r="U23" s="63">
        <v>85.592457355999997</v>
      </c>
      <c r="V23" s="64" t="s">
        <v>232</v>
      </c>
    </row>
    <row r="24" spans="1:22" ht="57.6">
      <c r="A24" s="64" t="s">
        <v>713</v>
      </c>
      <c r="B24" s="63">
        <v>23</v>
      </c>
      <c r="C24" s="64" t="s">
        <v>714</v>
      </c>
      <c r="D24" s="64" t="s">
        <v>715</v>
      </c>
      <c r="E24" s="64" t="s">
        <v>715</v>
      </c>
      <c r="F24" s="64" t="s">
        <v>716</v>
      </c>
      <c r="G24" s="63" t="b">
        <v>0</v>
      </c>
      <c r="H24" s="71" t="b">
        <v>0</v>
      </c>
      <c r="I24" s="64" t="s">
        <v>713</v>
      </c>
      <c r="J24" s="64" t="s">
        <v>232</v>
      </c>
      <c r="K24" s="63">
        <v>134.21816000000001</v>
      </c>
      <c r="L24" s="71" t="b">
        <v>0</v>
      </c>
      <c r="M24" s="64" t="s">
        <v>232</v>
      </c>
      <c r="N24" s="64" t="s">
        <v>717</v>
      </c>
      <c r="O24" s="64" t="s">
        <v>718</v>
      </c>
      <c r="P24" s="64" t="s">
        <v>560</v>
      </c>
      <c r="Q24" s="65"/>
      <c r="R24" s="64" t="s">
        <v>719</v>
      </c>
      <c r="S24" s="63">
        <v>53.195630000000001</v>
      </c>
      <c r="T24" s="63">
        <v>156.8176</v>
      </c>
      <c r="U24" s="63">
        <v>85.557926957999996</v>
      </c>
      <c r="V24" s="64" t="s">
        <v>232</v>
      </c>
    </row>
    <row r="25" spans="1:22" ht="72">
      <c r="A25" s="64" t="s">
        <v>720</v>
      </c>
      <c r="B25" s="63">
        <v>24</v>
      </c>
      <c r="C25" s="64" t="s">
        <v>721</v>
      </c>
      <c r="D25" s="64" t="s">
        <v>722</v>
      </c>
      <c r="E25" s="64" t="s">
        <v>722</v>
      </c>
      <c r="F25" s="64" t="s">
        <v>723</v>
      </c>
      <c r="G25" s="63" t="b">
        <v>0</v>
      </c>
      <c r="H25" s="71" t="b">
        <v>0</v>
      </c>
      <c r="I25" s="64" t="s">
        <v>720</v>
      </c>
      <c r="J25" s="64" t="s">
        <v>232</v>
      </c>
      <c r="K25" s="63">
        <v>148.24474000000001</v>
      </c>
      <c r="L25" s="71" t="b">
        <v>0</v>
      </c>
      <c r="M25" s="64" t="s">
        <v>232</v>
      </c>
      <c r="N25" s="64" t="s">
        <v>724</v>
      </c>
      <c r="O25" s="64" t="s">
        <v>232</v>
      </c>
      <c r="P25" s="64" t="s">
        <v>725</v>
      </c>
      <c r="Q25" s="65"/>
      <c r="R25" s="64" t="s">
        <v>726</v>
      </c>
      <c r="S25" s="63">
        <v>28.26435</v>
      </c>
      <c r="T25" s="63">
        <v>51.324269999999999</v>
      </c>
      <c r="U25" s="65"/>
      <c r="V25" s="64" t="s">
        <v>232</v>
      </c>
    </row>
    <row r="26" spans="1:22" ht="43.15">
      <c r="A26" s="64" t="s">
        <v>73</v>
      </c>
      <c r="B26" s="63">
        <v>25</v>
      </c>
      <c r="C26" s="64" t="s">
        <v>348</v>
      </c>
      <c r="D26" s="64" t="s">
        <v>349</v>
      </c>
      <c r="E26" s="64" t="s">
        <v>349</v>
      </c>
      <c r="F26" s="64" t="s">
        <v>727</v>
      </c>
      <c r="G26" s="63" t="b">
        <v>1</v>
      </c>
      <c r="H26" s="71" t="b">
        <v>0</v>
      </c>
      <c r="I26" s="64" t="s">
        <v>73</v>
      </c>
      <c r="J26" s="64" t="s">
        <v>728</v>
      </c>
      <c r="K26" s="63">
        <v>120.19158</v>
      </c>
      <c r="L26" s="71" t="b">
        <v>0</v>
      </c>
      <c r="M26" s="64" t="s">
        <v>232</v>
      </c>
      <c r="N26" s="64" t="s">
        <v>729</v>
      </c>
      <c r="O26" s="64" t="s">
        <v>730</v>
      </c>
      <c r="P26" s="64" t="s">
        <v>731</v>
      </c>
      <c r="Q26" s="65"/>
      <c r="R26" s="64" t="s">
        <v>732</v>
      </c>
      <c r="S26" s="63">
        <v>155.9872</v>
      </c>
      <c r="T26" s="63">
        <v>479.14449999999999</v>
      </c>
      <c r="U26" s="63">
        <v>219.24002967999999</v>
      </c>
      <c r="V26" s="64" t="s">
        <v>232</v>
      </c>
    </row>
    <row r="27" spans="1:22" ht="57.6">
      <c r="A27" s="64" t="s">
        <v>733</v>
      </c>
      <c r="B27" s="63">
        <v>26</v>
      </c>
      <c r="C27" s="64" t="s">
        <v>734</v>
      </c>
      <c r="D27" s="64" t="s">
        <v>735</v>
      </c>
      <c r="E27" s="64" t="s">
        <v>735</v>
      </c>
      <c r="F27" s="64" t="s">
        <v>736</v>
      </c>
      <c r="G27" s="63" t="b">
        <v>0</v>
      </c>
      <c r="H27" s="71" t="b">
        <v>0</v>
      </c>
      <c r="I27" s="64" t="s">
        <v>733</v>
      </c>
      <c r="J27" s="64" t="s">
        <v>232</v>
      </c>
      <c r="K27" s="63">
        <v>126.23922</v>
      </c>
      <c r="L27" s="71" t="b">
        <v>0</v>
      </c>
      <c r="M27" s="64" t="s">
        <v>232</v>
      </c>
      <c r="N27" s="64" t="s">
        <v>232</v>
      </c>
      <c r="O27" s="64" t="s">
        <v>737</v>
      </c>
      <c r="P27" s="64" t="s">
        <v>612</v>
      </c>
      <c r="Q27" s="65"/>
      <c r="R27" s="64" t="s">
        <v>738</v>
      </c>
      <c r="S27" s="63">
        <v>649.28</v>
      </c>
      <c r="T27" s="63">
        <v>1897.231</v>
      </c>
      <c r="U27" s="63">
        <v>916.53942085999995</v>
      </c>
      <c r="V27" s="64" t="s">
        <v>232</v>
      </c>
    </row>
    <row r="28" spans="1:22" ht="57.6">
      <c r="A28" s="64" t="s">
        <v>739</v>
      </c>
      <c r="B28" s="63">
        <v>27</v>
      </c>
      <c r="C28" s="64" t="s">
        <v>740</v>
      </c>
      <c r="D28" s="64" t="s">
        <v>741</v>
      </c>
      <c r="E28" s="64" t="s">
        <v>741</v>
      </c>
      <c r="F28" s="64" t="s">
        <v>742</v>
      </c>
      <c r="G28" s="63" t="b">
        <v>0</v>
      </c>
      <c r="H28" s="71" t="b">
        <v>0</v>
      </c>
      <c r="I28" s="64" t="s">
        <v>739</v>
      </c>
      <c r="J28" s="64" t="s">
        <v>232</v>
      </c>
      <c r="K28" s="63">
        <v>112.21263999999999</v>
      </c>
      <c r="L28" s="71" t="b">
        <v>0</v>
      </c>
      <c r="M28" s="64" t="s">
        <v>232</v>
      </c>
      <c r="N28" s="64" t="s">
        <v>743</v>
      </c>
      <c r="O28" s="64" t="s">
        <v>744</v>
      </c>
      <c r="P28" s="64" t="s">
        <v>619</v>
      </c>
      <c r="Q28" s="65"/>
      <c r="R28" s="64" t="s">
        <v>745</v>
      </c>
      <c r="S28" s="63">
        <v>2786.4380000000001</v>
      </c>
      <c r="T28" s="63">
        <v>5796.85</v>
      </c>
      <c r="U28" s="63">
        <v>4324.6723716000006</v>
      </c>
      <c r="V28" s="64" t="s">
        <v>232</v>
      </c>
    </row>
    <row r="29" spans="1:22" ht="57.6">
      <c r="A29" s="64" t="s">
        <v>746</v>
      </c>
      <c r="B29" s="63">
        <v>28</v>
      </c>
      <c r="C29" s="64" t="s">
        <v>747</v>
      </c>
      <c r="D29" s="64" t="s">
        <v>748</v>
      </c>
      <c r="E29" s="64" t="s">
        <v>748</v>
      </c>
      <c r="F29" s="64" t="s">
        <v>749</v>
      </c>
      <c r="G29" s="63" t="b">
        <v>0</v>
      </c>
      <c r="H29" s="71" t="b">
        <v>0</v>
      </c>
      <c r="I29" s="64" t="s">
        <v>746</v>
      </c>
      <c r="J29" s="64" t="s">
        <v>232</v>
      </c>
      <c r="K29" s="63">
        <v>134.21816000000001</v>
      </c>
      <c r="L29" s="71" t="b">
        <v>0</v>
      </c>
      <c r="M29" s="64" t="s">
        <v>232</v>
      </c>
      <c r="N29" s="64" t="s">
        <v>750</v>
      </c>
      <c r="O29" s="64" t="s">
        <v>751</v>
      </c>
      <c r="P29" s="64" t="s">
        <v>560</v>
      </c>
      <c r="Q29" s="65"/>
      <c r="R29" s="64" t="s">
        <v>752</v>
      </c>
      <c r="S29" s="63">
        <v>15.73204</v>
      </c>
      <c r="T29" s="63">
        <v>156.8176</v>
      </c>
      <c r="U29" s="63">
        <v>112.32351835599999</v>
      </c>
      <c r="V29" s="64" t="s">
        <v>232</v>
      </c>
    </row>
    <row r="30" spans="1:22" ht="43.15">
      <c r="A30" s="64" t="s">
        <v>753</v>
      </c>
      <c r="B30" s="63">
        <v>29</v>
      </c>
      <c r="C30" s="64" t="s">
        <v>754</v>
      </c>
      <c r="D30" s="64" t="s">
        <v>755</v>
      </c>
      <c r="E30" s="64" t="s">
        <v>755</v>
      </c>
      <c r="F30" s="64" t="s">
        <v>756</v>
      </c>
      <c r="G30" s="63" t="b">
        <v>0</v>
      </c>
      <c r="H30" s="71" t="b">
        <v>0</v>
      </c>
      <c r="I30" s="64" t="s">
        <v>753</v>
      </c>
      <c r="J30" s="64" t="s">
        <v>232</v>
      </c>
      <c r="K30" s="63">
        <v>162.27132</v>
      </c>
      <c r="L30" s="71" t="b">
        <v>0</v>
      </c>
      <c r="M30" s="64" t="s">
        <v>232</v>
      </c>
      <c r="N30" s="64" t="s">
        <v>757</v>
      </c>
      <c r="O30" s="64" t="s">
        <v>758</v>
      </c>
      <c r="P30" s="64" t="s">
        <v>759</v>
      </c>
      <c r="Q30" s="65"/>
      <c r="R30" s="64" t="s">
        <v>760</v>
      </c>
      <c r="S30" s="63">
        <v>19.33175</v>
      </c>
      <c r="T30" s="63">
        <v>16.797740000000001</v>
      </c>
      <c r="U30" s="63">
        <v>37.904911141999996</v>
      </c>
      <c r="V30" s="64" t="s">
        <v>232</v>
      </c>
    </row>
    <row r="31" spans="1:22" ht="43.15">
      <c r="A31" s="64" t="s">
        <v>162</v>
      </c>
      <c r="B31" s="63">
        <v>30</v>
      </c>
      <c r="C31" s="64" t="s">
        <v>346</v>
      </c>
      <c r="D31" s="64" t="s">
        <v>347</v>
      </c>
      <c r="E31" s="64" t="s">
        <v>347</v>
      </c>
      <c r="F31" s="64" t="s">
        <v>232</v>
      </c>
      <c r="G31" s="63" t="b">
        <v>1</v>
      </c>
      <c r="H31" s="71" t="b">
        <v>0</v>
      </c>
      <c r="I31" s="64" t="s">
        <v>162</v>
      </c>
      <c r="J31" s="64" t="s">
        <v>761</v>
      </c>
      <c r="K31" s="63">
        <v>120.19158</v>
      </c>
      <c r="L31" s="71" t="b">
        <v>0</v>
      </c>
      <c r="M31" s="64" t="s">
        <v>232</v>
      </c>
      <c r="N31" s="64" t="s">
        <v>762</v>
      </c>
      <c r="O31" s="64" t="s">
        <v>763</v>
      </c>
      <c r="P31" s="64" t="s">
        <v>731</v>
      </c>
      <c r="Q31" s="65"/>
      <c r="R31" s="64" t="s">
        <v>764</v>
      </c>
      <c r="S31" s="63">
        <v>215.98230000000001</v>
      </c>
      <c r="T31" s="63">
        <v>479.14449999999999</v>
      </c>
      <c r="U31" s="63">
        <v>250.38538210000002</v>
      </c>
      <c r="V31" s="64" t="s">
        <v>232</v>
      </c>
    </row>
    <row r="32" spans="1:22" ht="57.6">
      <c r="A32" s="64" t="s">
        <v>765</v>
      </c>
      <c r="B32" s="63">
        <v>31</v>
      </c>
      <c r="C32" s="64" t="s">
        <v>766</v>
      </c>
      <c r="D32" s="64" t="s">
        <v>767</v>
      </c>
      <c r="E32" s="64" t="s">
        <v>767</v>
      </c>
      <c r="F32" s="64" t="s">
        <v>232</v>
      </c>
      <c r="G32" s="63" t="b">
        <v>0</v>
      </c>
      <c r="H32" s="71" t="b">
        <v>0</v>
      </c>
      <c r="I32" s="64" t="s">
        <v>765</v>
      </c>
      <c r="J32" s="64" t="s">
        <v>232</v>
      </c>
      <c r="K32" s="63">
        <v>112.21263999999999</v>
      </c>
      <c r="L32" s="71" t="b">
        <v>0</v>
      </c>
      <c r="M32" s="64" t="s">
        <v>232</v>
      </c>
      <c r="N32" s="64" t="s">
        <v>232</v>
      </c>
      <c r="O32" s="64" t="s">
        <v>768</v>
      </c>
      <c r="P32" s="64" t="s">
        <v>619</v>
      </c>
      <c r="Q32" s="65"/>
      <c r="R32" s="64" t="s">
        <v>769</v>
      </c>
      <c r="S32" s="63">
        <v>3919.6779999999999</v>
      </c>
      <c r="T32" s="63">
        <v>5796.85</v>
      </c>
      <c r="U32" s="63">
        <v>2372.1716815999998</v>
      </c>
      <c r="V32" s="64" t="s">
        <v>232</v>
      </c>
    </row>
    <row r="33" spans="1:22" ht="57.6">
      <c r="A33" s="64" t="s">
        <v>770</v>
      </c>
      <c r="B33" s="63">
        <v>32</v>
      </c>
      <c r="C33" s="64" t="s">
        <v>771</v>
      </c>
      <c r="D33" s="64" t="s">
        <v>772</v>
      </c>
      <c r="E33" s="64" t="s">
        <v>772</v>
      </c>
      <c r="F33" s="64" t="s">
        <v>232</v>
      </c>
      <c r="G33" s="63" t="b">
        <v>0</v>
      </c>
      <c r="H33" s="71" t="b">
        <v>0</v>
      </c>
      <c r="I33" s="64" t="s">
        <v>770</v>
      </c>
      <c r="J33" s="64" t="s">
        <v>232</v>
      </c>
      <c r="K33" s="63">
        <v>110.19676</v>
      </c>
      <c r="L33" s="71" t="b">
        <v>0</v>
      </c>
      <c r="M33" s="64" t="s">
        <v>232</v>
      </c>
      <c r="N33" s="64" t="s">
        <v>232</v>
      </c>
      <c r="O33" s="64" t="s">
        <v>232</v>
      </c>
      <c r="P33" s="64" t="s">
        <v>773</v>
      </c>
      <c r="Q33" s="65"/>
      <c r="R33" s="64" t="s">
        <v>774</v>
      </c>
      <c r="S33" s="63">
        <v>3919.6779999999999</v>
      </c>
      <c r="T33" s="63">
        <v>2316.0949999999998</v>
      </c>
      <c r="U33" s="65"/>
      <c r="V33" s="64" t="s">
        <v>232</v>
      </c>
    </row>
    <row r="34" spans="1:22" ht="28.9">
      <c r="A34" s="64" t="s">
        <v>775</v>
      </c>
      <c r="B34" s="63">
        <v>33</v>
      </c>
      <c r="C34" s="64" t="s">
        <v>776</v>
      </c>
      <c r="D34" s="64" t="s">
        <v>777</v>
      </c>
      <c r="E34" s="64" t="s">
        <v>777</v>
      </c>
      <c r="F34" s="64" t="s">
        <v>778</v>
      </c>
      <c r="G34" s="63" t="b">
        <v>0</v>
      </c>
      <c r="H34" s="71" t="b">
        <v>0</v>
      </c>
      <c r="I34" s="64" t="s">
        <v>775</v>
      </c>
      <c r="J34" s="64" t="s">
        <v>232</v>
      </c>
      <c r="K34" s="63">
        <v>54.090440000000001</v>
      </c>
      <c r="L34" s="71" t="b">
        <v>0</v>
      </c>
      <c r="M34" s="64" t="s">
        <v>232</v>
      </c>
      <c r="N34" s="64" t="s">
        <v>779</v>
      </c>
      <c r="O34" s="64" t="s">
        <v>780</v>
      </c>
      <c r="P34" s="64" t="s">
        <v>781</v>
      </c>
      <c r="Q34" s="65"/>
      <c r="R34" s="64" t="s">
        <v>782</v>
      </c>
      <c r="S34" s="63">
        <v>165319.79999999999</v>
      </c>
      <c r="T34" s="63">
        <v>201857</v>
      </c>
      <c r="U34" s="63">
        <v>128233.36590400001</v>
      </c>
      <c r="V34" s="64" t="s">
        <v>783</v>
      </c>
    </row>
    <row r="35" spans="1:22" ht="100.9">
      <c r="A35" s="64" t="s">
        <v>784</v>
      </c>
      <c r="B35" s="63">
        <v>34</v>
      </c>
      <c r="C35" s="64" t="s">
        <v>785</v>
      </c>
      <c r="D35" s="64" t="s">
        <v>786</v>
      </c>
      <c r="E35" s="64" t="s">
        <v>786</v>
      </c>
      <c r="F35" s="64" t="s">
        <v>787</v>
      </c>
      <c r="G35" s="63" t="b">
        <v>0</v>
      </c>
      <c r="H35" s="71" t="b">
        <v>1</v>
      </c>
      <c r="I35" s="64" t="s">
        <v>784</v>
      </c>
      <c r="J35" s="64" t="s">
        <v>232</v>
      </c>
      <c r="K35" s="63">
        <v>112.98574000000001</v>
      </c>
      <c r="L35" s="71" t="b">
        <v>0</v>
      </c>
      <c r="M35" s="64" t="s">
        <v>232</v>
      </c>
      <c r="N35" s="64" t="s">
        <v>788</v>
      </c>
      <c r="O35" s="64" t="s">
        <v>789</v>
      </c>
      <c r="P35" s="64" t="s">
        <v>790</v>
      </c>
      <c r="Q35" s="65"/>
      <c r="R35" s="64" t="s">
        <v>791</v>
      </c>
      <c r="S35" s="63">
        <v>6052.8360000000002</v>
      </c>
      <c r="T35" s="63">
        <v>616759.30000000005</v>
      </c>
      <c r="U35" s="63">
        <v>6961.3415690000002</v>
      </c>
      <c r="V35" s="64" t="s">
        <v>232</v>
      </c>
    </row>
    <row r="36" spans="1:22" ht="72">
      <c r="A36" s="64" t="s">
        <v>792</v>
      </c>
      <c r="B36" s="63">
        <v>35</v>
      </c>
      <c r="C36" s="64" t="s">
        <v>793</v>
      </c>
      <c r="D36" s="64" t="s">
        <v>794</v>
      </c>
      <c r="E36" s="64" t="s">
        <v>794</v>
      </c>
      <c r="F36" s="64" t="s">
        <v>795</v>
      </c>
      <c r="G36" s="63" t="b">
        <v>0</v>
      </c>
      <c r="H36" s="71" t="b">
        <v>0</v>
      </c>
      <c r="I36" s="64" t="s">
        <v>792</v>
      </c>
      <c r="J36" s="64" t="s">
        <v>232</v>
      </c>
      <c r="K36" s="63">
        <v>154.29238000000001</v>
      </c>
      <c r="L36" s="71" t="b">
        <v>0</v>
      </c>
      <c r="M36" s="64" t="s">
        <v>232</v>
      </c>
      <c r="N36" s="64" t="s">
        <v>796</v>
      </c>
      <c r="O36" s="64" t="s">
        <v>232</v>
      </c>
      <c r="P36" s="64" t="s">
        <v>567</v>
      </c>
      <c r="Q36" s="65"/>
      <c r="R36" s="64" t="s">
        <v>797</v>
      </c>
      <c r="S36" s="63">
        <v>194.6507</v>
      </c>
      <c r="T36" s="63">
        <v>1273.057</v>
      </c>
      <c r="U36" s="65"/>
      <c r="V36" s="64" t="s">
        <v>232</v>
      </c>
    </row>
    <row r="37" spans="1:22" ht="86.45">
      <c r="A37" s="64" t="s">
        <v>798</v>
      </c>
      <c r="B37" s="63">
        <v>36</v>
      </c>
      <c r="C37" s="64" t="s">
        <v>799</v>
      </c>
      <c r="D37" s="64" t="s">
        <v>800</v>
      </c>
      <c r="E37" s="64" t="s">
        <v>800</v>
      </c>
      <c r="F37" s="64" t="s">
        <v>801</v>
      </c>
      <c r="G37" s="63" t="b">
        <v>0</v>
      </c>
      <c r="H37" s="71" t="b">
        <v>0</v>
      </c>
      <c r="I37" s="64" t="s">
        <v>798</v>
      </c>
      <c r="J37" s="64" t="s">
        <v>232</v>
      </c>
      <c r="K37" s="63">
        <v>134.21816000000001</v>
      </c>
      <c r="L37" s="71" t="b">
        <v>0</v>
      </c>
      <c r="M37" s="64" t="s">
        <v>232</v>
      </c>
      <c r="N37" s="64" t="s">
        <v>802</v>
      </c>
      <c r="O37" s="64" t="s">
        <v>803</v>
      </c>
      <c r="P37" s="64" t="s">
        <v>560</v>
      </c>
      <c r="Q37" s="65"/>
      <c r="R37" s="64" t="s">
        <v>804</v>
      </c>
      <c r="S37" s="63">
        <v>105.9913</v>
      </c>
      <c r="T37" s="63">
        <v>156.8176</v>
      </c>
      <c r="U37" s="63">
        <v>161.98356355999999</v>
      </c>
      <c r="V37" s="64" t="s">
        <v>232</v>
      </c>
    </row>
    <row r="38" spans="1:22" ht="72">
      <c r="A38" s="64" t="s">
        <v>805</v>
      </c>
      <c r="B38" s="63">
        <v>37</v>
      </c>
      <c r="C38" s="64" t="s">
        <v>806</v>
      </c>
      <c r="D38" s="64" t="s">
        <v>807</v>
      </c>
      <c r="E38" s="64" t="s">
        <v>807</v>
      </c>
      <c r="F38" s="64" t="s">
        <v>808</v>
      </c>
      <c r="G38" s="63" t="b">
        <v>0</v>
      </c>
      <c r="H38" s="71" t="b">
        <v>0</v>
      </c>
      <c r="I38" s="64" t="s">
        <v>805</v>
      </c>
      <c r="J38" s="64" t="s">
        <v>232</v>
      </c>
      <c r="K38" s="63">
        <v>134.21816000000001</v>
      </c>
      <c r="L38" s="71" t="b">
        <v>0</v>
      </c>
      <c r="M38" s="64" t="s">
        <v>232</v>
      </c>
      <c r="N38" s="64" t="s">
        <v>809</v>
      </c>
      <c r="O38" s="64" t="s">
        <v>810</v>
      </c>
      <c r="P38" s="64" t="s">
        <v>560</v>
      </c>
      <c r="Q38" s="65"/>
      <c r="R38" s="64" t="s">
        <v>811</v>
      </c>
      <c r="S38" s="63">
        <v>64.79468</v>
      </c>
      <c r="T38" s="63">
        <v>156.8176</v>
      </c>
      <c r="U38" s="63">
        <v>122.10562014</v>
      </c>
      <c r="V38" s="64" t="s">
        <v>232</v>
      </c>
    </row>
    <row r="39" spans="1:22" ht="57.6">
      <c r="A39" s="64" t="s">
        <v>812</v>
      </c>
      <c r="B39" s="63">
        <v>38</v>
      </c>
      <c r="C39" s="64" t="s">
        <v>813</v>
      </c>
      <c r="D39" s="64" t="s">
        <v>814</v>
      </c>
      <c r="E39" s="64" t="s">
        <v>814</v>
      </c>
      <c r="F39" s="64" t="s">
        <v>815</v>
      </c>
      <c r="G39" s="63" t="b">
        <v>0</v>
      </c>
      <c r="H39" s="71" t="b">
        <v>0</v>
      </c>
      <c r="I39" s="64" t="s">
        <v>812</v>
      </c>
      <c r="J39" s="64" t="s">
        <v>232</v>
      </c>
      <c r="K39" s="63">
        <v>140.26580000000001</v>
      </c>
      <c r="L39" s="71" t="b">
        <v>0</v>
      </c>
      <c r="M39" s="64" t="s">
        <v>232</v>
      </c>
      <c r="N39" s="64" t="s">
        <v>816</v>
      </c>
      <c r="O39" s="64" t="s">
        <v>232</v>
      </c>
      <c r="P39" s="64" t="s">
        <v>598</v>
      </c>
      <c r="Q39" s="65"/>
      <c r="R39" s="64" t="s">
        <v>817</v>
      </c>
      <c r="S39" s="63">
        <v>406.63330000000002</v>
      </c>
      <c r="T39" s="63">
        <v>620.93799999999999</v>
      </c>
      <c r="U39" s="65"/>
      <c r="V39" s="64" t="s">
        <v>818</v>
      </c>
    </row>
    <row r="40" spans="1:22" ht="273.60000000000002">
      <c r="A40" s="64" t="s">
        <v>819</v>
      </c>
      <c r="B40" s="63">
        <v>39</v>
      </c>
      <c r="C40" s="64" t="s">
        <v>820</v>
      </c>
      <c r="D40" s="64" t="s">
        <v>821</v>
      </c>
      <c r="E40" s="64" t="s">
        <v>821</v>
      </c>
      <c r="F40" s="64" t="s">
        <v>822</v>
      </c>
      <c r="G40" s="63" t="b">
        <v>0</v>
      </c>
      <c r="H40" s="71" t="b">
        <v>0</v>
      </c>
      <c r="I40" s="64" t="s">
        <v>819</v>
      </c>
      <c r="J40" s="64" t="s">
        <v>232</v>
      </c>
      <c r="K40" s="63">
        <v>134.21816000000001</v>
      </c>
      <c r="L40" s="71" t="b">
        <v>0</v>
      </c>
      <c r="M40" s="64" t="s">
        <v>232</v>
      </c>
      <c r="N40" s="64" t="s">
        <v>823</v>
      </c>
      <c r="O40" s="64" t="s">
        <v>824</v>
      </c>
      <c r="P40" s="64" t="s">
        <v>560</v>
      </c>
      <c r="Q40" s="65"/>
      <c r="R40" s="64" t="s">
        <v>825</v>
      </c>
      <c r="S40" s="63">
        <v>80.926689999999994</v>
      </c>
      <c r="T40" s="63">
        <v>156.8176</v>
      </c>
      <c r="U40" s="63">
        <v>150.11657234</v>
      </c>
      <c r="V40" s="64" t="s">
        <v>232</v>
      </c>
    </row>
    <row r="41" spans="1:22" ht="57.6">
      <c r="A41" s="64" t="s">
        <v>826</v>
      </c>
      <c r="B41" s="63">
        <v>40</v>
      </c>
      <c r="C41" s="64" t="s">
        <v>827</v>
      </c>
      <c r="D41" s="64" t="s">
        <v>828</v>
      </c>
      <c r="E41" s="64" t="s">
        <v>828</v>
      </c>
      <c r="F41" s="64" t="s">
        <v>829</v>
      </c>
      <c r="G41" s="63" t="b">
        <v>0</v>
      </c>
      <c r="H41" s="71" t="b">
        <v>0</v>
      </c>
      <c r="I41" s="64" t="s">
        <v>826</v>
      </c>
      <c r="J41" s="64" t="s">
        <v>232</v>
      </c>
      <c r="K41" s="63">
        <v>98.186059999999998</v>
      </c>
      <c r="L41" s="71" t="b">
        <v>0</v>
      </c>
      <c r="M41" s="64" t="s">
        <v>232</v>
      </c>
      <c r="N41" s="64" t="s">
        <v>232</v>
      </c>
      <c r="O41" s="64" t="s">
        <v>830</v>
      </c>
      <c r="P41" s="64" t="s">
        <v>698</v>
      </c>
      <c r="Q41" s="65"/>
      <c r="R41" s="64" t="s">
        <v>831</v>
      </c>
      <c r="S41" s="63">
        <v>5879.518</v>
      </c>
      <c r="T41" s="63">
        <v>11195.57</v>
      </c>
      <c r="U41" s="63">
        <v>5506.4919084000003</v>
      </c>
      <c r="V41" s="64" t="s">
        <v>232</v>
      </c>
    </row>
    <row r="42" spans="1:22" ht="43.15">
      <c r="A42" s="64" t="s">
        <v>832</v>
      </c>
      <c r="B42" s="63">
        <v>41</v>
      </c>
      <c r="C42" s="64" t="s">
        <v>833</v>
      </c>
      <c r="D42" s="64" t="s">
        <v>834</v>
      </c>
      <c r="E42" s="64" t="s">
        <v>834</v>
      </c>
      <c r="F42" s="64" t="s">
        <v>835</v>
      </c>
      <c r="G42" s="63" t="b">
        <v>0</v>
      </c>
      <c r="H42" s="71" t="b">
        <v>1</v>
      </c>
      <c r="I42" s="64" t="s">
        <v>832</v>
      </c>
      <c r="J42" s="64" t="s">
        <v>232</v>
      </c>
      <c r="K42" s="63">
        <v>72.105720000000005</v>
      </c>
      <c r="L42" s="71" t="b">
        <v>0</v>
      </c>
      <c r="M42" s="64" t="s">
        <v>232</v>
      </c>
      <c r="N42" s="64" t="s">
        <v>836</v>
      </c>
      <c r="O42" s="64" t="s">
        <v>837</v>
      </c>
      <c r="P42" s="64" t="s">
        <v>838</v>
      </c>
      <c r="Q42" s="63">
        <v>0.25</v>
      </c>
      <c r="R42" s="64" t="s">
        <v>839</v>
      </c>
      <c r="S42" s="63">
        <v>24664.639999999999</v>
      </c>
      <c r="T42" s="63">
        <v>33081.230000000003</v>
      </c>
      <c r="U42" s="63">
        <v>22703.40338</v>
      </c>
      <c r="V42" s="64" t="s">
        <v>232</v>
      </c>
    </row>
    <row r="43" spans="1:22" ht="43.15">
      <c r="A43" s="64" t="s">
        <v>840</v>
      </c>
      <c r="B43" s="63">
        <v>42</v>
      </c>
      <c r="C43" s="64" t="s">
        <v>841</v>
      </c>
      <c r="D43" s="64" t="s">
        <v>842</v>
      </c>
      <c r="E43" s="64" t="s">
        <v>842</v>
      </c>
      <c r="F43" s="64" t="s">
        <v>843</v>
      </c>
      <c r="G43" s="63" t="b">
        <v>0</v>
      </c>
      <c r="H43" s="71" t="b">
        <v>0</v>
      </c>
      <c r="I43" s="64" t="s">
        <v>840</v>
      </c>
      <c r="J43" s="64" t="s">
        <v>232</v>
      </c>
      <c r="K43" s="63">
        <v>40.063859999999998</v>
      </c>
      <c r="L43" s="71" t="b">
        <v>0</v>
      </c>
      <c r="M43" s="64" t="s">
        <v>232</v>
      </c>
      <c r="N43" s="64" t="s">
        <v>844</v>
      </c>
      <c r="O43" s="64" t="s">
        <v>845</v>
      </c>
      <c r="P43" s="64" t="s">
        <v>846</v>
      </c>
      <c r="Q43" s="65"/>
      <c r="R43" s="64" t="s">
        <v>847</v>
      </c>
      <c r="S43" s="63">
        <v>670611.6</v>
      </c>
      <c r="T43" s="63">
        <v>616759.30000000005</v>
      </c>
      <c r="U43" s="63">
        <v>312110.80166000006</v>
      </c>
      <c r="V43" s="64" t="s">
        <v>232</v>
      </c>
    </row>
    <row r="44" spans="1:22" ht="43.15">
      <c r="A44" s="64" t="s">
        <v>848</v>
      </c>
      <c r="B44" s="63">
        <v>43</v>
      </c>
      <c r="C44" s="64" t="s">
        <v>849</v>
      </c>
      <c r="D44" s="64" t="s">
        <v>850</v>
      </c>
      <c r="E44" s="64" t="s">
        <v>850</v>
      </c>
      <c r="F44" s="64" t="s">
        <v>851</v>
      </c>
      <c r="G44" s="63" t="b">
        <v>0</v>
      </c>
      <c r="H44" s="71" t="b">
        <v>0</v>
      </c>
      <c r="I44" s="64" t="s">
        <v>848</v>
      </c>
      <c r="J44" s="64" t="s">
        <v>232</v>
      </c>
      <c r="K44" s="63">
        <v>162.27132</v>
      </c>
      <c r="L44" s="71" t="b">
        <v>0</v>
      </c>
      <c r="M44" s="64" t="s">
        <v>232</v>
      </c>
      <c r="N44" s="64" t="s">
        <v>852</v>
      </c>
      <c r="O44" s="64" t="s">
        <v>853</v>
      </c>
      <c r="P44" s="64" t="s">
        <v>759</v>
      </c>
      <c r="Q44" s="65"/>
      <c r="R44" s="64" t="s">
        <v>854</v>
      </c>
      <c r="S44" s="63">
        <v>21.598230000000001</v>
      </c>
      <c r="T44" s="63">
        <v>16.797740000000001</v>
      </c>
      <c r="U44" s="63">
        <v>53.904884361999997</v>
      </c>
      <c r="V44" s="64" t="s">
        <v>232</v>
      </c>
    </row>
    <row r="45" spans="1:22" ht="43.15">
      <c r="A45" s="64" t="s">
        <v>82</v>
      </c>
      <c r="B45" s="63">
        <v>44</v>
      </c>
      <c r="C45" s="64" t="s">
        <v>344</v>
      </c>
      <c r="D45" s="64" t="s">
        <v>345</v>
      </c>
      <c r="E45" s="64" t="s">
        <v>345</v>
      </c>
      <c r="F45" s="64" t="s">
        <v>855</v>
      </c>
      <c r="G45" s="63" t="b">
        <v>1</v>
      </c>
      <c r="H45" s="71" t="b">
        <v>0</v>
      </c>
      <c r="I45" s="64" t="s">
        <v>82</v>
      </c>
      <c r="J45" s="64" t="s">
        <v>856</v>
      </c>
      <c r="K45" s="63">
        <v>120.19158</v>
      </c>
      <c r="L45" s="71" t="b">
        <v>0</v>
      </c>
      <c r="M45" s="64" t="s">
        <v>232</v>
      </c>
      <c r="N45" s="64" t="s">
        <v>857</v>
      </c>
      <c r="O45" s="64" t="s">
        <v>858</v>
      </c>
      <c r="P45" s="64" t="s">
        <v>731</v>
      </c>
      <c r="Q45" s="65"/>
      <c r="R45" s="64" t="s">
        <v>859</v>
      </c>
      <c r="S45" s="63">
        <v>267.97800000000001</v>
      </c>
      <c r="T45" s="63">
        <v>479.14449999999999</v>
      </c>
      <c r="U45" s="63">
        <v>525.02470243999994</v>
      </c>
      <c r="V45" s="64" t="s">
        <v>232</v>
      </c>
    </row>
    <row r="46" spans="1:22" ht="57.6">
      <c r="A46" s="64" t="s">
        <v>860</v>
      </c>
      <c r="B46" s="63">
        <v>45</v>
      </c>
      <c r="C46" s="64" t="s">
        <v>861</v>
      </c>
      <c r="D46" s="64" t="s">
        <v>862</v>
      </c>
      <c r="E46" s="64" t="s">
        <v>862</v>
      </c>
      <c r="F46" s="64" t="s">
        <v>863</v>
      </c>
      <c r="G46" s="63" t="b">
        <v>0</v>
      </c>
      <c r="H46" s="71" t="b">
        <v>0</v>
      </c>
      <c r="I46" s="64" t="s">
        <v>860</v>
      </c>
      <c r="J46" s="64" t="s">
        <v>232</v>
      </c>
      <c r="K46" s="63">
        <v>126.23922</v>
      </c>
      <c r="L46" s="71" t="b">
        <v>0</v>
      </c>
      <c r="M46" s="64" t="s">
        <v>232</v>
      </c>
      <c r="N46" s="64" t="s">
        <v>232</v>
      </c>
      <c r="O46" s="64" t="s">
        <v>864</v>
      </c>
      <c r="P46" s="64" t="s">
        <v>612</v>
      </c>
      <c r="Q46" s="65"/>
      <c r="R46" s="64" t="s">
        <v>865</v>
      </c>
      <c r="S46" s="63">
        <v>1015.917</v>
      </c>
      <c r="T46" s="63">
        <v>1897.231</v>
      </c>
      <c r="U46" s="63">
        <v>1866.5613288000002</v>
      </c>
      <c r="V46" s="64" t="s">
        <v>232</v>
      </c>
    </row>
    <row r="47" spans="1:22" ht="28.9">
      <c r="A47" s="64" t="s">
        <v>866</v>
      </c>
      <c r="B47" s="63">
        <v>46</v>
      </c>
      <c r="C47" s="64" t="s">
        <v>867</v>
      </c>
      <c r="D47" s="64" t="s">
        <v>868</v>
      </c>
      <c r="E47" s="64" t="s">
        <v>868</v>
      </c>
      <c r="F47" s="64" t="s">
        <v>869</v>
      </c>
      <c r="G47" s="63" t="b">
        <v>0</v>
      </c>
      <c r="H47" s="71" t="b">
        <v>1</v>
      </c>
      <c r="I47" s="64" t="s">
        <v>866</v>
      </c>
      <c r="J47" s="64" t="s">
        <v>870</v>
      </c>
      <c r="K47" s="63">
        <v>54.090440000000001</v>
      </c>
      <c r="L47" s="71" t="b">
        <v>0</v>
      </c>
      <c r="M47" s="64" t="s">
        <v>232</v>
      </c>
      <c r="N47" s="64" t="s">
        <v>871</v>
      </c>
      <c r="O47" s="64" t="s">
        <v>872</v>
      </c>
      <c r="P47" s="64" t="s">
        <v>781</v>
      </c>
      <c r="Q47" s="65"/>
      <c r="R47" s="64" t="s">
        <v>873</v>
      </c>
      <c r="S47" s="63">
        <v>273310.90000000002</v>
      </c>
      <c r="T47" s="63">
        <v>201857</v>
      </c>
      <c r="U47" s="63">
        <v>168906.97502000001</v>
      </c>
      <c r="V47" s="64" t="s">
        <v>232</v>
      </c>
    </row>
    <row r="48" spans="1:22" ht="28.9">
      <c r="A48" s="64" t="s">
        <v>874</v>
      </c>
      <c r="B48" s="63">
        <v>47</v>
      </c>
      <c r="C48" s="64" t="s">
        <v>875</v>
      </c>
      <c r="D48" s="64" t="s">
        <v>876</v>
      </c>
      <c r="E48" s="64" t="s">
        <v>876</v>
      </c>
      <c r="F48" s="64" t="s">
        <v>877</v>
      </c>
      <c r="G48" s="63" t="b">
        <v>0</v>
      </c>
      <c r="H48" s="71" t="b">
        <v>0</v>
      </c>
      <c r="I48" s="64" t="s">
        <v>874</v>
      </c>
      <c r="J48" s="64" t="s">
        <v>232</v>
      </c>
      <c r="K48" s="63">
        <v>50.058680000000003</v>
      </c>
      <c r="L48" s="71" t="b">
        <v>0</v>
      </c>
      <c r="M48" s="64" t="s">
        <v>232</v>
      </c>
      <c r="N48" s="64" t="s">
        <v>878</v>
      </c>
      <c r="O48" s="64" t="s">
        <v>879</v>
      </c>
      <c r="P48" s="64" t="s">
        <v>880</v>
      </c>
      <c r="Q48" s="65"/>
      <c r="R48" s="64" t="s">
        <v>881</v>
      </c>
      <c r="S48" s="63">
        <v>167986.2</v>
      </c>
      <c r="T48" s="63">
        <v>201857</v>
      </c>
      <c r="U48" s="63">
        <v>154562.86103999999</v>
      </c>
      <c r="V48" s="64" t="s">
        <v>232</v>
      </c>
    </row>
    <row r="49" spans="1:22" ht="43.15">
      <c r="A49" s="64" t="s">
        <v>882</v>
      </c>
      <c r="B49" s="63">
        <v>48</v>
      </c>
      <c r="C49" s="64" t="s">
        <v>883</v>
      </c>
      <c r="D49" s="64" t="s">
        <v>884</v>
      </c>
      <c r="E49" s="64" t="s">
        <v>884</v>
      </c>
      <c r="F49" s="64" t="s">
        <v>885</v>
      </c>
      <c r="G49" s="63" t="b">
        <v>0</v>
      </c>
      <c r="H49" s="71" t="b">
        <v>0</v>
      </c>
      <c r="I49" s="64" t="s">
        <v>882</v>
      </c>
      <c r="J49" s="64" t="s">
        <v>232</v>
      </c>
      <c r="K49" s="63">
        <v>66.101140000000001</v>
      </c>
      <c r="L49" s="71" t="b">
        <v>0</v>
      </c>
      <c r="M49" s="64" t="s">
        <v>232</v>
      </c>
      <c r="N49" s="64" t="s">
        <v>886</v>
      </c>
      <c r="O49" s="64" t="s">
        <v>887</v>
      </c>
      <c r="P49" s="64" t="s">
        <v>888</v>
      </c>
      <c r="Q49" s="65"/>
      <c r="R49" s="64" t="s">
        <v>889</v>
      </c>
      <c r="S49" s="63">
        <v>56928.66</v>
      </c>
      <c r="T49" s="63">
        <v>41759.379999999997</v>
      </c>
      <c r="U49" s="63">
        <v>37467.348338000003</v>
      </c>
      <c r="V49" s="64" t="s">
        <v>232</v>
      </c>
    </row>
    <row r="50" spans="1:22" ht="86.45">
      <c r="A50" s="64" t="s">
        <v>890</v>
      </c>
      <c r="B50" s="63">
        <v>49</v>
      </c>
      <c r="C50" s="64" t="s">
        <v>891</v>
      </c>
      <c r="D50" s="64" t="s">
        <v>892</v>
      </c>
      <c r="E50" s="64" t="s">
        <v>892</v>
      </c>
      <c r="F50" s="64" t="s">
        <v>893</v>
      </c>
      <c r="G50" s="63" t="b">
        <v>0</v>
      </c>
      <c r="H50" s="71" t="b">
        <v>0</v>
      </c>
      <c r="I50" s="64" t="s">
        <v>890</v>
      </c>
      <c r="J50" s="64" t="s">
        <v>232</v>
      </c>
      <c r="K50" s="63">
        <v>147.00196</v>
      </c>
      <c r="L50" s="71" t="b">
        <v>0</v>
      </c>
      <c r="M50" s="64" t="s">
        <v>232</v>
      </c>
      <c r="N50" s="64" t="s">
        <v>894</v>
      </c>
      <c r="O50" s="64" t="s">
        <v>895</v>
      </c>
      <c r="P50" s="64" t="s">
        <v>896</v>
      </c>
      <c r="Q50" s="65"/>
      <c r="R50" s="64" t="s">
        <v>897</v>
      </c>
      <c r="S50" s="63">
        <v>179.98519999999999</v>
      </c>
      <c r="T50" s="63">
        <v>13667.28</v>
      </c>
      <c r="U50" s="63">
        <v>309.34437015999998</v>
      </c>
      <c r="V50" s="64" t="s">
        <v>232</v>
      </c>
    </row>
    <row r="51" spans="1:22" ht="43.15">
      <c r="A51" s="64" t="s">
        <v>898</v>
      </c>
      <c r="B51" s="63">
        <v>50</v>
      </c>
      <c r="C51" s="64" t="s">
        <v>899</v>
      </c>
      <c r="D51" s="64" t="s">
        <v>900</v>
      </c>
      <c r="E51" s="64" t="s">
        <v>900</v>
      </c>
      <c r="F51" s="64" t="s">
        <v>901</v>
      </c>
      <c r="G51" s="63" t="b">
        <v>0</v>
      </c>
      <c r="H51" s="71" t="b">
        <v>1</v>
      </c>
      <c r="I51" s="64" t="s">
        <v>898</v>
      </c>
      <c r="J51" s="64" t="s">
        <v>232</v>
      </c>
      <c r="K51" s="63">
        <v>110.96986</v>
      </c>
      <c r="L51" s="71" t="b">
        <v>0</v>
      </c>
      <c r="M51" s="64" t="s">
        <v>232</v>
      </c>
      <c r="N51" s="64" t="s">
        <v>902</v>
      </c>
      <c r="O51" s="64" t="s">
        <v>903</v>
      </c>
      <c r="P51" s="64" t="s">
        <v>904</v>
      </c>
      <c r="Q51" s="65"/>
      <c r="R51" s="64" t="s">
        <v>905</v>
      </c>
      <c r="S51" s="63">
        <v>2973.0889999999999</v>
      </c>
      <c r="T51" s="63">
        <v>616759.30000000005</v>
      </c>
      <c r="U51" s="63">
        <v>4247.4656014000002</v>
      </c>
      <c r="V51" s="64" t="s">
        <v>232</v>
      </c>
    </row>
    <row r="52" spans="1:22" ht="86.45">
      <c r="A52" s="64" t="s">
        <v>173</v>
      </c>
      <c r="B52" s="63">
        <v>51</v>
      </c>
      <c r="C52" s="64" t="s">
        <v>374</v>
      </c>
      <c r="D52" s="64" t="s">
        <v>375</v>
      </c>
      <c r="E52" s="64" t="s">
        <v>375</v>
      </c>
      <c r="F52" s="64" t="s">
        <v>906</v>
      </c>
      <c r="G52" s="63" t="b">
        <v>1</v>
      </c>
      <c r="H52" s="71" t="b">
        <v>0</v>
      </c>
      <c r="I52" s="64" t="s">
        <v>173</v>
      </c>
      <c r="J52" s="64" t="s">
        <v>907</v>
      </c>
      <c r="K52" s="63">
        <v>134.21816000000001</v>
      </c>
      <c r="L52" s="71" t="b">
        <v>0</v>
      </c>
      <c r="M52" s="64" t="s">
        <v>232</v>
      </c>
      <c r="N52" s="64" t="s">
        <v>908</v>
      </c>
      <c r="O52" s="64" t="s">
        <v>909</v>
      </c>
      <c r="P52" s="64" t="s">
        <v>560</v>
      </c>
      <c r="Q52" s="65"/>
      <c r="R52" s="64" t="s">
        <v>910</v>
      </c>
      <c r="S52" s="63">
        <v>121.99</v>
      </c>
      <c r="T52" s="63">
        <v>156.8176</v>
      </c>
      <c r="U52" s="63">
        <v>143.74244752000001</v>
      </c>
      <c r="V52" s="64" t="s">
        <v>232</v>
      </c>
    </row>
    <row r="53" spans="1:22" ht="72">
      <c r="A53" s="64" t="s">
        <v>911</v>
      </c>
      <c r="B53" s="63">
        <v>52</v>
      </c>
      <c r="C53" s="64" t="s">
        <v>912</v>
      </c>
      <c r="D53" s="64" t="s">
        <v>913</v>
      </c>
      <c r="E53" s="64" t="s">
        <v>913</v>
      </c>
      <c r="F53" s="64" t="s">
        <v>914</v>
      </c>
      <c r="G53" s="63" t="b">
        <v>0</v>
      </c>
      <c r="H53" s="71" t="b">
        <v>0</v>
      </c>
      <c r="I53" s="64" t="s">
        <v>911</v>
      </c>
      <c r="J53" s="64" t="s">
        <v>232</v>
      </c>
      <c r="K53" s="63">
        <v>134.21816000000001</v>
      </c>
      <c r="L53" s="71" t="b">
        <v>0</v>
      </c>
      <c r="M53" s="64" t="s">
        <v>232</v>
      </c>
      <c r="N53" s="64" t="s">
        <v>915</v>
      </c>
      <c r="O53" s="64" t="s">
        <v>916</v>
      </c>
      <c r="P53" s="64" t="s">
        <v>560</v>
      </c>
      <c r="Q53" s="65"/>
      <c r="R53" s="64" t="s">
        <v>917</v>
      </c>
      <c r="S53" s="63">
        <v>78.926860000000005</v>
      </c>
      <c r="T53" s="63">
        <v>156.8176</v>
      </c>
      <c r="U53" s="63">
        <v>129.0090333</v>
      </c>
      <c r="V53" s="64" t="s">
        <v>232</v>
      </c>
    </row>
    <row r="54" spans="1:22" ht="216">
      <c r="A54" s="64" t="s">
        <v>918</v>
      </c>
      <c r="B54" s="63">
        <v>53</v>
      </c>
      <c r="C54" s="64" t="s">
        <v>919</v>
      </c>
      <c r="D54" s="64" t="s">
        <v>920</v>
      </c>
      <c r="E54" s="64" t="s">
        <v>920</v>
      </c>
      <c r="F54" s="64" t="s">
        <v>921</v>
      </c>
      <c r="G54" s="63" t="b">
        <v>0</v>
      </c>
      <c r="H54" s="71" t="b">
        <v>0</v>
      </c>
      <c r="I54" s="64" t="s">
        <v>918</v>
      </c>
      <c r="J54" s="64" t="s">
        <v>232</v>
      </c>
      <c r="K54" s="63">
        <v>134.21816000000001</v>
      </c>
      <c r="L54" s="71" t="b">
        <v>0</v>
      </c>
      <c r="M54" s="64" t="s">
        <v>232</v>
      </c>
      <c r="N54" s="64" t="s">
        <v>922</v>
      </c>
      <c r="O54" s="64" t="s">
        <v>923</v>
      </c>
      <c r="P54" s="64" t="s">
        <v>560</v>
      </c>
      <c r="Q54" s="65"/>
      <c r="R54" s="64" t="s">
        <v>924</v>
      </c>
      <c r="S54" s="63">
        <v>85.45966</v>
      </c>
      <c r="T54" s="63">
        <v>156.8176</v>
      </c>
      <c r="U54" s="63">
        <v>124.92818020200001</v>
      </c>
      <c r="V54" s="64" t="s">
        <v>232</v>
      </c>
    </row>
    <row r="55" spans="1:22" ht="72">
      <c r="A55" s="64" t="s">
        <v>925</v>
      </c>
      <c r="B55" s="63">
        <v>54</v>
      </c>
      <c r="C55" s="64" t="s">
        <v>926</v>
      </c>
      <c r="D55" s="64" t="s">
        <v>927</v>
      </c>
      <c r="E55" s="64" t="s">
        <v>927</v>
      </c>
      <c r="F55" s="64" t="s">
        <v>928</v>
      </c>
      <c r="G55" s="63" t="b">
        <v>0</v>
      </c>
      <c r="H55" s="71" t="b">
        <v>0</v>
      </c>
      <c r="I55" s="64" t="s">
        <v>925</v>
      </c>
      <c r="J55" s="64" t="s">
        <v>232</v>
      </c>
      <c r="K55" s="63">
        <v>148.24474000000001</v>
      </c>
      <c r="L55" s="71" t="b">
        <v>0</v>
      </c>
      <c r="M55" s="64" t="s">
        <v>232</v>
      </c>
      <c r="N55" s="64" t="s">
        <v>929</v>
      </c>
      <c r="O55" s="64" t="s">
        <v>930</v>
      </c>
      <c r="P55" s="64" t="s">
        <v>725</v>
      </c>
      <c r="Q55" s="65"/>
      <c r="R55" s="64" t="s">
        <v>931</v>
      </c>
      <c r="S55" s="63">
        <v>55.862079999999999</v>
      </c>
      <c r="T55" s="63">
        <v>81.197119999999998</v>
      </c>
      <c r="U55" s="63">
        <v>156.89199637999999</v>
      </c>
      <c r="V55" s="64" t="s">
        <v>232</v>
      </c>
    </row>
    <row r="56" spans="1:22" ht="72">
      <c r="A56" s="64" t="s">
        <v>932</v>
      </c>
      <c r="B56" s="63">
        <v>55</v>
      </c>
      <c r="C56" s="64" t="s">
        <v>933</v>
      </c>
      <c r="D56" s="64" t="s">
        <v>934</v>
      </c>
      <c r="E56" s="64" t="s">
        <v>934</v>
      </c>
      <c r="F56" s="64" t="s">
        <v>935</v>
      </c>
      <c r="G56" s="63" t="b">
        <v>0</v>
      </c>
      <c r="H56" s="71" t="b">
        <v>0</v>
      </c>
      <c r="I56" s="64" t="s">
        <v>932</v>
      </c>
      <c r="J56" s="64" t="s">
        <v>232</v>
      </c>
      <c r="K56" s="63">
        <v>134.21816000000001</v>
      </c>
      <c r="L56" s="71" t="b">
        <v>0</v>
      </c>
      <c r="M56" s="64" t="s">
        <v>232</v>
      </c>
      <c r="N56" s="64" t="s">
        <v>936</v>
      </c>
      <c r="O56" s="64" t="s">
        <v>937</v>
      </c>
      <c r="P56" s="64" t="s">
        <v>560</v>
      </c>
      <c r="Q56" s="65"/>
      <c r="R56" s="64" t="s">
        <v>938</v>
      </c>
      <c r="S56" s="63">
        <v>107.9911</v>
      </c>
      <c r="T56" s="63">
        <v>156.8176</v>
      </c>
      <c r="U56" s="63">
        <v>130.66142616800002</v>
      </c>
      <c r="V56" s="64" t="s">
        <v>232</v>
      </c>
    </row>
    <row r="57" spans="1:22" ht="28.9">
      <c r="A57" s="64" t="s">
        <v>939</v>
      </c>
      <c r="B57" s="63">
        <v>56</v>
      </c>
      <c r="C57" s="64" t="s">
        <v>940</v>
      </c>
      <c r="D57" s="64" t="s">
        <v>941</v>
      </c>
      <c r="E57" s="64" t="s">
        <v>941</v>
      </c>
      <c r="F57" s="64" t="s">
        <v>942</v>
      </c>
      <c r="G57" s="63" t="b">
        <v>0</v>
      </c>
      <c r="H57" s="71" t="b">
        <v>0</v>
      </c>
      <c r="I57" s="64" t="s">
        <v>939</v>
      </c>
      <c r="J57" s="64" t="s">
        <v>232</v>
      </c>
      <c r="K57" s="63">
        <v>74.078540000000004</v>
      </c>
      <c r="L57" s="71" t="b">
        <v>0</v>
      </c>
      <c r="M57" s="64" t="s">
        <v>232</v>
      </c>
      <c r="N57" s="64" t="s">
        <v>943</v>
      </c>
      <c r="O57" s="64" t="s">
        <v>944</v>
      </c>
      <c r="P57" s="64" t="s">
        <v>945</v>
      </c>
      <c r="Q57" s="63">
        <v>0.66666669999999995</v>
      </c>
      <c r="R57" s="64" t="s">
        <v>946</v>
      </c>
      <c r="S57" s="63">
        <v>13865.53</v>
      </c>
      <c r="T57" s="63">
        <v>10470.65</v>
      </c>
      <c r="U57" s="63">
        <v>9215.243304399999</v>
      </c>
      <c r="V57" s="64" t="s">
        <v>232</v>
      </c>
    </row>
    <row r="58" spans="1:22" ht="100.9">
      <c r="A58" s="64" t="s">
        <v>947</v>
      </c>
      <c r="B58" s="63">
        <v>57</v>
      </c>
      <c r="C58" s="64" t="s">
        <v>948</v>
      </c>
      <c r="D58" s="64" t="s">
        <v>949</v>
      </c>
      <c r="E58" s="64" t="s">
        <v>949</v>
      </c>
      <c r="F58" s="64" t="s">
        <v>950</v>
      </c>
      <c r="G58" s="63" t="b">
        <v>0</v>
      </c>
      <c r="H58" s="71" t="b">
        <v>0</v>
      </c>
      <c r="I58" s="64" t="s">
        <v>947</v>
      </c>
      <c r="J58" s="64" t="s">
        <v>232</v>
      </c>
      <c r="K58" s="63">
        <v>162.27132</v>
      </c>
      <c r="L58" s="71" t="b">
        <v>0</v>
      </c>
      <c r="M58" s="64" t="s">
        <v>951</v>
      </c>
      <c r="N58" s="64" t="s">
        <v>952</v>
      </c>
      <c r="O58" s="64" t="s">
        <v>232</v>
      </c>
      <c r="P58" s="64" t="s">
        <v>759</v>
      </c>
      <c r="Q58" s="65"/>
      <c r="R58" s="64" t="s">
        <v>953</v>
      </c>
      <c r="S58" s="63">
        <v>10.63913</v>
      </c>
      <c r="T58" s="63">
        <v>16.797740000000001</v>
      </c>
      <c r="U58" s="65"/>
      <c r="V58" s="64" t="s">
        <v>954</v>
      </c>
    </row>
    <row r="59" spans="1:22" ht="100.9">
      <c r="A59" s="64" t="s">
        <v>955</v>
      </c>
      <c r="B59" s="63">
        <v>58</v>
      </c>
      <c r="C59" s="64" t="s">
        <v>948</v>
      </c>
      <c r="D59" s="64" t="s">
        <v>949</v>
      </c>
      <c r="E59" s="64" t="s">
        <v>949</v>
      </c>
      <c r="F59" s="64" t="s">
        <v>956</v>
      </c>
      <c r="G59" s="63" t="b">
        <v>0</v>
      </c>
      <c r="H59" s="71" t="b">
        <v>0</v>
      </c>
      <c r="I59" s="64" t="s">
        <v>955</v>
      </c>
      <c r="J59" s="64" t="s">
        <v>232</v>
      </c>
      <c r="K59" s="63">
        <v>162.27132</v>
      </c>
      <c r="L59" s="71" t="b">
        <v>0</v>
      </c>
      <c r="M59" s="64" t="s">
        <v>957</v>
      </c>
      <c r="N59" s="64" t="s">
        <v>952</v>
      </c>
      <c r="O59" s="64" t="s">
        <v>232</v>
      </c>
      <c r="P59" s="64" t="s">
        <v>759</v>
      </c>
      <c r="Q59" s="65"/>
      <c r="R59" s="64" t="s">
        <v>953</v>
      </c>
      <c r="S59" s="63">
        <v>10.63913</v>
      </c>
      <c r="T59" s="63">
        <v>16.797740000000001</v>
      </c>
      <c r="U59" s="65"/>
      <c r="V59" s="64" t="s">
        <v>954</v>
      </c>
    </row>
    <row r="60" spans="1:22" ht="86.45">
      <c r="A60" s="64" t="s">
        <v>172</v>
      </c>
      <c r="B60" s="63">
        <v>59</v>
      </c>
      <c r="C60" s="64" t="s">
        <v>372</v>
      </c>
      <c r="D60" s="64" t="s">
        <v>373</v>
      </c>
      <c r="E60" s="64" t="s">
        <v>373</v>
      </c>
      <c r="F60" s="64" t="s">
        <v>958</v>
      </c>
      <c r="G60" s="63" t="b">
        <v>1</v>
      </c>
      <c r="H60" s="71" t="b">
        <v>0</v>
      </c>
      <c r="I60" s="64" t="s">
        <v>172</v>
      </c>
      <c r="J60" s="64" t="s">
        <v>959</v>
      </c>
      <c r="K60" s="63">
        <v>134.21816000000001</v>
      </c>
      <c r="L60" s="71" t="b">
        <v>0</v>
      </c>
      <c r="M60" s="64" t="s">
        <v>232</v>
      </c>
      <c r="N60" s="64" t="s">
        <v>960</v>
      </c>
      <c r="O60" s="64" t="s">
        <v>961</v>
      </c>
      <c r="P60" s="64" t="s">
        <v>560</v>
      </c>
      <c r="Q60" s="65"/>
      <c r="R60" s="64" t="s">
        <v>962</v>
      </c>
      <c r="S60" s="63">
        <v>122.6566</v>
      </c>
      <c r="T60" s="63">
        <v>156.8176</v>
      </c>
      <c r="U60" s="63">
        <v>141.72261922000001</v>
      </c>
      <c r="V60" s="64" t="s">
        <v>232</v>
      </c>
    </row>
    <row r="61" spans="1:22" ht="72">
      <c r="A61" s="64" t="s">
        <v>963</v>
      </c>
      <c r="B61" s="63">
        <v>60</v>
      </c>
      <c r="C61" s="64" t="s">
        <v>964</v>
      </c>
      <c r="D61" s="64" t="s">
        <v>965</v>
      </c>
      <c r="E61" s="64" t="s">
        <v>965</v>
      </c>
      <c r="F61" s="64" t="s">
        <v>966</v>
      </c>
      <c r="G61" s="63" t="b">
        <v>0</v>
      </c>
      <c r="H61" s="71" t="b">
        <v>0</v>
      </c>
      <c r="I61" s="64" t="s">
        <v>963</v>
      </c>
      <c r="J61" s="64" t="s">
        <v>232</v>
      </c>
      <c r="K61" s="63">
        <v>134.21816000000001</v>
      </c>
      <c r="L61" s="71" t="b">
        <v>0</v>
      </c>
      <c r="M61" s="64" t="s">
        <v>232</v>
      </c>
      <c r="N61" s="64" t="s">
        <v>967</v>
      </c>
      <c r="O61" s="64" t="s">
        <v>968</v>
      </c>
      <c r="P61" s="64" t="s">
        <v>560</v>
      </c>
      <c r="Q61" s="65"/>
      <c r="R61" s="64" t="s">
        <v>969</v>
      </c>
      <c r="S61" s="63">
        <v>91.992450000000005</v>
      </c>
      <c r="T61" s="63">
        <v>156.8176</v>
      </c>
      <c r="U61" s="63">
        <v>124.085585162</v>
      </c>
      <c r="V61" s="64" t="s">
        <v>232</v>
      </c>
    </row>
    <row r="62" spans="1:22" ht="100.9">
      <c r="A62" s="64" t="s">
        <v>970</v>
      </c>
      <c r="B62" s="63">
        <v>61</v>
      </c>
      <c r="C62" s="64" t="s">
        <v>971</v>
      </c>
      <c r="D62" s="64" t="s">
        <v>972</v>
      </c>
      <c r="E62" s="64" t="s">
        <v>972</v>
      </c>
      <c r="F62" s="64" t="s">
        <v>973</v>
      </c>
      <c r="G62" s="63" t="b">
        <v>0</v>
      </c>
      <c r="H62" s="71" t="b">
        <v>1</v>
      </c>
      <c r="I62" s="64" t="s">
        <v>970</v>
      </c>
      <c r="J62" s="64" t="s">
        <v>232</v>
      </c>
      <c r="K62" s="63">
        <v>88.105119999999999</v>
      </c>
      <c r="L62" s="71" t="b">
        <v>0</v>
      </c>
      <c r="M62" s="64" t="s">
        <v>232</v>
      </c>
      <c r="N62" s="64" t="s">
        <v>974</v>
      </c>
      <c r="O62" s="64" t="s">
        <v>975</v>
      </c>
      <c r="P62" s="64" t="s">
        <v>976</v>
      </c>
      <c r="Q62" s="63">
        <v>0.5</v>
      </c>
      <c r="R62" s="64" t="s">
        <v>977</v>
      </c>
      <c r="S62" s="63">
        <v>5412.8890000000001</v>
      </c>
      <c r="T62" s="63">
        <v>3426.902</v>
      </c>
      <c r="U62" s="63">
        <v>5471.8815172000004</v>
      </c>
      <c r="V62" s="64" t="s">
        <v>232</v>
      </c>
    </row>
    <row r="63" spans="1:22" ht="43.15">
      <c r="A63" s="64" t="s">
        <v>978</v>
      </c>
      <c r="B63" s="63">
        <v>62</v>
      </c>
      <c r="C63" s="64" t="s">
        <v>979</v>
      </c>
      <c r="D63" s="64" t="s">
        <v>980</v>
      </c>
      <c r="E63" s="64" t="s">
        <v>980</v>
      </c>
      <c r="F63" s="64" t="s">
        <v>981</v>
      </c>
      <c r="G63" s="63" t="b">
        <v>0</v>
      </c>
      <c r="H63" s="71" t="b">
        <v>0</v>
      </c>
      <c r="I63" s="64" t="s">
        <v>978</v>
      </c>
      <c r="J63" s="64" t="s">
        <v>232</v>
      </c>
      <c r="K63" s="63">
        <v>162.27132</v>
      </c>
      <c r="L63" s="71" t="b">
        <v>0</v>
      </c>
      <c r="M63" s="64" t="s">
        <v>232</v>
      </c>
      <c r="N63" s="64" t="s">
        <v>982</v>
      </c>
      <c r="O63" s="64" t="s">
        <v>983</v>
      </c>
      <c r="P63" s="64" t="s">
        <v>759</v>
      </c>
      <c r="Q63" s="65"/>
      <c r="R63" s="64" t="s">
        <v>984</v>
      </c>
      <c r="S63" s="63">
        <v>43.463099999999997</v>
      </c>
      <c r="T63" s="63">
        <v>42.042310000000001</v>
      </c>
      <c r="U63" s="63">
        <v>55.954710112000001</v>
      </c>
      <c r="V63" s="64" t="s">
        <v>232</v>
      </c>
    </row>
    <row r="64" spans="1:22" ht="129.6">
      <c r="A64" s="64" t="s">
        <v>985</v>
      </c>
      <c r="B64" s="63">
        <v>63</v>
      </c>
      <c r="C64" s="64" t="s">
        <v>986</v>
      </c>
      <c r="D64" s="64" t="s">
        <v>987</v>
      </c>
      <c r="E64" s="64" t="s">
        <v>987</v>
      </c>
      <c r="F64" s="64" t="s">
        <v>988</v>
      </c>
      <c r="G64" s="63" t="b">
        <v>0</v>
      </c>
      <c r="H64" s="71" t="b">
        <v>0</v>
      </c>
      <c r="I64" s="64" t="s">
        <v>985</v>
      </c>
      <c r="J64" s="64" t="s">
        <v>232</v>
      </c>
      <c r="K64" s="63">
        <v>162.27132</v>
      </c>
      <c r="L64" s="71" t="b">
        <v>0</v>
      </c>
      <c r="M64" s="64" t="s">
        <v>232</v>
      </c>
      <c r="N64" s="64" t="s">
        <v>989</v>
      </c>
      <c r="O64" s="64" t="s">
        <v>990</v>
      </c>
      <c r="P64" s="64" t="s">
        <v>759</v>
      </c>
      <c r="Q64" s="65"/>
      <c r="R64" s="64" t="s">
        <v>991</v>
      </c>
      <c r="S64" s="63">
        <v>33.863889999999998</v>
      </c>
      <c r="T64" s="63">
        <v>263.36500000000001</v>
      </c>
      <c r="U64" s="63">
        <v>85.015306418000009</v>
      </c>
      <c r="V64" s="64" t="s">
        <v>232</v>
      </c>
    </row>
    <row r="65" spans="1:22" ht="28.9">
      <c r="A65" s="64" t="s">
        <v>92</v>
      </c>
      <c r="B65" s="63">
        <v>64</v>
      </c>
      <c r="C65" s="64" t="s">
        <v>382</v>
      </c>
      <c r="D65" s="64" t="s">
        <v>383</v>
      </c>
      <c r="E65" s="64" t="s">
        <v>383</v>
      </c>
      <c r="F65" s="64" t="s">
        <v>992</v>
      </c>
      <c r="G65" s="63" t="b">
        <v>1</v>
      </c>
      <c r="H65" s="71" t="b">
        <v>0</v>
      </c>
      <c r="I65" s="64" t="s">
        <v>92</v>
      </c>
      <c r="J65" s="64" t="s">
        <v>993</v>
      </c>
      <c r="K65" s="63">
        <v>56.106319999999997</v>
      </c>
      <c r="L65" s="71" t="b">
        <v>0</v>
      </c>
      <c r="M65" s="64" t="s">
        <v>232</v>
      </c>
      <c r="N65" s="64" t="s">
        <v>994</v>
      </c>
      <c r="O65" s="64" t="s">
        <v>995</v>
      </c>
      <c r="P65" s="64" t="s">
        <v>996</v>
      </c>
      <c r="Q65" s="65"/>
      <c r="R65" s="64" t="s">
        <v>997</v>
      </c>
      <c r="S65" s="63">
        <v>247979.6</v>
      </c>
      <c r="T65" s="63">
        <v>201857</v>
      </c>
      <c r="U65" s="63">
        <v>331453.15742</v>
      </c>
      <c r="V65" s="64" t="s">
        <v>232</v>
      </c>
    </row>
    <row r="66" spans="1:22" ht="86.45">
      <c r="A66" s="64" t="s">
        <v>998</v>
      </c>
      <c r="B66" s="63">
        <v>65</v>
      </c>
      <c r="C66" s="64" t="s">
        <v>999</v>
      </c>
      <c r="D66" s="64" t="s">
        <v>1000</v>
      </c>
      <c r="E66" s="64" t="s">
        <v>1000</v>
      </c>
      <c r="F66" s="64" t="s">
        <v>1001</v>
      </c>
      <c r="G66" s="63" t="b">
        <v>0</v>
      </c>
      <c r="H66" s="71" t="b">
        <v>0</v>
      </c>
      <c r="I66" s="64" t="s">
        <v>998</v>
      </c>
      <c r="J66" s="64" t="s">
        <v>232</v>
      </c>
      <c r="K66" s="63">
        <v>54.090440000000001</v>
      </c>
      <c r="L66" s="71" t="b">
        <v>0</v>
      </c>
      <c r="M66" s="64" t="s">
        <v>232</v>
      </c>
      <c r="N66" s="64" t="s">
        <v>1002</v>
      </c>
      <c r="O66" s="64" t="s">
        <v>1003</v>
      </c>
      <c r="P66" s="64" t="s">
        <v>781</v>
      </c>
      <c r="Q66" s="65"/>
      <c r="R66" s="64" t="s">
        <v>1004</v>
      </c>
      <c r="S66" s="63">
        <v>182651.7</v>
      </c>
      <c r="T66" s="63">
        <v>201857</v>
      </c>
      <c r="U66" s="63">
        <v>154513.5319</v>
      </c>
      <c r="V66" s="64" t="s">
        <v>232</v>
      </c>
    </row>
    <row r="67" spans="1:22" ht="57.6">
      <c r="A67" s="64" t="s">
        <v>1005</v>
      </c>
      <c r="B67" s="63">
        <v>66</v>
      </c>
      <c r="C67" s="64" t="s">
        <v>1006</v>
      </c>
      <c r="D67" s="64" t="s">
        <v>1007</v>
      </c>
      <c r="E67" s="64" t="s">
        <v>1007</v>
      </c>
      <c r="F67" s="64" t="s">
        <v>1008</v>
      </c>
      <c r="G67" s="63" t="b">
        <v>0</v>
      </c>
      <c r="H67" s="71" t="b">
        <v>0</v>
      </c>
      <c r="I67" s="64" t="s">
        <v>1005</v>
      </c>
      <c r="J67" s="64" t="s">
        <v>232</v>
      </c>
      <c r="K67" s="63">
        <v>137.19212445472201</v>
      </c>
      <c r="L67" s="71" t="b">
        <v>0</v>
      </c>
      <c r="M67" s="64" t="s">
        <v>232</v>
      </c>
      <c r="N67" s="64" t="s">
        <v>1009</v>
      </c>
      <c r="O67" s="64" t="s">
        <v>1010</v>
      </c>
      <c r="P67" s="64" t="s">
        <v>232</v>
      </c>
      <c r="Q67" s="65"/>
      <c r="R67" s="64" t="s">
        <v>1011</v>
      </c>
      <c r="S67" s="63">
        <v>9.2259090000000002E-2</v>
      </c>
      <c r="T67" s="63">
        <v>8.7564759999999991E-3</v>
      </c>
      <c r="U67" s="65"/>
      <c r="V67" s="64" t="s">
        <v>232</v>
      </c>
    </row>
    <row r="68" spans="1:22" ht="72">
      <c r="A68" s="64" t="s">
        <v>1012</v>
      </c>
      <c r="B68" s="63">
        <v>67</v>
      </c>
      <c r="C68" s="64" t="s">
        <v>1013</v>
      </c>
      <c r="D68" s="64" t="s">
        <v>1014</v>
      </c>
      <c r="E68" s="64" t="s">
        <v>1014</v>
      </c>
      <c r="F68" s="64" t="s">
        <v>1015</v>
      </c>
      <c r="G68" s="63" t="b">
        <v>0</v>
      </c>
      <c r="H68" s="71" t="b">
        <v>0</v>
      </c>
      <c r="I68" s="64" t="s">
        <v>1012</v>
      </c>
      <c r="J68" s="64" t="s">
        <v>232</v>
      </c>
      <c r="K68" s="63">
        <v>140.26580000000001</v>
      </c>
      <c r="L68" s="71" t="b">
        <v>0</v>
      </c>
      <c r="M68" s="64" t="s">
        <v>232</v>
      </c>
      <c r="N68" s="64" t="s">
        <v>1016</v>
      </c>
      <c r="O68" s="64" t="s">
        <v>232</v>
      </c>
      <c r="P68" s="64" t="s">
        <v>598</v>
      </c>
      <c r="Q68" s="65"/>
      <c r="R68" s="64" t="s">
        <v>232</v>
      </c>
      <c r="S68" s="63">
        <v>511.95800000000003</v>
      </c>
      <c r="T68" s="65"/>
      <c r="U68" s="65"/>
      <c r="V68" s="64" t="s">
        <v>232</v>
      </c>
    </row>
    <row r="69" spans="1:22" ht="72">
      <c r="A69" s="64" t="s">
        <v>1017</v>
      </c>
      <c r="B69" s="63">
        <v>68</v>
      </c>
      <c r="C69" s="64" t="s">
        <v>1018</v>
      </c>
      <c r="D69" s="64" t="s">
        <v>1019</v>
      </c>
      <c r="E69" s="64" t="s">
        <v>1019</v>
      </c>
      <c r="F69" s="64" t="s">
        <v>1020</v>
      </c>
      <c r="G69" s="63" t="b">
        <v>0</v>
      </c>
      <c r="H69" s="71" t="b">
        <v>0</v>
      </c>
      <c r="I69" s="64" t="s">
        <v>1017</v>
      </c>
      <c r="J69" s="64" t="s">
        <v>232</v>
      </c>
      <c r="K69" s="63">
        <v>154.29238000000001</v>
      </c>
      <c r="L69" s="71" t="b">
        <v>0</v>
      </c>
      <c r="M69" s="64" t="s">
        <v>232</v>
      </c>
      <c r="N69" s="64" t="s">
        <v>1021</v>
      </c>
      <c r="O69" s="64" t="s">
        <v>1022</v>
      </c>
      <c r="P69" s="64" t="s">
        <v>567</v>
      </c>
      <c r="Q69" s="65"/>
      <c r="R69" s="64" t="s">
        <v>1023</v>
      </c>
      <c r="S69" s="63">
        <v>257.31220000000002</v>
      </c>
      <c r="T69" s="63">
        <v>2014.029</v>
      </c>
      <c r="U69" s="63">
        <v>307.85916308000003</v>
      </c>
      <c r="V69" s="64" t="s">
        <v>232</v>
      </c>
    </row>
    <row r="70" spans="1:22" ht="72">
      <c r="A70" s="64" t="s">
        <v>1024</v>
      </c>
      <c r="B70" s="63">
        <v>69</v>
      </c>
      <c r="C70" s="64" t="s">
        <v>1025</v>
      </c>
      <c r="D70" s="64" t="s">
        <v>1026</v>
      </c>
      <c r="E70" s="64" t="s">
        <v>1026</v>
      </c>
      <c r="F70" s="64" t="s">
        <v>1027</v>
      </c>
      <c r="G70" s="63" t="b">
        <v>0</v>
      </c>
      <c r="H70" s="71" t="b">
        <v>0</v>
      </c>
      <c r="I70" s="64" t="s">
        <v>1024</v>
      </c>
      <c r="J70" s="64" t="s">
        <v>232</v>
      </c>
      <c r="K70" s="63">
        <v>140.26580000000001</v>
      </c>
      <c r="L70" s="71" t="b">
        <v>0</v>
      </c>
      <c r="M70" s="64" t="s">
        <v>232</v>
      </c>
      <c r="N70" s="64" t="s">
        <v>1028</v>
      </c>
      <c r="O70" s="64" t="s">
        <v>1029</v>
      </c>
      <c r="P70" s="64" t="s">
        <v>598</v>
      </c>
      <c r="Q70" s="65"/>
      <c r="R70" s="64" t="s">
        <v>1030</v>
      </c>
      <c r="S70" s="63">
        <v>406.63330000000002</v>
      </c>
      <c r="T70" s="63">
        <v>620.93799999999999</v>
      </c>
      <c r="U70" s="63">
        <v>431.78462852000001</v>
      </c>
      <c r="V70" s="64" t="s">
        <v>1031</v>
      </c>
    </row>
    <row r="71" spans="1:22" ht="57.6">
      <c r="A71" s="64" t="s">
        <v>1032</v>
      </c>
      <c r="B71" s="63">
        <v>70</v>
      </c>
      <c r="C71" s="64" t="s">
        <v>1033</v>
      </c>
      <c r="D71" s="64" t="s">
        <v>1034</v>
      </c>
      <c r="E71" s="64" t="s">
        <v>1034</v>
      </c>
      <c r="F71" s="64" t="s">
        <v>1035</v>
      </c>
      <c r="G71" s="63" t="b">
        <v>0</v>
      </c>
      <c r="H71" s="71" t="b">
        <v>0</v>
      </c>
      <c r="I71" s="64" t="s">
        <v>1032</v>
      </c>
      <c r="J71" s="64" t="s">
        <v>232</v>
      </c>
      <c r="K71" s="63">
        <v>112.21263999999999</v>
      </c>
      <c r="L71" s="71" t="b">
        <v>0</v>
      </c>
      <c r="M71" s="64" t="s">
        <v>232</v>
      </c>
      <c r="N71" s="64" t="s">
        <v>1036</v>
      </c>
      <c r="O71" s="64" t="s">
        <v>1037</v>
      </c>
      <c r="P71" s="64" t="s">
        <v>619</v>
      </c>
      <c r="Q71" s="65"/>
      <c r="R71" s="64" t="s">
        <v>1038</v>
      </c>
      <c r="S71" s="63">
        <v>2666.4479999999999</v>
      </c>
      <c r="T71" s="63">
        <v>3664.1579999999999</v>
      </c>
      <c r="U71" s="63">
        <v>2375.5980570000002</v>
      </c>
      <c r="V71" s="64" t="s">
        <v>232</v>
      </c>
    </row>
    <row r="72" spans="1:22" ht="43.15">
      <c r="A72" s="64" t="s">
        <v>1039</v>
      </c>
      <c r="B72" s="63">
        <v>71</v>
      </c>
      <c r="C72" s="64" t="s">
        <v>1040</v>
      </c>
      <c r="D72" s="64" t="s">
        <v>1041</v>
      </c>
      <c r="E72" s="64" t="s">
        <v>1041</v>
      </c>
      <c r="F72" s="64" t="s">
        <v>1042</v>
      </c>
      <c r="G72" s="63" t="b">
        <v>0</v>
      </c>
      <c r="H72" s="71" t="b">
        <v>0</v>
      </c>
      <c r="I72" s="64" t="s">
        <v>1039</v>
      </c>
      <c r="J72" s="64" t="s">
        <v>232</v>
      </c>
      <c r="K72" s="63">
        <v>148.24474000000001</v>
      </c>
      <c r="L72" s="71" t="b">
        <v>0</v>
      </c>
      <c r="M72" s="64" t="s">
        <v>232</v>
      </c>
      <c r="N72" s="64" t="s">
        <v>232</v>
      </c>
      <c r="O72" s="64" t="s">
        <v>1043</v>
      </c>
      <c r="P72" s="64" t="s">
        <v>725</v>
      </c>
      <c r="Q72" s="65"/>
      <c r="R72" s="64" t="s">
        <v>1044</v>
      </c>
      <c r="S72" s="63">
        <v>28.131019999999999</v>
      </c>
      <c r="T72" s="63">
        <v>51.324269999999999</v>
      </c>
      <c r="U72" s="63">
        <v>116.84100100400001</v>
      </c>
      <c r="V72" s="64" t="s">
        <v>232</v>
      </c>
    </row>
    <row r="73" spans="1:22" ht="57.6">
      <c r="A73" s="64" t="s">
        <v>1045</v>
      </c>
      <c r="B73" s="63">
        <v>73</v>
      </c>
      <c r="C73" s="64" t="s">
        <v>1046</v>
      </c>
      <c r="D73" s="64" t="s">
        <v>1047</v>
      </c>
      <c r="E73" s="64" t="s">
        <v>1047</v>
      </c>
      <c r="F73" s="64" t="s">
        <v>1048</v>
      </c>
      <c r="G73" s="63" t="b">
        <v>0</v>
      </c>
      <c r="H73" s="71" t="b">
        <v>0</v>
      </c>
      <c r="I73" s="64" t="s">
        <v>1045</v>
      </c>
      <c r="J73" s="64" t="s">
        <v>232</v>
      </c>
      <c r="K73" s="63">
        <v>112.21263999999999</v>
      </c>
      <c r="L73" s="71" t="b">
        <v>0</v>
      </c>
      <c r="M73" s="64" t="s">
        <v>232</v>
      </c>
      <c r="N73" s="64" t="s">
        <v>1049</v>
      </c>
      <c r="O73" s="64" t="s">
        <v>232</v>
      </c>
      <c r="P73" s="64" t="s">
        <v>619</v>
      </c>
      <c r="Q73" s="65"/>
      <c r="R73" s="64" t="s">
        <v>1050</v>
      </c>
      <c r="S73" s="63">
        <v>2399.8029999999999</v>
      </c>
      <c r="T73" s="63">
        <v>3664.1579999999999</v>
      </c>
      <c r="U73" s="65"/>
      <c r="V73" s="64" t="s">
        <v>232</v>
      </c>
    </row>
    <row r="74" spans="1:22" ht="43.15">
      <c r="A74" s="64" t="s">
        <v>1051</v>
      </c>
      <c r="B74" s="63">
        <v>74</v>
      </c>
      <c r="C74" s="64" t="s">
        <v>1052</v>
      </c>
      <c r="D74" s="64" t="s">
        <v>1053</v>
      </c>
      <c r="E74" s="64" t="s">
        <v>1053</v>
      </c>
      <c r="F74" s="64" t="s">
        <v>1054</v>
      </c>
      <c r="G74" s="63" t="b">
        <v>0</v>
      </c>
      <c r="H74" s="71" t="b">
        <v>0</v>
      </c>
      <c r="I74" s="64" t="s">
        <v>1051</v>
      </c>
      <c r="J74" s="64" t="s">
        <v>232</v>
      </c>
      <c r="K74" s="63">
        <v>148.24474000000001</v>
      </c>
      <c r="L74" s="71" t="b">
        <v>0</v>
      </c>
      <c r="M74" s="64" t="s">
        <v>232</v>
      </c>
      <c r="N74" s="64" t="s">
        <v>232</v>
      </c>
      <c r="O74" s="64" t="s">
        <v>1055</v>
      </c>
      <c r="P74" s="64" t="s">
        <v>725</v>
      </c>
      <c r="Q74" s="65"/>
      <c r="R74" s="64" t="s">
        <v>1056</v>
      </c>
      <c r="S74" s="63">
        <v>56.928660000000001</v>
      </c>
      <c r="T74" s="63">
        <v>81.197119999999998</v>
      </c>
      <c r="U74" s="63">
        <v>86.250801392</v>
      </c>
      <c r="V74" s="64" t="s">
        <v>232</v>
      </c>
    </row>
    <row r="75" spans="1:22" ht="43.15">
      <c r="A75" s="64" t="s">
        <v>1057</v>
      </c>
      <c r="B75" s="63">
        <v>75</v>
      </c>
      <c r="C75" s="64" t="s">
        <v>1058</v>
      </c>
      <c r="D75" s="64" t="s">
        <v>1059</v>
      </c>
      <c r="E75" s="64" t="s">
        <v>1059</v>
      </c>
      <c r="F75" s="64" t="s">
        <v>1060</v>
      </c>
      <c r="G75" s="63" t="b">
        <v>0</v>
      </c>
      <c r="H75" s="71" t="b">
        <v>0</v>
      </c>
      <c r="I75" s="64" t="s">
        <v>1057</v>
      </c>
      <c r="J75" s="64" t="s">
        <v>232</v>
      </c>
      <c r="K75" s="63">
        <v>102.17476000000001</v>
      </c>
      <c r="L75" s="71" t="b">
        <v>0</v>
      </c>
      <c r="M75" s="64" t="s">
        <v>232</v>
      </c>
      <c r="N75" s="64" t="s">
        <v>1061</v>
      </c>
      <c r="O75" s="64" t="s">
        <v>1062</v>
      </c>
      <c r="P75" s="64" t="s">
        <v>1063</v>
      </c>
      <c r="Q75" s="63">
        <v>0.1666667</v>
      </c>
      <c r="R75" s="64" t="s">
        <v>1064</v>
      </c>
      <c r="S75" s="63">
        <v>16931.939999999999</v>
      </c>
      <c r="T75" s="63">
        <v>17711.849999999999</v>
      </c>
      <c r="U75" s="63">
        <v>15703.331770000001</v>
      </c>
      <c r="V75" s="64" t="s">
        <v>232</v>
      </c>
    </row>
    <row r="76" spans="1:22" ht="28.9">
      <c r="A76" s="64" t="s">
        <v>1065</v>
      </c>
      <c r="B76" s="63">
        <v>76</v>
      </c>
      <c r="C76" s="64" t="s">
        <v>1066</v>
      </c>
      <c r="D76" s="64" t="s">
        <v>1067</v>
      </c>
      <c r="E76" s="64" t="s">
        <v>1067</v>
      </c>
      <c r="F76" s="64" t="s">
        <v>1068</v>
      </c>
      <c r="G76" s="63" t="b">
        <v>0</v>
      </c>
      <c r="H76" s="71" t="b">
        <v>0</v>
      </c>
      <c r="I76" s="64" t="s">
        <v>1065</v>
      </c>
      <c r="J76" s="64" t="s">
        <v>232</v>
      </c>
      <c r="K76" s="63">
        <v>98.186059999999998</v>
      </c>
      <c r="L76" s="71" t="b">
        <v>0</v>
      </c>
      <c r="M76" s="64" t="s">
        <v>232</v>
      </c>
      <c r="N76" s="64" t="s">
        <v>1069</v>
      </c>
      <c r="O76" s="64" t="s">
        <v>1070</v>
      </c>
      <c r="P76" s="64" t="s">
        <v>698</v>
      </c>
      <c r="Q76" s="65"/>
      <c r="R76" s="64" t="s">
        <v>1071</v>
      </c>
      <c r="S76" s="63">
        <v>7466.0540000000001</v>
      </c>
      <c r="T76" s="63">
        <v>7076.6580000000004</v>
      </c>
      <c r="U76" s="63">
        <v>7624.9118274000002</v>
      </c>
      <c r="V76" s="64" t="s">
        <v>232</v>
      </c>
    </row>
    <row r="77" spans="1:22" ht="28.9">
      <c r="A77" s="64" t="s">
        <v>1072</v>
      </c>
      <c r="B77" s="63">
        <v>77</v>
      </c>
      <c r="C77" s="64" t="s">
        <v>1073</v>
      </c>
      <c r="D77" s="64" t="s">
        <v>1074</v>
      </c>
      <c r="E77" s="64" t="s">
        <v>1074</v>
      </c>
      <c r="F77" s="64" t="s">
        <v>1075</v>
      </c>
      <c r="G77" s="63" t="b">
        <v>0</v>
      </c>
      <c r="H77" s="71" t="b">
        <v>0</v>
      </c>
      <c r="I77" s="64" t="s">
        <v>1072</v>
      </c>
      <c r="J77" s="64" t="s">
        <v>232</v>
      </c>
      <c r="K77" s="63">
        <v>102.17476000000001</v>
      </c>
      <c r="L77" s="71" t="b">
        <v>0</v>
      </c>
      <c r="M77" s="64" t="s">
        <v>232</v>
      </c>
      <c r="N77" s="64" t="s">
        <v>1076</v>
      </c>
      <c r="O77" s="64" t="s">
        <v>1077</v>
      </c>
      <c r="P77" s="64" t="s">
        <v>1063</v>
      </c>
      <c r="Q77" s="63">
        <v>0.1666667</v>
      </c>
      <c r="R77" s="64" t="s">
        <v>1078</v>
      </c>
      <c r="S77" s="63">
        <v>117.45699999999999</v>
      </c>
      <c r="T77" s="63">
        <v>111.28749999999999</v>
      </c>
      <c r="U77" s="63">
        <v>173.79855920000003</v>
      </c>
      <c r="V77" s="64" t="s">
        <v>232</v>
      </c>
    </row>
    <row r="78" spans="1:22" ht="28.9">
      <c r="A78" s="64" t="s">
        <v>95</v>
      </c>
      <c r="B78" s="63">
        <v>78</v>
      </c>
      <c r="C78" s="64" t="s">
        <v>312</v>
      </c>
      <c r="D78" s="64" t="s">
        <v>313</v>
      </c>
      <c r="E78" s="64" t="s">
        <v>313</v>
      </c>
      <c r="F78" s="64" t="s">
        <v>1079</v>
      </c>
      <c r="G78" s="63" t="b">
        <v>0</v>
      </c>
      <c r="H78" s="71" t="b">
        <v>0</v>
      </c>
      <c r="I78" s="64" t="s">
        <v>95</v>
      </c>
      <c r="J78" s="64" t="s">
        <v>232</v>
      </c>
      <c r="K78" s="63">
        <v>84.159480000000002</v>
      </c>
      <c r="L78" s="71" t="b">
        <v>0</v>
      </c>
      <c r="M78" s="64" t="s">
        <v>232</v>
      </c>
      <c r="N78" s="64" t="s">
        <v>1080</v>
      </c>
      <c r="O78" s="64" t="s">
        <v>1081</v>
      </c>
      <c r="P78" s="64" t="s">
        <v>1082</v>
      </c>
      <c r="Q78" s="65"/>
      <c r="R78" s="64" t="s">
        <v>1083</v>
      </c>
      <c r="S78" s="63">
        <v>24531.32</v>
      </c>
      <c r="T78" s="63">
        <v>21622.21</v>
      </c>
      <c r="U78" s="63">
        <v>21619.362197999999</v>
      </c>
      <c r="V78" s="64" t="s">
        <v>232</v>
      </c>
    </row>
    <row r="79" spans="1:22" ht="57.6">
      <c r="A79" s="64" t="s">
        <v>1084</v>
      </c>
      <c r="B79" s="63">
        <v>79</v>
      </c>
      <c r="C79" s="64" t="s">
        <v>1085</v>
      </c>
      <c r="D79" s="64" t="s">
        <v>1086</v>
      </c>
      <c r="E79" s="64" t="s">
        <v>1086</v>
      </c>
      <c r="F79" s="64" t="s">
        <v>1087</v>
      </c>
      <c r="G79" s="63" t="b">
        <v>0</v>
      </c>
      <c r="H79" s="71" t="b">
        <v>0</v>
      </c>
      <c r="I79" s="64" t="s">
        <v>1084</v>
      </c>
      <c r="J79" s="64" t="s">
        <v>232</v>
      </c>
      <c r="K79" s="63">
        <v>126.23922</v>
      </c>
      <c r="L79" s="71" t="b">
        <v>0</v>
      </c>
      <c r="M79" s="64" t="s">
        <v>232</v>
      </c>
      <c r="N79" s="64" t="s">
        <v>232</v>
      </c>
      <c r="O79" s="64" t="s">
        <v>232</v>
      </c>
      <c r="P79" s="64" t="s">
        <v>612</v>
      </c>
      <c r="Q79" s="65"/>
      <c r="R79" s="64" t="s">
        <v>1088</v>
      </c>
      <c r="S79" s="63">
        <v>621.28229999999996</v>
      </c>
      <c r="T79" s="63">
        <v>7512.3140000000003</v>
      </c>
      <c r="U79" s="65"/>
      <c r="V79" s="64" t="s">
        <v>232</v>
      </c>
    </row>
    <row r="80" spans="1:22" ht="216">
      <c r="A80" s="64" t="s">
        <v>171</v>
      </c>
      <c r="B80" s="63">
        <v>80</v>
      </c>
      <c r="C80" s="64" t="s">
        <v>362</v>
      </c>
      <c r="D80" s="64" t="s">
        <v>363</v>
      </c>
      <c r="E80" s="64" t="s">
        <v>363</v>
      </c>
      <c r="F80" s="64" t="s">
        <v>1089</v>
      </c>
      <c r="G80" s="63" t="b">
        <v>1</v>
      </c>
      <c r="H80" s="71" t="b">
        <v>0</v>
      </c>
      <c r="I80" s="64" t="s">
        <v>171</v>
      </c>
      <c r="J80" s="64" t="s">
        <v>1090</v>
      </c>
      <c r="K80" s="63">
        <v>120.19158</v>
      </c>
      <c r="L80" s="71" t="b">
        <v>0</v>
      </c>
      <c r="M80" s="64" t="s">
        <v>232</v>
      </c>
      <c r="N80" s="64" t="s">
        <v>1091</v>
      </c>
      <c r="O80" s="64" t="s">
        <v>1092</v>
      </c>
      <c r="P80" s="64" t="s">
        <v>731</v>
      </c>
      <c r="Q80" s="65"/>
      <c r="R80" s="64" t="s">
        <v>1093</v>
      </c>
      <c r="S80" s="63">
        <v>261.31189999999998</v>
      </c>
      <c r="T80" s="63">
        <v>479.14449999999999</v>
      </c>
      <c r="U80" s="63">
        <v>392.34131482000004</v>
      </c>
      <c r="V80" s="64" t="s">
        <v>232</v>
      </c>
    </row>
    <row r="81" spans="1:22" ht="129.6">
      <c r="A81" s="64" t="s">
        <v>1094</v>
      </c>
      <c r="B81" s="63">
        <v>81</v>
      </c>
      <c r="C81" s="64" t="s">
        <v>1095</v>
      </c>
      <c r="D81" s="64" t="s">
        <v>1096</v>
      </c>
      <c r="E81" s="64" t="s">
        <v>1096</v>
      </c>
      <c r="F81" s="64" t="s">
        <v>1097</v>
      </c>
      <c r="G81" s="63" t="b">
        <v>0</v>
      </c>
      <c r="H81" s="71" t="b">
        <v>0</v>
      </c>
      <c r="I81" s="64" t="s">
        <v>1094</v>
      </c>
      <c r="J81" s="64" t="s">
        <v>232</v>
      </c>
      <c r="K81" s="63">
        <v>134.21816000000001</v>
      </c>
      <c r="L81" s="71" t="b">
        <v>0</v>
      </c>
      <c r="M81" s="64" t="s">
        <v>232</v>
      </c>
      <c r="N81" s="64" t="s">
        <v>1098</v>
      </c>
      <c r="O81" s="64" t="s">
        <v>1099</v>
      </c>
      <c r="P81" s="64" t="s">
        <v>560</v>
      </c>
      <c r="Q81" s="65"/>
      <c r="R81" s="64" t="s">
        <v>1100</v>
      </c>
      <c r="S81" s="63">
        <v>141.32169999999999</v>
      </c>
      <c r="T81" s="63">
        <v>248.09190000000001</v>
      </c>
      <c r="U81" s="63">
        <v>178.57815290000002</v>
      </c>
      <c r="V81" s="64" t="s">
        <v>232</v>
      </c>
    </row>
    <row r="82" spans="1:22" ht="72">
      <c r="A82" s="64" t="s">
        <v>1101</v>
      </c>
      <c r="B82" s="63">
        <v>82</v>
      </c>
      <c r="C82" s="64" t="s">
        <v>1102</v>
      </c>
      <c r="D82" s="64" t="s">
        <v>1103</v>
      </c>
      <c r="E82" s="64" t="s">
        <v>1103</v>
      </c>
      <c r="F82" s="64" t="s">
        <v>1104</v>
      </c>
      <c r="G82" s="63" t="b">
        <v>0</v>
      </c>
      <c r="H82" s="71" t="b">
        <v>0</v>
      </c>
      <c r="I82" s="64" t="s">
        <v>1101</v>
      </c>
      <c r="J82" s="64" t="s">
        <v>232</v>
      </c>
      <c r="K82" s="63">
        <v>140.26580000000001</v>
      </c>
      <c r="L82" s="71" t="b">
        <v>0</v>
      </c>
      <c r="M82" s="64" t="s">
        <v>232</v>
      </c>
      <c r="N82" s="64" t="s">
        <v>232</v>
      </c>
      <c r="O82" s="64" t="s">
        <v>1105</v>
      </c>
      <c r="P82" s="64" t="s">
        <v>598</v>
      </c>
      <c r="Q82" s="65"/>
      <c r="R82" s="64" t="s">
        <v>1106</v>
      </c>
      <c r="S82" s="63">
        <v>550.62149999999997</v>
      </c>
      <c r="T82" s="63">
        <v>620.93799999999999</v>
      </c>
      <c r="U82" s="65"/>
      <c r="V82" s="64" t="s">
        <v>1107</v>
      </c>
    </row>
    <row r="83" spans="1:22" ht="57.6">
      <c r="A83" s="64" t="s">
        <v>1108</v>
      </c>
      <c r="B83" s="63">
        <v>83</v>
      </c>
      <c r="C83" s="64" t="s">
        <v>1109</v>
      </c>
      <c r="D83" s="64" t="s">
        <v>1110</v>
      </c>
      <c r="E83" s="64" t="s">
        <v>1110</v>
      </c>
      <c r="F83" s="64" t="s">
        <v>1111</v>
      </c>
      <c r="G83" s="63" t="b">
        <v>0</v>
      </c>
      <c r="H83" s="71" t="b">
        <v>0</v>
      </c>
      <c r="I83" s="64" t="s">
        <v>1108</v>
      </c>
      <c r="J83" s="64" t="s">
        <v>232</v>
      </c>
      <c r="K83" s="63">
        <v>148.24474000000001</v>
      </c>
      <c r="L83" s="71" t="b">
        <v>0</v>
      </c>
      <c r="M83" s="64" t="s">
        <v>232</v>
      </c>
      <c r="N83" s="64" t="s">
        <v>1112</v>
      </c>
      <c r="O83" s="64" t="s">
        <v>1113</v>
      </c>
      <c r="P83" s="64" t="s">
        <v>725</v>
      </c>
      <c r="Q83" s="65"/>
      <c r="R83" s="64" t="s">
        <v>1114</v>
      </c>
      <c r="S83" s="63">
        <v>28.131019999999999</v>
      </c>
      <c r="T83" s="63">
        <v>51.324269999999999</v>
      </c>
      <c r="U83" s="63">
        <v>169.97221779999998</v>
      </c>
      <c r="V83" s="64" t="s">
        <v>232</v>
      </c>
    </row>
    <row r="84" spans="1:22" ht="86.45">
      <c r="A84" s="64" t="s">
        <v>1115</v>
      </c>
      <c r="B84" s="63">
        <v>84</v>
      </c>
      <c r="C84" s="64" t="s">
        <v>1116</v>
      </c>
      <c r="D84" s="64" t="s">
        <v>1117</v>
      </c>
      <c r="E84" s="64" t="s">
        <v>1117</v>
      </c>
      <c r="F84" s="64" t="s">
        <v>1118</v>
      </c>
      <c r="G84" s="63" t="b">
        <v>0</v>
      </c>
      <c r="H84" s="71" t="b">
        <v>0</v>
      </c>
      <c r="I84" s="64" t="s">
        <v>1115</v>
      </c>
      <c r="J84" s="64" t="s">
        <v>232</v>
      </c>
      <c r="K84" s="63">
        <v>134.21816000000001</v>
      </c>
      <c r="L84" s="71" t="b">
        <v>0</v>
      </c>
      <c r="M84" s="64" t="s">
        <v>232</v>
      </c>
      <c r="N84" s="64" t="s">
        <v>1119</v>
      </c>
      <c r="O84" s="64" t="s">
        <v>1120</v>
      </c>
      <c r="P84" s="64" t="s">
        <v>560</v>
      </c>
      <c r="Q84" s="65"/>
      <c r="R84" s="64" t="s">
        <v>1121</v>
      </c>
      <c r="S84" s="63">
        <v>100.925</v>
      </c>
      <c r="T84" s="63">
        <v>156.8176</v>
      </c>
      <c r="U84" s="63">
        <v>135.60847230000002</v>
      </c>
      <c r="V84" s="64" t="s">
        <v>232</v>
      </c>
    </row>
    <row r="85" spans="1:22" ht="57.6">
      <c r="A85" s="64" t="s">
        <v>1122</v>
      </c>
      <c r="B85" s="63">
        <v>85</v>
      </c>
      <c r="C85" s="64" t="s">
        <v>1123</v>
      </c>
      <c r="D85" s="64" t="s">
        <v>1124</v>
      </c>
      <c r="E85" s="64" t="s">
        <v>1124</v>
      </c>
      <c r="F85" s="64" t="s">
        <v>1125</v>
      </c>
      <c r="G85" s="63" t="b">
        <v>0</v>
      </c>
      <c r="H85" s="71" t="b">
        <v>0</v>
      </c>
      <c r="I85" s="64" t="s">
        <v>1122</v>
      </c>
      <c r="J85" s="64" t="s">
        <v>232</v>
      </c>
      <c r="K85" s="63">
        <v>99.131060000000005</v>
      </c>
      <c r="L85" s="71" t="b">
        <v>0</v>
      </c>
      <c r="M85" s="64" t="s">
        <v>232</v>
      </c>
      <c r="N85" s="64" t="s">
        <v>1126</v>
      </c>
      <c r="O85" s="64" t="s">
        <v>1127</v>
      </c>
      <c r="P85" s="64" t="s">
        <v>1128</v>
      </c>
      <c r="Q85" s="63">
        <v>0.2</v>
      </c>
      <c r="R85" s="64" t="s">
        <v>1129</v>
      </c>
      <c r="S85" s="63">
        <v>43.463099999999997</v>
      </c>
      <c r="T85" s="63">
        <v>41759.379999999997</v>
      </c>
      <c r="U85" s="63">
        <v>95.159110788000007</v>
      </c>
      <c r="V85" s="64" t="s">
        <v>232</v>
      </c>
    </row>
    <row r="86" spans="1:22" ht="57.6">
      <c r="A86" s="64" t="s">
        <v>1130</v>
      </c>
      <c r="B86" s="63">
        <v>86</v>
      </c>
      <c r="C86" s="64" t="s">
        <v>1131</v>
      </c>
      <c r="D86" s="64" t="s">
        <v>1132</v>
      </c>
      <c r="E86" s="64" t="s">
        <v>1132</v>
      </c>
      <c r="F86" s="64" t="s">
        <v>1133</v>
      </c>
      <c r="G86" s="63" t="b">
        <v>0</v>
      </c>
      <c r="H86" s="71" t="b">
        <v>0</v>
      </c>
      <c r="I86" s="64" t="s">
        <v>1130</v>
      </c>
      <c r="J86" s="64" t="s">
        <v>232</v>
      </c>
      <c r="K86" s="63">
        <v>148.24474000000001</v>
      </c>
      <c r="L86" s="71" t="b">
        <v>0</v>
      </c>
      <c r="M86" s="64" t="s">
        <v>1134</v>
      </c>
      <c r="N86" s="64" t="s">
        <v>1135</v>
      </c>
      <c r="O86" s="64" t="s">
        <v>1136</v>
      </c>
      <c r="P86" s="64" t="s">
        <v>725</v>
      </c>
      <c r="Q86" s="65"/>
      <c r="R86" s="64" t="s">
        <v>1137</v>
      </c>
      <c r="S86" s="63">
        <v>75.993759999999995</v>
      </c>
      <c r="T86" s="63">
        <v>804.6925</v>
      </c>
      <c r="U86" s="63">
        <v>78.133224778000013</v>
      </c>
      <c r="V86" s="64" t="s">
        <v>1138</v>
      </c>
    </row>
    <row r="87" spans="1:22" ht="57.6">
      <c r="A87" s="64" t="s">
        <v>1139</v>
      </c>
      <c r="B87" s="63">
        <v>88</v>
      </c>
      <c r="C87" s="64" t="s">
        <v>1140</v>
      </c>
      <c r="D87" s="64" t="s">
        <v>1141</v>
      </c>
      <c r="E87" s="64" t="s">
        <v>1141</v>
      </c>
      <c r="F87" s="64" t="s">
        <v>1142</v>
      </c>
      <c r="G87" s="63" t="b">
        <v>0</v>
      </c>
      <c r="H87" s="71" t="b">
        <v>0</v>
      </c>
      <c r="I87" s="64" t="s">
        <v>1139</v>
      </c>
      <c r="J87" s="64" t="s">
        <v>232</v>
      </c>
      <c r="K87" s="63">
        <v>148.24474000000001</v>
      </c>
      <c r="L87" s="71" t="b">
        <v>0</v>
      </c>
      <c r="M87" s="64" t="s">
        <v>232</v>
      </c>
      <c r="N87" s="64" t="s">
        <v>1143</v>
      </c>
      <c r="O87" s="64" t="s">
        <v>1144</v>
      </c>
      <c r="P87" s="64" t="s">
        <v>725</v>
      </c>
      <c r="Q87" s="65"/>
      <c r="R87" s="64" t="s">
        <v>1145</v>
      </c>
      <c r="S87" s="63">
        <v>28.131019999999999</v>
      </c>
      <c r="T87" s="63">
        <v>51.324269999999999</v>
      </c>
      <c r="U87" s="63">
        <v>171.34143473999998</v>
      </c>
      <c r="V87" s="64" t="s">
        <v>232</v>
      </c>
    </row>
    <row r="88" spans="1:22" ht="144">
      <c r="A88" s="64" t="s">
        <v>167</v>
      </c>
      <c r="B88" s="63">
        <v>89</v>
      </c>
      <c r="C88" s="64" t="s">
        <v>356</v>
      </c>
      <c r="D88" s="64" t="s">
        <v>357</v>
      </c>
      <c r="E88" s="64" t="s">
        <v>357</v>
      </c>
      <c r="F88" s="64" t="s">
        <v>1146</v>
      </c>
      <c r="G88" s="63" t="b">
        <v>1</v>
      </c>
      <c r="H88" s="71" t="b">
        <v>0</v>
      </c>
      <c r="I88" s="64" t="s">
        <v>167</v>
      </c>
      <c r="J88" s="64" t="s">
        <v>1147</v>
      </c>
      <c r="K88" s="63">
        <v>120.19158</v>
      </c>
      <c r="L88" s="71" t="b">
        <v>0</v>
      </c>
      <c r="M88" s="64" t="s">
        <v>232</v>
      </c>
      <c r="N88" s="64" t="s">
        <v>1148</v>
      </c>
      <c r="O88" s="64" t="s">
        <v>1149</v>
      </c>
      <c r="P88" s="64" t="s">
        <v>731</v>
      </c>
      <c r="Q88" s="65"/>
      <c r="R88" s="64" t="s">
        <v>1150</v>
      </c>
      <c r="S88" s="63">
        <v>314.64080000000001</v>
      </c>
      <c r="T88" s="63">
        <v>479.14449999999999</v>
      </c>
      <c r="U88" s="63">
        <v>296.86409773999998</v>
      </c>
      <c r="V88" s="64" t="s">
        <v>232</v>
      </c>
    </row>
    <row r="89" spans="1:22" ht="216">
      <c r="A89" s="64" t="s">
        <v>1151</v>
      </c>
      <c r="B89" s="63">
        <v>90</v>
      </c>
      <c r="C89" s="64" t="s">
        <v>1152</v>
      </c>
      <c r="D89" s="64" t="s">
        <v>1153</v>
      </c>
      <c r="E89" s="64" t="s">
        <v>1153</v>
      </c>
      <c r="F89" s="64" t="s">
        <v>1154</v>
      </c>
      <c r="G89" s="63" t="b">
        <v>0</v>
      </c>
      <c r="H89" s="71" t="b">
        <v>0</v>
      </c>
      <c r="I89" s="64" t="s">
        <v>1151</v>
      </c>
      <c r="J89" s="64" t="s">
        <v>232</v>
      </c>
      <c r="K89" s="63">
        <v>134.21816000000001</v>
      </c>
      <c r="L89" s="71" t="b">
        <v>0</v>
      </c>
      <c r="M89" s="64" t="s">
        <v>232</v>
      </c>
      <c r="N89" s="64" t="s">
        <v>1155</v>
      </c>
      <c r="O89" s="64" t="s">
        <v>1156</v>
      </c>
      <c r="P89" s="64" t="s">
        <v>560</v>
      </c>
      <c r="Q89" s="65"/>
      <c r="R89" s="64" t="s">
        <v>1157</v>
      </c>
      <c r="S89" s="63">
        <v>162.6533</v>
      </c>
      <c r="T89" s="63">
        <v>248.09190000000001</v>
      </c>
      <c r="U89" s="63">
        <v>167.60575230000001</v>
      </c>
      <c r="V89" s="64" t="s">
        <v>232</v>
      </c>
    </row>
    <row r="90" spans="1:22" ht="72">
      <c r="A90" s="64" t="s">
        <v>1158</v>
      </c>
      <c r="B90" s="63">
        <v>91</v>
      </c>
      <c r="C90" s="64" t="s">
        <v>1159</v>
      </c>
      <c r="D90" s="64" t="s">
        <v>1160</v>
      </c>
      <c r="E90" s="64" t="s">
        <v>1160</v>
      </c>
      <c r="F90" s="64" t="s">
        <v>1161</v>
      </c>
      <c r="G90" s="63" t="b">
        <v>0</v>
      </c>
      <c r="H90" s="71" t="b">
        <v>0</v>
      </c>
      <c r="I90" s="64" t="s">
        <v>1158</v>
      </c>
      <c r="J90" s="64" t="s">
        <v>232</v>
      </c>
      <c r="K90" s="63">
        <v>140.26580000000001</v>
      </c>
      <c r="L90" s="71" t="b">
        <v>0</v>
      </c>
      <c r="M90" s="64" t="s">
        <v>232</v>
      </c>
      <c r="N90" s="64" t="s">
        <v>1162</v>
      </c>
      <c r="O90" s="64" t="s">
        <v>232</v>
      </c>
      <c r="P90" s="64" t="s">
        <v>598</v>
      </c>
      <c r="Q90" s="65"/>
      <c r="R90" s="64" t="s">
        <v>1163</v>
      </c>
      <c r="S90" s="63">
        <v>326.63990000000001</v>
      </c>
      <c r="T90" s="63">
        <v>620.93799999999999</v>
      </c>
      <c r="U90" s="65"/>
      <c r="V90" s="64" t="s">
        <v>1164</v>
      </c>
    </row>
    <row r="91" spans="1:22" ht="100.9">
      <c r="A91" s="64" t="s">
        <v>1165</v>
      </c>
      <c r="B91" s="63">
        <v>92</v>
      </c>
      <c r="C91" s="64" t="s">
        <v>1166</v>
      </c>
      <c r="D91" s="64" t="s">
        <v>1167</v>
      </c>
      <c r="E91" s="64" t="s">
        <v>1167</v>
      </c>
      <c r="F91" s="64" t="s">
        <v>1168</v>
      </c>
      <c r="G91" s="63" t="b">
        <v>0</v>
      </c>
      <c r="H91" s="71" t="b">
        <v>0</v>
      </c>
      <c r="I91" s="64" t="s">
        <v>1165</v>
      </c>
      <c r="J91" s="64" t="s">
        <v>232</v>
      </c>
      <c r="K91" s="63">
        <v>134.21816000000001</v>
      </c>
      <c r="L91" s="71" t="b">
        <v>0</v>
      </c>
      <c r="M91" s="64" t="s">
        <v>232</v>
      </c>
      <c r="N91" s="64" t="s">
        <v>1169</v>
      </c>
      <c r="O91" s="64" t="s">
        <v>1170</v>
      </c>
      <c r="P91" s="64" t="s">
        <v>560</v>
      </c>
      <c r="Q91" s="65"/>
      <c r="R91" s="64" t="s">
        <v>1171</v>
      </c>
      <c r="S91" s="63">
        <v>116.79040000000001</v>
      </c>
      <c r="T91" s="63">
        <v>156.8176</v>
      </c>
      <c r="U91" s="63">
        <v>177.13427564</v>
      </c>
      <c r="V91" s="64" t="s">
        <v>232</v>
      </c>
    </row>
    <row r="92" spans="1:22" ht="144">
      <c r="A92" s="64" t="s">
        <v>165</v>
      </c>
      <c r="B92" s="63">
        <v>94</v>
      </c>
      <c r="C92" s="64" t="s">
        <v>350</v>
      </c>
      <c r="D92" s="64" t="s">
        <v>351</v>
      </c>
      <c r="E92" s="64" t="s">
        <v>351</v>
      </c>
      <c r="F92" s="64" t="s">
        <v>1172</v>
      </c>
      <c r="G92" s="63" t="b">
        <v>1</v>
      </c>
      <c r="H92" s="71" t="b">
        <v>0</v>
      </c>
      <c r="I92" s="64" t="s">
        <v>165</v>
      </c>
      <c r="J92" s="64" t="s">
        <v>1173</v>
      </c>
      <c r="K92" s="63">
        <v>120.19158</v>
      </c>
      <c r="L92" s="71" t="b">
        <v>0</v>
      </c>
      <c r="M92" s="64" t="s">
        <v>232</v>
      </c>
      <c r="N92" s="64" t="s">
        <v>1174</v>
      </c>
      <c r="O92" s="64" t="s">
        <v>1175</v>
      </c>
      <c r="P92" s="64" t="s">
        <v>731</v>
      </c>
      <c r="Q92" s="65"/>
      <c r="R92" s="64" t="s">
        <v>1176</v>
      </c>
      <c r="S92" s="63">
        <v>305.30829999999997</v>
      </c>
      <c r="T92" s="63">
        <v>479.14449999999999</v>
      </c>
      <c r="U92" s="63">
        <v>300.17448300000001</v>
      </c>
      <c r="V92" s="64" t="s">
        <v>232</v>
      </c>
    </row>
    <row r="93" spans="1:22" ht="57.6">
      <c r="A93" s="64" t="s">
        <v>1177</v>
      </c>
      <c r="B93" s="63">
        <v>95</v>
      </c>
      <c r="C93" s="64" t="s">
        <v>1178</v>
      </c>
      <c r="D93" s="64" t="s">
        <v>1179</v>
      </c>
      <c r="E93" s="64" t="s">
        <v>1179</v>
      </c>
      <c r="F93" s="64" t="s">
        <v>1180</v>
      </c>
      <c r="G93" s="63" t="b">
        <v>0</v>
      </c>
      <c r="H93" s="71" t="b">
        <v>0</v>
      </c>
      <c r="I93" s="64" t="s">
        <v>1177</v>
      </c>
      <c r="J93" s="64" t="s">
        <v>232</v>
      </c>
      <c r="K93" s="63">
        <v>126.23922</v>
      </c>
      <c r="L93" s="71" t="b">
        <v>0</v>
      </c>
      <c r="M93" s="64" t="s">
        <v>232</v>
      </c>
      <c r="N93" s="64" t="s">
        <v>232</v>
      </c>
      <c r="O93" s="64" t="s">
        <v>232</v>
      </c>
      <c r="P93" s="64" t="s">
        <v>612</v>
      </c>
      <c r="Q93" s="65"/>
      <c r="R93" s="64" t="s">
        <v>1181</v>
      </c>
      <c r="S93" s="63">
        <v>715.94119999999998</v>
      </c>
      <c r="T93" s="63">
        <v>1199.229</v>
      </c>
      <c r="U93" s="65"/>
      <c r="V93" s="64" t="s">
        <v>232</v>
      </c>
    </row>
    <row r="94" spans="1:22" ht="57.6">
      <c r="A94" s="64" t="s">
        <v>1182</v>
      </c>
      <c r="B94" s="63">
        <v>96</v>
      </c>
      <c r="C94" s="64" t="s">
        <v>1183</v>
      </c>
      <c r="D94" s="64" t="s">
        <v>1184</v>
      </c>
      <c r="E94" s="64" t="s">
        <v>1184</v>
      </c>
      <c r="F94" s="64" t="s">
        <v>1185</v>
      </c>
      <c r="G94" s="63" t="b">
        <v>0</v>
      </c>
      <c r="H94" s="71" t="b">
        <v>0</v>
      </c>
      <c r="I94" s="64" t="s">
        <v>1182</v>
      </c>
      <c r="J94" s="64" t="s">
        <v>232</v>
      </c>
      <c r="K94" s="63">
        <v>148.24474000000001</v>
      </c>
      <c r="L94" s="71" t="b">
        <v>0</v>
      </c>
      <c r="M94" s="64" t="s">
        <v>232</v>
      </c>
      <c r="N94" s="64" t="s">
        <v>1186</v>
      </c>
      <c r="O94" s="64" t="s">
        <v>1187</v>
      </c>
      <c r="P94" s="64" t="s">
        <v>725</v>
      </c>
      <c r="Q94" s="65"/>
      <c r="R94" s="64" t="s">
        <v>1188</v>
      </c>
      <c r="S94" s="63">
        <v>51.195799999999998</v>
      </c>
      <c r="T94" s="63">
        <v>81.197119999999998</v>
      </c>
      <c r="U94" s="63">
        <v>95.118847544000005</v>
      </c>
      <c r="V94" s="64" t="s">
        <v>232</v>
      </c>
    </row>
    <row r="95" spans="1:22" ht="302.45">
      <c r="A95" s="64" t="s">
        <v>1189</v>
      </c>
      <c r="B95" s="63">
        <v>97</v>
      </c>
      <c r="C95" s="64" t="s">
        <v>1190</v>
      </c>
      <c r="D95" s="64" t="s">
        <v>1191</v>
      </c>
      <c r="E95" s="64" t="s">
        <v>1191</v>
      </c>
      <c r="F95" s="64" t="s">
        <v>1192</v>
      </c>
      <c r="G95" s="63" t="b">
        <v>0</v>
      </c>
      <c r="H95" s="71" t="b">
        <v>0</v>
      </c>
      <c r="I95" s="64" t="s">
        <v>1189</v>
      </c>
      <c r="J95" s="64" t="s">
        <v>232</v>
      </c>
      <c r="K95" s="63">
        <v>134.21816000000001</v>
      </c>
      <c r="L95" s="71" t="b">
        <v>0</v>
      </c>
      <c r="M95" s="64" t="s">
        <v>232</v>
      </c>
      <c r="N95" s="64" t="s">
        <v>1193</v>
      </c>
      <c r="O95" s="64" t="s">
        <v>1194</v>
      </c>
      <c r="P95" s="64" t="s">
        <v>560</v>
      </c>
      <c r="Q95" s="65"/>
      <c r="R95" s="64" t="s">
        <v>1195</v>
      </c>
      <c r="S95" s="63">
        <v>151.98750000000001</v>
      </c>
      <c r="T95" s="63">
        <v>248.09190000000001</v>
      </c>
      <c r="U95" s="63">
        <v>176.23435214000003</v>
      </c>
      <c r="V95" s="64" t="s">
        <v>232</v>
      </c>
    </row>
    <row r="96" spans="1:22" ht="72">
      <c r="A96" s="64" t="s">
        <v>1196</v>
      </c>
      <c r="B96" s="63">
        <v>98</v>
      </c>
      <c r="C96" s="64" t="s">
        <v>1197</v>
      </c>
      <c r="D96" s="64" t="s">
        <v>1198</v>
      </c>
      <c r="E96" s="64" t="s">
        <v>1198</v>
      </c>
      <c r="F96" s="64" t="s">
        <v>1199</v>
      </c>
      <c r="G96" s="63" t="b">
        <v>0</v>
      </c>
      <c r="H96" s="71" t="b">
        <v>0</v>
      </c>
      <c r="I96" s="64" t="s">
        <v>1196</v>
      </c>
      <c r="J96" s="64" t="s">
        <v>232</v>
      </c>
      <c r="K96" s="63">
        <v>140.26580000000001</v>
      </c>
      <c r="L96" s="71" t="b">
        <v>0</v>
      </c>
      <c r="M96" s="64" t="s">
        <v>232</v>
      </c>
      <c r="N96" s="64" t="s">
        <v>1200</v>
      </c>
      <c r="O96" s="64" t="s">
        <v>1201</v>
      </c>
      <c r="P96" s="64" t="s">
        <v>598</v>
      </c>
      <c r="Q96" s="65"/>
      <c r="R96" s="64" t="s">
        <v>1202</v>
      </c>
      <c r="S96" s="63">
        <v>254.64580000000001</v>
      </c>
      <c r="T96" s="63">
        <v>620.93799999999999</v>
      </c>
      <c r="U96" s="63">
        <v>370.96846500000004</v>
      </c>
      <c r="V96" s="64" t="s">
        <v>232</v>
      </c>
    </row>
    <row r="97" spans="1:22" ht="57.6">
      <c r="A97" s="64" t="s">
        <v>1203</v>
      </c>
      <c r="B97" s="63">
        <v>99</v>
      </c>
      <c r="C97" s="64" t="s">
        <v>1204</v>
      </c>
      <c r="D97" s="64" t="s">
        <v>1205</v>
      </c>
      <c r="E97" s="64" t="s">
        <v>1205</v>
      </c>
      <c r="F97" s="64" t="s">
        <v>1206</v>
      </c>
      <c r="G97" s="63" t="b">
        <v>0</v>
      </c>
      <c r="H97" s="71" t="b">
        <v>0</v>
      </c>
      <c r="I97" s="64" t="s">
        <v>1203</v>
      </c>
      <c r="J97" s="64" t="s">
        <v>232</v>
      </c>
      <c r="K97" s="63">
        <v>162.27132</v>
      </c>
      <c r="L97" s="71" t="b">
        <v>0</v>
      </c>
      <c r="M97" s="64" t="s">
        <v>232</v>
      </c>
      <c r="N97" s="64" t="s">
        <v>1207</v>
      </c>
      <c r="O97" s="64" t="s">
        <v>1208</v>
      </c>
      <c r="P97" s="64" t="s">
        <v>759</v>
      </c>
      <c r="Q97" s="65"/>
      <c r="R97" s="64" t="s">
        <v>1209</v>
      </c>
      <c r="S97" s="63">
        <v>10.63913</v>
      </c>
      <c r="T97" s="63">
        <v>16.797740000000001</v>
      </c>
      <c r="U97" s="63">
        <v>88.280095553999999</v>
      </c>
      <c r="V97" s="64" t="s">
        <v>232</v>
      </c>
    </row>
    <row r="98" spans="1:22" ht="57.6">
      <c r="A98" s="64" t="s">
        <v>1210</v>
      </c>
      <c r="B98" s="63">
        <v>100</v>
      </c>
      <c r="C98" s="64" t="s">
        <v>1211</v>
      </c>
      <c r="D98" s="64" t="s">
        <v>1212</v>
      </c>
      <c r="E98" s="64" t="s">
        <v>1212</v>
      </c>
      <c r="F98" s="64" t="s">
        <v>1213</v>
      </c>
      <c r="G98" s="63" t="b">
        <v>0</v>
      </c>
      <c r="H98" s="71" t="b">
        <v>0</v>
      </c>
      <c r="I98" s="64" t="s">
        <v>1210</v>
      </c>
      <c r="J98" s="64" t="s">
        <v>232</v>
      </c>
      <c r="K98" s="63">
        <v>134.21816000000001</v>
      </c>
      <c r="L98" s="71" t="b">
        <v>0</v>
      </c>
      <c r="M98" s="64" t="s">
        <v>232</v>
      </c>
      <c r="N98" s="64" t="s">
        <v>1214</v>
      </c>
      <c r="O98" s="64" t="s">
        <v>1215</v>
      </c>
      <c r="P98" s="64" t="s">
        <v>560</v>
      </c>
      <c r="Q98" s="65"/>
      <c r="R98" s="64" t="s">
        <v>1216</v>
      </c>
      <c r="S98" s="63">
        <v>109.0577</v>
      </c>
      <c r="T98" s="63">
        <v>156.8176</v>
      </c>
      <c r="U98" s="63">
        <v>171.78273056</v>
      </c>
      <c r="V98" s="64" t="s">
        <v>232</v>
      </c>
    </row>
    <row r="99" spans="1:22" ht="57.6">
      <c r="A99" s="64" t="s">
        <v>1217</v>
      </c>
      <c r="B99" s="63">
        <v>101</v>
      </c>
      <c r="C99" s="64" t="s">
        <v>1218</v>
      </c>
      <c r="D99" s="64" t="s">
        <v>1219</v>
      </c>
      <c r="E99" s="64" t="s">
        <v>1219</v>
      </c>
      <c r="F99" s="64" t="s">
        <v>1220</v>
      </c>
      <c r="G99" s="63" t="b">
        <v>0</v>
      </c>
      <c r="H99" s="71" t="b">
        <v>0</v>
      </c>
      <c r="I99" s="64" t="s">
        <v>1217</v>
      </c>
      <c r="J99" s="64" t="s">
        <v>232</v>
      </c>
      <c r="K99" s="63">
        <v>148.24474000000001</v>
      </c>
      <c r="L99" s="71" t="b">
        <v>0</v>
      </c>
      <c r="M99" s="64" t="s">
        <v>232</v>
      </c>
      <c r="N99" s="64" t="s">
        <v>1221</v>
      </c>
      <c r="O99" s="64" t="s">
        <v>1222</v>
      </c>
      <c r="P99" s="64" t="s">
        <v>725</v>
      </c>
      <c r="Q99" s="65"/>
      <c r="R99" s="64" t="s">
        <v>1223</v>
      </c>
      <c r="S99" s="63">
        <v>78.926860000000005</v>
      </c>
      <c r="T99" s="63">
        <v>804.6925</v>
      </c>
      <c r="U99" s="63">
        <v>165.77124158000001</v>
      </c>
      <c r="V99" s="64" t="s">
        <v>232</v>
      </c>
    </row>
    <row r="100" spans="1:22" ht="57.6">
      <c r="A100" s="64" t="s">
        <v>1224</v>
      </c>
      <c r="B100" s="63">
        <v>103</v>
      </c>
      <c r="C100" s="64" t="s">
        <v>1225</v>
      </c>
      <c r="D100" s="64" t="s">
        <v>1226</v>
      </c>
      <c r="E100" s="64" t="s">
        <v>1226</v>
      </c>
      <c r="F100" s="64" t="s">
        <v>1227</v>
      </c>
      <c r="G100" s="63" t="b">
        <v>0</v>
      </c>
      <c r="H100" s="71" t="b">
        <v>0</v>
      </c>
      <c r="I100" s="64" t="s">
        <v>1224</v>
      </c>
      <c r="J100" s="64" t="s">
        <v>1228</v>
      </c>
      <c r="K100" s="63">
        <v>82.143600000000006</v>
      </c>
      <c r="L100" s="71" t="b">
        <v>0</v>
      </c>
      <c r="M100" s="64" t="s">
        <v>232</v>
      </c>
      <c r="N100" s="64" t="s">
        <v>1229</v>
      </c>
      <c r="O100" s="64" t="s">
        <v>1230</v>
      </c>
      <c r="P100" s="64" t="s">
        <v>1231</v>
      </c>
      <c r="Q100" s="65"/>
      <c r="R100" s="64" t="s">
        <v>1232</v>
      </c>
      <c r="S100" s="63">
        <v>15332.08</v>
      </c>
      <c r="T100" s="63">
        <v>13667.28</v>
      </c>
      <c r="U100" s="63">
        <v>4526.6152050000001</v>
      </c>
      <c r="V100" s="64" t="s">
        <v>232</v>
      </c>
    </row>
    <row r="101" spans="1:22" ht="72">
      <c r="A101" s="64" t="s">
        <v>1233</v>
      </c>
      <c r="B101" s="63">
        <v>104</v>
      </c>
      <c r="C101" s="64" t="s">
        <v>1234</v>
      </c>
      <c r="D101" s="64" t="s">
        <v>1235</v>
      </c>
      <c r="E101" s="64" t="s">
        <v>1235</v>
      </c>
      <c r="F101" s="64" t="s">
        <v>1236</v>
      </c>
      <c r="G101" s="63" t="b">
        <v>0</v>
      </c>
      <c r="H101" s="71" t="b">
        <v>0</v>
      </c>
      <c r="I101" s="64" t="s">
        <v>1233</v>
      </c>
      <c r="J101" s="64" t="s">
        <v>232</v>
      </c>
      <c r="K101" s="63">
        <v>132.20228</v>
      </c>
      <c r="L101" s="71" t="b">
        <v>0</v>
      </c>
      <c r="M101" s="64" t="s">
        <v>232</v>
      </c>
      <c r="N101" s="64" t="s">
        <v>1237</v>
      </c>
      <c r="O101" s="64" t="s">
        <v>1238</v>
      </c>
      <c r="P101" s="64" t="s">
        <v>1239</v>
      </c>
      <c r="Q101" s="65"/>
      <c r="R101" s="64" t="s">
        <v>1240</v>
      </c>
      <c r="S101" s="63">
        <v>76.660380000000004</v>
      </c>
      <c r="T101" s="63">
        <v>156.8176</v>
      </c>
      <c r="U101" s="63">
        <v>56.025904060000002</v>
      </c>
      <c r="V101" s="64" t="s">
        <v>232</v>
      </c>
    </row>
    <row r="102" spans="1:22" ht="43.15">
      <c r="A102" s="64" t="s">
        <v>1241</v>
      </c>
      <c r="B102" s="63">
        <v>105</v>
      </c>
      <c r="C102" s="64" t="s">
        <v>1242</v>
      </c>
      <c r="D102" s="64" t="s">
        <v>1243</v>
      </c>
      <c r="E102" s="64" t="s">
        <v>1243</v>
      </c>
      <c r="F102" s="64" t="s">
        <v>1244</v>
      </c>
      <c r="G102" s="63" t="b">
        <v>0</v>
      </c>
      <c r="H102" s="71" t="b">
        <v>1</v>
      </c>
      <c r="I102" s="64" t="s">
        <v>1241</v>
      </c>
      <c r="J102" s="64" t="s">
        <v>1245</v>
      </c>
      <c r="K102" s="63">
        <v>142.19710000000001</v>
      </c>
      <c r="L102" s="71" t="b">
        <v>0</v>
      </c>
      <c r="M102" s="64" t="s">
        <v>1246</v>
      </c>
      <c r="N102" s="64" t="s">
        <v>1247</v>
      </c>
      <c r="O102" s="64" t="s">
        <v>1248</v>
      </c>
      <c r="P102" s="64" t="s">
        <v>1249</v>
      </c>
      <c r="Q102" s="65"/>
      <c r="R102" s="64" t="s">
        <v>1250</v>
      </c>
      <c r="S102" s="63">
        <v>4.9062640000000002</v>
      </c>
      <c r="T102" s="63">
        <v>37.801659999999998</v>
      </c>
      <c r="U102" s="63">
        <v>3.9996066712000005</v>
      </c>
      <c r="V102" s="64" t="s">
        <v>232</v>
      </c>
    </row>
    <row r="103" spans="1:22" ht="28.9">
      <c r="A103" s="64" t="s">
        <v>1251</v>
      </c>
      <c r="B103" s="63">
        <v>106</v>
      </c>
      <c r="C103" s="64" t="s">
        <v>1252</v>
      </c>
      <c r="D103" s="64" t="s">
        <v>1253</v>
      </c>
      <c r="E103" s="64" t="s">
        <v>1253</v>
      </c>
      <c r="F103" s="64" t="s">
        <v>1254</v>
      </c>
      <c r="G103" s="63" t="b">
        <v>0</v>
      </c>
      <c r="H103" s="71" t="b">
        <v>0</v>
      </c>
      <c r="I103" s="64" t="s">
        <v>1251</v>
      </c>
      <c r="J103" s="64" t="s">
        <v>232</v>
      </c>
      <c r="K103" s="63">
        <v>126.23922</v>
      </c>
      <c r="L103" s="71" t="b">
        <v>0</v>
      </c>
      <c r="M103" s="64" t="s">
        <v>232</v>
      </c>
      <c r="N103" s="64" t="s">
        <v>1255</v>
      </c>
      <c r="O103" s="64" t="s">
        <v>1256</v>
      </c>
      <c r="P103" s="64" t="s">
        <v>612</v>
      </c>
      <c r="Q103" s="65"/>
      <c r="R103" s="64" t="s">
        <v>1257</v>
      </c>
      <c r="S103" s="63">
        <v>785.26890000000003</v>
      </c>
      <c r="T103" s="63">
        <v>758.02660000000003</v>
      </c>
      <c r="U103" s="63">
        <v>915.28086117999999</v>
      </c>
      <c r="V103" s="64" t="s">
        <v>232</v>
      </c>
    </row>
    <row r="104" spans="1:22" ht="28.9">
      <c r="A104" s="64" t="s">
        <v>1258</v>
      </c>
      <c r="B104" s="63">
        <v>107</v>
      </c>
      <c r="C104" s="64" t="s">
        <v>1259</v>
      </c>
      <c r="D104" s="64" t="s">
        <v>1260</v>
      </c>
      <c r="E104" s="64" t="s">
        <v>1260</v>
      </c>
      <c r="F104" s="64" t="s">
        <v>1261</v>
      </c>
      <c r="G104" s="63" t="b">
        <v>0</v>
      </c>
      <c r="H104" s="71" t="b">
        <v>0</v>
      </c>
      <c r="I104" s="64" t="s">
        <v>1258</v>
      </c>
      <c r="J104" s="64" t="s">
        <v>232</v>
      </c>
      <c r="K104" s="63">
        <v>112.21263999999999</v>
      </c>
      <c r="L104" s="71" t="b">
        <v>0</v>
      </c>
      <c r="M104" s="64" t="s">
        <v>232</v>
      </c>
      <c r="N104" s="64" t="s">
        <v>1262</v>
      </c>
      <c r="O104" s="64" t="s">
        <v>1263</v>
      </c>
      <c r="P104" s="64" t="s">
        <v>619</v>
      </c>
      <c r="Q104" s="65"/>
      <c r="R104" s="64" t="s">
        <v>1264</v>
      </c>
      <c r="S104" s="63">
        <v>2199.819</v>
      </c>
      <c r="T104" s="63">
        <v>2316.0949999999998</v>
      </c>
      <c r="U104" s="63">
        <v>1951.1274734000001</v>
      </c>
      <c r="V104" s="64" t="s">
        <v>232</v>
      </c>
    </row>
    <row r="105" spans="1:22" ht="28.9">
      <c r="A105" s="64" t="s">
        <v>105</v>
      </c>
      <c r="B105" s="63">
        <v>108</v>
      </c>
      <c r="C105" s="64" t="s">
        <v>384</v>
      </c>
      <c r="D105" s="64" t="s">
        <v>385</v>
      </c>
      <c r="E105" s="64" t="s">
        <v>385</v>
      </c>
      <c r="F105" s="64" t="s">
        <v>1265</v>
      </c>
      <c r="G105" s="63" t="b">
        <v>1</v>
      </c>
      <c r="H105" s="71" t="b">
        <v>0</v>
      </c>
      <c r="I105" s="64" t="s">
        <v>105</v>
      </c>
      <c r="J105" s="64" t="s">
        <v>1266</v>
      </c>
      <c r="K105" s="63">
        <v>70.132900000000006</v>
      </c>
      <c r="L105" s="71" t="b">
        <v>0</v>
      </c>
      <c r="M105" s="64" t="s">
        <v>232</v>
      </c>
      <c r="N105" s="64" t="s">
        <v>1267</v>
      </c>
      <c r="O105" s="64" t="s">
        <v>1268</v>
      </c>
      <c r="P105" s="64" t="s">
        <v>1269</v>
      </c>
      <c r="Q105" s="65"/>
      <c r="R105" s="64" t="s">
        <v>1270</v>
      </c>
      <c r="S105" s="63">
        <v>70927.509999999995</v>
      </c>
      <c r="T105" s="63">
        <v>66065.08</v>
      </c>
      <c r="U105" s="63">
        <v>67232.951379999999</v>
      </c>
      <c r="V105" s="64" t="s">
        <v>232</v>
      </c>
    </row>
    <row r="106" spans="1:22" ht="28.9">
      <c r="A106" s="64" t="s">
        <v>1271</v>
      </c>
      <c r="B106" s="63">
        <v>109</v>
      </c>
      <c r="C106" s="64" t="s">
        <v>1272</v>
      </c>
      <c r="D106" s="64" t="s">
        <v>1273</v>
      </c>
      <c r="E106" s="64" t="s">
        <v>1273</v>
      </c>
      <c r="F106" s="64" t="s">
        <v>1274</v>
      </c>
      <c r="G106" s="63" t="b">
        <v>0</v>
      </c>
      <c r="H106" s="71" t="b">
        <v>0</v>
      </c>
      <c r="I106" s="64" t="s">
        <v>1271</v>
      </c>
      <c r="J106" s="64" t="s">
        <v>232</v>
      </c>
      <c r="K106" s="63">
        <v>40.063859999999998</v>
      </c>
      <c r="L106" s="71" t="b">
        <v>0</v>
      </c>
      <c r="M106" s="64" t="s">
        <v>232</v>
      </c>
      <c r="N106" s="64" t="s">
        <v>1275</v>
      </c>
      <c r="O106" s="64" t="s">
        <v>1276</v>
      </c>
      <c r="P106" s="64" t="s">
        <v>846</v>
      </c>
      <c r="Q106" s="65"/>
      <c r="R106" s="64" t="s">
        <v>1277</v>
      </c>
      <c r="S106" s="63">
        <v>489293.2</v>
      </c>
      <c r="T106" s="63">
        <v>616759.30000000005</v>
      </c>
      <c r="U106" s="63">
        <v>305336.71083999996</v>
      </c>
      <c r="V106" s="64" t="s">
        <v>232</v>
      </c>
    </row>
    <row r="107" spans="1:22" ht="57.6">
      <c r="A107" s="64" t="s">
        <v>1278</v>
      </c>
      <c r="B107" s="63">
        <v>110</v>
      </c>
      <c r="C107" s="64" t="s">
        <v>1279</v>
      </c>
      <c r="D107" s="64" t="s">
        <v>1280</v>
      </c>
      <c r="E107" s="64" t="s">
        <v>1280</v>
      </c>
      <c r="F107" s="64" t="s">
        <v>1281</v>
      </c>
      <c r="G107" s="63" t="b">
        <v>0</v>
      </c>
      <c r="H107" s="71" t="b">
        <v>0</v>
      </c>
      <c r="I107" s="64" t="s">
        <v>1278</v>
      </c>
      <c r="J107" s="64" t="s">
        <v>232</v>
      </c>
      <c r="K107" s="63">
        <v>128.2551</v>
      </c>
      <c r="L107" s="71" t="b">
        <v>0</v>
      </c>
      <c r="M107" s="64" t="s">
        <v>232</v>
      </c>
      <c r="N107" s="64" t="s">
        <v>232</v>
      </c>
      <c r="O107" s="64" t="s">
        <v>1282</v>
      </c>
      <c r="P107" s="64" t="s">
        <v>1283</v>
      </c>
      <c r="Q107" s="65"/>
      <c r="R107" s="64" t="s">
        <v>1284</v>
      </c>
      <c r="S107" s="63">
        <v>1053.2470000000001</v>
      </c>
      <c r="T107" s="63">
        <v>186336.9</v>
      </c>
      <c r="U107" s="63">
        <v>1725.3733308000001</v>
      </c>
      <c r="V107" s="64" t="s">
        <v>232</v>
      </c>
    </row>
    <row r="108" spans="1:22" ht="43.15">
      <c r="A108" s="64" t="s">
        <v>1285</v>
      </c>
      <c r="B108" s="63">
        <v>111</v>
      </c>
      <c r="C108" s="64" t="s">
        <v>1286</v>
      </c>
      <c r="D108" s="64" t="s">
        <v>1287</v>
      </c>
      <c r="E108" s="64" t="s">
        <v>1287</v>
      </c>
      <c r="F108" s="64" t="s">
        <v>1288</v>
      </c>
      <c r="G108" s="63" t="b">
        <v>0</v>
      </c>
      <c r="H108" s="71" t="b">
        <v>0</v>
      </c>
      <c r="I108" s="64" t="s">
        <v>1285</v>
      </c>
      <c r="J108" s="64" t="s">
        <v>232</v>
      </c>
      <c r="K108" s="63">
        <v>128.2551</v>
      </c>
      <c r="L108" s="71" t="b">
        <v>0</v>
      </c>
      <c r="M108" s="64" t="s">
        <v>232</v>
      </c>
      <c r="N108" s="64" t="s">
        <v>232</v>
      </c>
      <c r="O108" s="64" t="s">
        <v>232</v>
      </c>
      <c r="P108" s="64" t="s">
        <v>1283</v>
      </c>
      <c r="Q108" s="65"/>
      <c r="R108" s="64" t="s">
        <v>1289</v>
      </c>
      <c r="S108" s="63">
        <v>1399.885</v>
      </c>
      <c r="T108" s="63">
        <v>18802.23</v>
      </c>
      <c r="U108" s="65"/>
      <c r="V108" s="64" t="s">
        <v>232</v>
      </c>
    </row>
    <row r="109" spans="1:22" ht="43.15">
      <c r="A109" s="64" t="s">
        <v>1290</v>
      </c>
      <c r="B109" s="63">
        <v>112</v>
      </c>
      <c r="C109" s="64" t="s">
        <v>1291</v>
      </c>
      <c r="D109" s="64" t="s">
        <v>1292</v>
      </c>
      <c r="E109" s="64" t="s">
        <v>1292</v>
      </c>
      <c r="F109" s="64" t="s">
        <v>1293</v>
      </c>
      <c r="G109" s="63" t="b">
        <v>0</v>
      </c>
      <c r="H109" s="71" t="b">
        <v>0</v>
      </c>
      <c r="I109" s="64" t="s">
        <v>1290</v>
      </c>
      <c r="J109" s="64" t="s">
        <v>232</v>
      </c>
      <c r="K109" s="63">
        <v>100.20193999999999</v>
      </c>
      <c r="L109" s="71" t="b">
        <v>0</v>
      </c>
      <c r="M109" s="64" t="s">
        <v>232</v>
      </c>
      <c r="N109" s="64" t="s">
        <v>1294</v>
      </c>
      <c r="O109" s="64" t="s">
        <v>1295</v>
      </c>
      <c r="P109" s="64" t="s">
        <v>1296</v>
      </c>
      <c r="Q109" s="65"/>
      <c r="R109" s="64" t="s">
        <v>1297</v>
      </c>
      <c r="S109" s="63">
        <v>12465.64</v>
      </c>
      <c r="T109" s="63">
        <v>175530.8</v>
      </c>
      <c r="U109" s="63">
        <v>12564.025300400001</v>
      </c>
      <c r="V109" s="64" t="s">
        <v>232</v>
      </c>
    </row>
    <row r="110" spans="1:22" ht="43.15">
      <c r="A110" s="64" t="s">
        <v>1298</v>
      </c>
      <c r="B110" s="63">
        <v>113</v>
      </c>
      <c r="C110" s="64" t="s">
        <v>1299</v>
      </c>
      <c r="D110" s="64" t="s">
        <v>1300</v>
      </c>
      <c r="E110" s="64" t="s">
        <v>1300</v>
      </c>
      <c r="F110" s="64" t="s">
        <v>1301</v>
      </c>
      <c r="G110" s="63" t="b">
        <v>0</v>
      </c>
      <c r="H110" s="71" t="b">
        <v>0</v>
      </c>
      <c r="I110" s="64" t="s">
        <v>1298</v>
      </c>
      <c r="J110" s="64" t="s">
        <v>232</v>
      </c>
      <c r="K110" s="63">
        <v>114.22852</v>
      </c>
      <c r="L110" s="71" t="b">
        <v>0</v>
      </c>
      <c r="M110" s="64" t="s">
        <v>232</v>
      </c>
      <c r="N110" s="64" t="s">
        <v>1302</v>
      </c>
      <c r="O110" s="64" t="s">
        <v>1303</v>
      </c>
      <c r="P110" s="64" t="s">
        <v>1304</v>
      </c>
      <c r="Q110" s="65"/>
      <c r="R110" s="64" t="s">
        <v>1305</v>
      </c>
      <c r="S110" s="63">
        <v>3813.02</v>
      </c>
      <c r="T110" s="63">
        <v>57448.85</v>
      </c>
      <c r="U110" s="63">
        <v>5476.0278314000007</v>
      </c>
      <c r="V110" s="64" t="s">
        <v>232</v>
      </c>
    </row>
    <row r="111" spans="1:22" ht="57.6">
      <c r="A111" s="64" t="s">
        <v>1306</v>
      </c>
      <c r="B111" s="63">
        <v>114</v>
      </c>
      <c r="C111" s="64" t="s">
        <v>1307</v>
      </c>
      <c r="D111" s="64" t="s">
        <v>1308</v>
      </c>
      <c r="E111" s="64" t="s">
        <v>1308</v>
      </c>
      <c r="F111" s="64" t="s">
        <v>1309</v>
      </c>
      <c r="G111" s="63" t="b">
        <v>0</v>
      </c>
      <c r="H111" s="71" t="b">
        <v>0</v>
      </c>
      <c r="I111" s="64" t="s">
        <v>1306</v>
      </c>
      <c r="J111" s="64" t="s">
        <v>232</v>
      </c>
      <c r="K111" s="63">
        <v>170.33484000000001</v>
      </c>
      <c r="L111" s="71" t="b">
        <v>0</v>
      </c>
      <c r="M111" s="64" t="s">
        <v>232</v>
      </c>
      <c r="N111" s="64" t="s">
        <v>1310</v>
      </c>
      <c r="O111" s="64" t="s">
        <v>1311</v>
      </c>
      <c r="P111" s="64" t="s">
        <v>1312</v>
      </c>
      <c r="Q111" s="65"/>
      <c r="R111" s="64" t="s">
        <v>1313</v>
      </c>
      <c r="S111" s="63">
        <v>194.6507</v>
      </c>
      <c r="T111" s="63">
        <v>10334.77</v>
      </c>
      <c r="U111" s="63">
        <v>1496.8860872</v>
      </c>
      <c r="V111" s="64" t="s">
        <v>232</v>
      </c>
    </row>
    <row r="112" spans="1:22" ht="100.9">
      <c r="A112" s="64" t="s">
        <v>1314</v>
      </c>
      <c r="B112" s="63">
        <v>115</v>
      </c>
      <c r="C112" s="64" t="s">
        <v>1315</v>
      </c>
      <c r="D112" s="64" t="s">
        <v>1316</v>
      </c>
      <c r="E112" s="64" t="s">
        <v>1316</v>
      </c>
      <c r="F112" s="64" t="s">
        <v>1317</v>
      </c>
      <c r="G112" s="63" t="b">
        <v>0</v>
      </c>
      <c r="H112" s="71" t="b">
        <v>0</v>
      </c>
      <c r="I112" s="64" t="s">
        <v>1314</v>
      </c>
      <c r="J112" s="64" t="s">
        <v>232</v>
      </c>
      <c r="K112" s="63">
        <v>216.31716</v>
      </c>
      <c r="L112" s="71" t="b">
        <v>0</v>
      </c>
      <c r="M112" s="64" t="s">
        <v>232</v>
      </c>
      <c r="N112" s="64" t="s">
        <v>1318</v>
      </c>
      <c r="O112" s="64" t="s">
        <v>1319</v>
      </c>
      <c r="P112" s="64" t="s">
        <v>1320</v>
      </c>
      <c r="Q112" s="63">
        <v>0.25</v>
      </c>
      <c r="R112" s="64" t="s">
        <v>1321</v>
      </c>
      <c r="S112" s="63">
        <v>0.63728099999999999</v>
      </c>
      <c r="T112" s="63">
        <v>1.234513</v>
      </c>
      <c r="U112" s="65"/>
      <c r="V112" s="64" t="s">
        <v>1322</v>
      </c>
    </row>
    <row r="113" spans="1:22" ht="43.15">
      <c r="A113" s="64" t="s">
        <v>1323</v>
      </c>
      <c r="B113" s="63">
        <v>116</v>
      </c>
      <c r="C113" s="64" t="s">
        <v>1324</v>
      </c>
      <c r="D113" s="64" t="s">
        <v>1325</v>
      </c>
      <c r="E113" s="64" t="s">
        <v>1325</v>
      </c>
      <c r="F113" s="64" t="s">
        <v>1326</v>
      </c>
      <c r="G113" s="63" t="b">
        <v>0</v>
      </c>
      <c r="H113" s="71" t="b">
        <v>0</v>
      </c>
      <c r="I113" s="64" t="s">
        <v>1323</v>
      </c>
      <c r="J113" s="64" t="s">
        <v>232</v>
      </c>
      <c r="K113" s="63">
        <v>142.28167999999999</v>
      </c>
      <c r="L113" s="71" t="b">
        <v>0</v>
      </c>
      <c r="M113" s="64" t="s">
        <v>232</v>
      </c>
      <c r="N113" s="64" t="s">
        <v>232</v>
      </c>
      <c r="O113" s="64" t="s">
        <v>232</v>
      </c>
      <c r="P113" s="64" t="s">
        <v>1327</v>
      </c>
      <c r="Q113" s="65"/>
      <c r="R113" s="64" t="s">
        <v>1328</v>
      </c>
      <c r="S113" s="63">
        <v>737.27279999999996</v>
      </c>
      <c r="T113" s="63">
        <v>6153.7179999999998</v>
      </c>
      <c r="U113" s="65"/>
      <c r="V113" s="64" t="s">
        <v>232</v>
      </c>
    </row>
    <row r="114" spans="1:22" ht="43.15">
      <c r="A114" s="64" t="s">
        <v>1329</v>
      </c>
      <c r="B114" s="63">
        <v>117</v>
      </c>
      <c r="C114" s="64" t="s">
        <v>1330</v>
      </c>
      <c r="D114" s="64" t="s">
        <v>1331</v>
      </c>
      <c r="E114" s="64" t="s">
        <v>1331</v>
      </c>
      <c r="F114" s="64" t="s">
        <v>1332</v>
      </c>
      <c r="G114" s="63" t="b">
        <v>0</v>
      </c>
      <c r="H114" s="71" t="b">
        <v>0</v>
      </c>
      <c r="I114" s="64" t="s">
        <v>1329</v>
      </c>
      <c r="J114" s="64" t="s">
        <v>232</v>
      </c>
      <c r="K114" s="63">
        <v>128.2551</v>
      </c>
      <c r="L114" s="71" t="b">
        <v>0</v>
      </c>
      <c r="M114" s="64" t="s">
        <v>232</v>
      </c>
      <c r="N114" s="64" t="s">
        <v>1333</v>
      </c>
      <c r="O114" s="64" t="s">
        <v>232</v>
      </c>
      <c r="P114" s="64" t="s">
        <v>1283</v>
      </c>
      <c r="Q114" s="65"/>
      <c r="R114" s="64" t="s">
        <v>1334</v>
      </c>
      <c r="S114" s="63">
        <v>1906.51</v>
      </c>
      <c r="T114" s="63">
        <v>18802.23</v>
      </c>
      <c r="U114" s="65"/>
      <c r="V114" s="64" t="s">
        <v>232</v>
      </c>
    </row>
    <row r="115" spans="1:22" ht="43.15">
      <c r="A115" s="64" t="s">
        <v>107</v>
      </c>
      <c r="B115" s="63">
        <v>118</v>
      </c>
      <c r="C115" s="64" t="s">
        <v>322</v>
      </c>
      <c r="D115" s="64" t="s">
        <v>323</v>
      </c>
      <c r="E115" s="64" t="s">
        <v>323</v>
      </c>
      <c r="F115" s="64" t="s">
        <v>1335</v>
      </c>
      <c r="G115" s="63" t="b">
        <v>1</v>
      </c>
      <c r="H115" s="71" t="b">
        <v>1</v>
      </c>
      <c r="I115" s="64" t="s">
        <v>107</v>
      </c>
      <c r="J115" s="64" t="s">
        <v>530</v>
      </c>
      <c r="K115" s="63">
        <v>114.22852</v>
      </c>
      <c r="L115" s="71" t="b">
        <v>0</v>
      </c>
      <c r="M115" s="64" t="s">
        <v>232</v>
      </c>
      <c r="N115" s="64" t="s">
        <v>1336</v>
      </c>
      <c r="O115" s="64" t="s">
        <v>1337</v>
      </c>
      <c r="P115" s="64" t="s">
        <v>1304</v>
      </c>
      <c r="Q115" s="65"/>
      <c r="R115" s="64" t="s">
        <v>1338</v>
      </c>
      <c r="S115" s="63">
        <v>5946.1790000000001</v>
      </c>
      <c r="T115" s="63">
        <v>57448.85</v>
      </c>
      <c r="U115" s="63">
        <v>4770.3011565999996</v>
      </c>
      <c r="V115" s="64" t="s">
        <v>232</v>
      </c>
    </row>
    <row r="116" spans="1:22" ht="43.15">
      <c r="A116" s="64" t="s">
        <v>1339</v>
      </c>
      <c r="B116" s="63">
        <v>120</v>
      </c>
      <c r="C116" s="64" t="s">
        <v>1340</v>
      </c>
      <c r="D116" s="64" t="s">
        <v>1341</v>
      </c>
      <c r="E116" s="64" t="s">
        <v>1341</v>
      </c>
      <c r="F116" s="64" t="s">
        <v>1342</v>
      </c>
      <c r="G116" s="63" t="b">
        <v>0</v>
      </c>
      <c r="H116" s="71" t="b">
        <v>0</v>
      </c>
      <c r="I116" s="64" t="s">
        <v>1339</v>
      </c>
      <c r="J116" s="64" t="s">
        <v>232</v>
      </c>
      <c r="K116" s="63">
        <v>142.28167999999999</v>
      </c>
      <c r="L116" s="71" t="b">
        <v>0</v>
      </c>
      <c r="M116" s="64" t="s">
        <v>232</v>
      </c>
      <c r="N116" s="64" t="s">
        <v>1343</v>
      </c>
      <c r="O116" s="64" t="s">
        <v>232</v>
      </c>
      <c r="P116" s="64" t="s">
        <v>1327</v>
      </c>
      <c r="Q116" s="65"/>
      <c r="R116" s="64" t="s">
        <v>1344</v>
      </c>
      <c r="S116" s="63">
        <v>661.27909999999997</v>
      </c>
      <c r="T116" s="63">
        <v>6153.7179999999998</v>
      </c>
      <c r="U116" s="65"/>
      <c r="V116" s="64" t="s">
        <v>232</v>
      </c>
    </row>
    <row r="117" spans="1:22" ht="43.15">
      <c r="A117" s="64" t="s">
        <v>1345</v>
      </c>
      <c r="B117" s="63">
        <v>121</v>
      </c>
      <c r="C117" s="64" t="s">
        <v>1346</v>
      </c>
      <c r="D117" s="64" t="s">
        <v>1347</v>
      </c>
      <c r="E117" s="64" t="s">
        <v>1347</v>
      </c>
      <c r="F117" s="64" t="s">
        <v>1348</v>
      </c>
      <c r="G117" s="63" t="b">
        <v>0</v>
      </c>
      <c r="H117" s="71" t="b">
        <v>0</v>
      </c>
      <c r="I117" s="64" t="s">
        <v>1345</v>
      </c>
      <c r="J117" s="64" t="s">
        <v>232</v>
      </c>
      <c r="K117" s="63">
        <v>128.2551</v>
      </c>
      <c r="L117" s="71" t="b">
        <v>0</v>
      </c>
      <c r="M117" s="64" t="s">
        <v>232</v>
      </c>
      <c r="N117" s="64" t="s">
        <v>1349</v>
      </c>
      <c r="O117" s="64" t="s">
        <v>1350</v>
      </c>
      <c r="P117" s="64" t="s">
        <v>1283</v>
      </c>
      <c r="Q117" s="65"/>
      <c r="R117" s="64" t="s">
        <v>1351</v>
      </c>
      <c r="S117" s="63">
        <v>2119.826</v>
      </c>
      <c r="T117" s="63">
        <v>18802.23</v>
      </c>
      <c r="U117" s="63">
        <v>1605.8768221999999</v>
      </c>
      <c r="V117" s="64" t="s">
        <v>232</v>
      </c>
    </row>
    <row r="118" spans="1:22" ht="43.15">
      <c r="A118" s="64" t="s">
        <v>109</v>
      </c>
      <c r="B118" s="63">
        <v>122</v>
      </c>
      <c r="C118" s="64" t="s">
        <v>334</v>
      </c>
      <c r="D118" s="64" t="s">
        <v>335</v>
      </c>
      <c r="E118" s="64" t="s">
        <v>335</v>
      </c>
      <c r="F118" s="64" t="s">
        <v>1352</v>
      </c>
      <c r="G118" s="63" t="b">
        <v>1</v>
      </c>
      <c r="H118" s="71" t="b">
        <v>0</v>
      </c>
      <c r="I118" s="64" t="s">
        <v>109</v>
      </c>
      <c r="J118" s="64" t="s">
        <v>1353</v>
      </c>
      <c r="K118" s="63">
        <v>86.175359999999998</v>
      </c>
      <c r="L118" s="71" t="b">
        <v>0</v>
      </c>
      <c r="M118" s="64" t="s">
        <v>232</v>
      </c>
      <c r="N118" s="64" t="s">
        <v>1354</v>
      </c>
      <c r="O118" s="64" t="s">
        <v>1355</v>
      </c>
      <c r="P118" s="64" t="s">
        <v>1356</v>
      </c>
      <c r="Q118" s="65"/>
      <c r="R118" s="64" t="s">
        <v>1357</v>
      </c>
      <c r="S118" s="63">
        <v>41329.94</v>
      </c>
      <c r="T118" s="63">
        <v>339005.9</v>
      </c>
      <c r="U118" s="63">
        <v>31675.574013999998</v>
      </c>
      <c r="V118" s="64" t="s">
        <v>232</v>
      </c>
    </row>
    <row r="119" spans="1:22" ht="43.15">
      <c r="A119" s="64" t="s">
        <v>1358</v>
      </c>
      <c r="B119" s="63">
        <v>123</v>
      </c>
      <c r="C119" s="64" t="s">
        <v>1359</v>
      </c>
      <c r="D119" s="64" t="s">
        <v>1360</v>
      </c>
      <c r="E119" s="64" t="s">
        <v>1360</v>
      </c>
      <c r="F119" s="64" t="s">
        <v>1361</v>
      </c>
      <c r="G119" s="63" t="b">
        <v>0</v>
      </c>
      <c r="H119" s="71" t="b">
        <v>0</v>
      </c>
      <c r="I119" s="64" t="s">
        <v>1358</v>
      </c>
      <c r="J119" s="64" t="s">
        <v>232</v>
      </c>
      <c r="K119" s="63">
        <v>128.2551</v>
      </c>
      <c r="L119" s="71" t="b">
        <v>0</v>
      </c>
      <c r="M119" s="64" t="s">
        <v>232</v>
      </c>
      <c r="N119" s="64" t="s">
        <v>1362</v>
      </c>
      <c r="O119" s="64" t="s">
        <v>1363</v>
      </c>
      <c r="P119" s="64" t="s">
        <v>1283</v>
      </c>
      <c r="Q119" s="65"/>
      <c r="R119" s="64" t="s">
        <v>1364</v>
      </c>
      <c r="S119" s="63">
        <v>1453.2139999999999</v>
      </c>
      <c r="T119" s="63">
        <v>11884.79</v>
      </c>
      <c r="U119" s="63">
        <v>1259.5902590600001</v>
      </c>
      <c r="V119" s="64" t="s">
        <v>232</v>
      </c>
    </row>
    <row r="120" spans="1:22" ht="43.15">
      <c r="A120" s="64" t="s">
        <v>1365</v>
      </c>
      <c r="B120" s="63">
        <v>124</v>
      </c>
      <c r="C120" s="64" t="s">
        <v>1366</v>
      </c>
      <c r="D120" s="64" t="s">
        <v>1367</v>
      </c>
      <c r="E120" s="64" t="s">
        <v>1367</v>
      </c>
      <c r="F120" s="64" t="s">
        <v>1368</v>
      </c>
      <c r="G120" s="63" t="b">
        <v>0</v>
      </c>
      <c r="H120" s="71" t="b">
        <v>0</v>
      </c>
      <c r="I120" s="64" t="s">
        <v>1365</v>
      </c>
      <c r="J120" s="64" t="s">
        <v>232</v>
      </c>
      <c r="K120" s="63">
        <v>114.22852</v>
      </c>
      <c r="L120" s="71" t="b">
        <v>0</v>
      </c>
      <c r="M120" s="64" t="s">
        <v>232</v>
      </c>
      <c r="N120" s="64" t="s">
        <v>1369</v>
      </c>
      <c r="O120" s="64" t="s">
        <v>1370</v>
      </c>
      <c r="P120" s="64" t="s">
        <v>1371</v>
      </c>
      <c r="Q120" s="65"/>
      <c r="R120" s="64" t="s">
        <v>1372</v>
      </c>
      <c r="S120" s="63">
        <v>4346.3100000000004</v>
      </c>
      <c r="T120" s="63">
        <v>36313.11</v>
      </c>
      <c r="U120" s="63">
        <v>3431.241653</v>
      </c>
      <c r="V120" s="64" t="s">
        <v>232</v>
      </c>
    </row>
    <row r="121" spans="1:22" ht="43.15">
      <c r="A121" s="64" t="s">
        <v>1373</v>
      </c>
      <c r="B121" s="63">
        <v>125</v>
      </c>
      <c r="C121" s="64" t="s">
        <v>1374</v>
      </c>
      <c r="D121" s="64" t="s">
        <v>1375</v>
      </c>
      <c r="E121" s="64" t="s">
        <v>1375</v>
      </c>
      <c r="F121" s="64" t="s">
        <v>1376</v>
      </c>
      <c r="G121" s="63" t="b">
        <v>0</v>
      </c>
      <c r="H121" s="71" t="b">
        <v>0</v>
      </c>
      <c r="I121" s="64" t="s">
        <v>1373</v>
      </c>
      <c r="J121" s="64" t="s">
        <v>232</v>
      </c>
      <c r="K121" s="63">
        <v>142.28167999999999</v>
      </c>
      <c r="L121" s="71" t="b">
        <v>0</v>
      </c>
      <c r="M121" s="64" t="s">
        <v>232</v>
      </c>
      <c r="N121" s="64" t="s">
        <v>232</v>
      </c>
      <c r="O121" s="64" t="s">
        <v>1377</v>
      </c>
      <c r="P121" s="64" t="s">
        <v>1327</v>
      </c>
      <c r="Q121" s="65"/>
      <c r="R121" s="64" t="s">
        <v>1378</v>
      </c>
      <c r="S121" s="63">
        <v>547.95500000000004</v>
      </c>
      <c r="T121" s="63">
        <v>3889.732</v>
      </c>
      <c r="U121" s="63">
        <v>352.09006979999998</v>
      </c>
      <c r="V121" s="64" t="s">
        <v>232</v>
      </c>
    </row>
    <row r="122" spans="1:22" ht="43.15">
      <c r="A122" s="64" t="s">
        <v>1379</v>
      </c>
      <c r="B122" s="63">
        <v>126</v>
      </c>
      <c r="C122" s="64" t="s">
        <v>1380</v>
      </c>
      <c r="D122" s="64" t="s">
        <v>1381</v>
      </c>
      <c r="E122" s="64" t="s">
        <v>1381</v>
      </c>
      <c r="F122" s="64" t="s">
        <v>1382</v>
      </c>
      <c r="G122" s="63" t="b">
        <v>0</v>
      </c>
      <c r="H122" s="71" t="b">
        <v>0</v>
      </c>
      <c r="I122" s="64" t="s">
        <v>1379</v>
      </c>
      <c r="J122" s="64" t="s">
        <v>232</v>
      </c>
      <c r="K122" s="63">
        <v>100.20193999999999</v>
      </c>
      <c r="L122" s="71" t="b">
        <v>0</v>
      </c>
      <c r="M122" s="64" t="s">
        <v>232</v>
      </c>
      <c r="N122" s="64" t="s">
        <v>1383</v>
      </c>
      <c r="O122" s="64" t="s">
        <v>1384</v>
      </c>
      <c r="P122" s="64" t="s">
        <v>1296</v>
      </c>
      <c r="Q122" s="65"/>
      <c r="R122" s="64" t="s">
        <v>1385</v>
      </c>
      <c r="S122" s="63">
        <v>13292.24</v>
      </c>
      <c r="T122" s="63">
        <v>110952.1</v>
      </c>
      <c r="U122" s="63">
        <v>9384.4155902000002</v>
      </c>
      <c r="V122" s="64" t="s">
        <v>232</v>
      </c>
    </row>
    <row r="123" spans="1:22" ht="158.44999999999999">
      <c r="A123" s="64" t="s">
        <v>1386</v>
      </c>
      <c r="B123" s="63">
        <v>127</v>
      </c>
      <c r="C123" s="64" t="s">
        <v>1387</v>
      </c>
      <c r="D123" s="64" t="s">
        <v>1388</v>
      </c>
      <c r="E123" s="64" t="s">
        <v>1388</v>
      </c>
      <c r="F123" s="64" t="s">
        <v>1389</v>
      </c>
      <c r="G123" s="63" t="b">
        <v>0</v>
      </c>
      <c r="H123" s="71" t="b">
        <v>0</v>
      </c>
      <c r="I123" s="64" t="s">
        <v>1386</v>
      </c>
      <c r="J123" s="64" t="s">
        <v>232</v>
      </c>
      <c r="K123" s="63">
        <v>72.148780000000002</v>
      </c>
      <c r="L123" s="71" t="b">
        <v>0</v>
      </c>
      <c r="M123" s="64" t="s">
        <v>232</v>
      </c>
      <c r="N123" s="64" t="s">
        <v>1390</v>
      </c>
      <c r="O123" s="64" t="s">
        <v>1391</v>
      </c>
      <c r="P123" s="64" t="s">
        <v>1392</v>
      </c>
      <c r="Q123" s="65"/>
      <c r="R123" s="64" t="s">
        <v>1393</v>
      </c>
      <c r="S123" s="63">
        <v>173319.1</v>
      </c>
      <c r="T123" s="63">
        <v>1035808</v>
      </c>
      <c r="U123" s="63">
        <v>137080.34718000001</v>
      </c>
      <c r="V123" s="64" t="s">
        <v>232</v>
      </c>
    </row>
    <row r="124" spans="1:22" ht="43.15">
      <c r="A124" s="64" t="s">
        <v>1394</v>
      </c>
      <c r="B124" s="63">
        <v>128</v>
      </c>
      <c r="C124" s="64" t="s">
        <v>1395</v>
      </c>
      <c r="D124" s="64" t="s">
        <v>1396</v>
      </c>
      <c r="E124" s="64" t="s">
        <v>1396</v>
      </c>
      <c r="F124" s="64" t="s">
        <v>1397</v>
      </c>
      <c r="G124" s="63" t="b">
        <v>0</v>
      </c>
      <c r="H124" s="71" t="b">
        <v>0</v>
      </c>
      <c r="I124" s="64" t="s">
        <v>1394</v>
      </c>
      <c r="J124" s="64" t="s">
        <v>232</v>
      </c>
      <c r="K124" s="63">
        <v>114.22852</v>
      </c>
      <c r="L124" s="71" t="b">
        <v>0</v>
      </c>
      <c r="M124" s="64" t="s">
        <v>232</v>
      </c>
      <c r="N124" s="64" t="s">
        <v>1398</v>
      </c>
      <c r="O124" s="64" t="s">
        <v>1399</v>
      </c>
      <c r="P124" s="64" t="s">
        <v>1304</v>
      </c>
      <c r="Q124" s="65"/>
      <c r="R124" s="64" t="s">
        <v>1400</v>
      </c>
      <c r="S124" s="63">
        <v>3119.7440000000001</v>
      </c>
      <c r="T124" s="63">
        <v>57448.85</v>
      </c>
      <c r="U124" s="63">
        <v>3918.9735255999999</v>
      </c>
      <c r="V124" s="64" t="s">
        <v>232</v>
      </c>
    </row>
    <row r="125" spans="1:22" ht="43.15">
      <c r="A125" s="64" t="s">
        <v>1401</v>
      </c>
      <c r="B125" s="63">
        <v>129</v>
      </c>
      <c r="C125" s="64" t="s">
        <v>1402</v>
      </c>
      <c r="D125" s="64" t="s">
        <v>1403</v>
      </c>
      <c r="E125" s="64" t="s">
        <v>1403</v>
      </c>
      <c r="F125" s="64" t="s">
        <v>1404</v>
      </c>
      <c r="G125" s="63" t="b">
        <v>0</v>
      </c>
      <c r="H125" s="71" t="b">
        <v>0</v>
      </c>
      <c r="I125" s="64" t="s">
        <v>1401</v>
      </c>
      <c r="J125" s="64" t="s">
        <v>232</v>
      </c>
      <c r="K125" s="63">
        <v>128.2551</v>
      </c>
      <c r="L125" s="71" t="b">
        <v>0</v>
      </c>
      <c r="M125" s="64" t="s">
        <v>232</v>
      </c>
      <c r="N125" s="64" t="s">
        <v>232</v>
      </c>
      <c r="O125" s="64" t="s">
        <v>1405</v>
      </c>
      <c r="P125" s="64" t="s">
        <v>1283</v>
      </c>
      <c r="Q125" s="65"/>
      <c r="R125" s="64" t="s">
        <v>1406</v>
      </c>
      <c r="S125" s="63">
        <v>1103.9090000000001</v>
      </c>
      <c r="T125" s="63">
        <v>3001.498</v>
      </c>
      <c r="U125" s="63">
        <v>1404.6272632</v>
      </c>
      <c r="V125" s="64" t="s">
        <v>232</v>
      </c>
    </row>
    <row r="126" spans="1:22" ht="43.15">
      <c r="A126" s="64" t="s">
        <v>112</v>
      </c>
      <c r="B126" s="63">
        <v>130</v>
      </c>
      <c r="C126" s="64" t="s">
        <v>368</v>
      </c>
      <c r="D126" s="64" t="s">
        <v>369</v>
      </c>
      <c r="E126" s="64" t="s">
        <v>369</v>
      </c>
      <c r="F126" s="64" t="s">
        <v>1407</v>
      </c>
      <c r="G126" s="63" t="b">
        <v>1</v>
      </c>
      <c r="H126" s="71" t="b">
        <v>0</v>
      </c>
      <c r="I126" s="64" t="s">
        <v>112</v>
      </c>
      <c r="J126" s="64" t="s">
        <v>1408</v>
      </c>
      <c r="K126" s="63">
        <v>114.22852</v>
      </c>
      <c r="L126" s="71" t="b">
        <v>0</v>
      </c>
      <c r="M126" s="64" t="s">
        <v>232</v>
      </c>
      <c r="N126" s="64" t="s">
        <v>1409</v>
      </c>
      <c r="O126" s="64" t="s">
        <v>1410</v>
      </c>
      <c r="P126" s="64" t="s">
        <v>1304</v>
      </c>
      <c r="Q126" s="65"/>
      <c r="R126" s="64" t="s">
        <v>1411</v>
      </c>
      <c r="S126" s="63">
        <v>3293.0630000000001</v>
      </c>
      <c r="T126" s="63">
        <v>9170.8559999999998</v>
      </c>
      <c r="U126" s="63">
        <v>3405.8438120000001</v>
      </c>
      <c r="V126" s="64" t="s">
        <v>232</v>
      </c>
    </row>
    <row r="127" spans="1:22" ht="43.15">
      <c r="A127" s="64" t="s">
        <v>1412</v>
      </c>
      <c r="B127" s="63">
        <v>131</v>
      </c>
      <c r="C127" s="64" t="s">
        <v>1413</v>
      </c>
      <c r="D127" s="64" t="s">
        <v>1414</v>
      </c>
      <c r="E127" s="64" t="s">
        <v>1414</v>
      </c>
      <c r="F127" s="64" t="s">
        <v>1415</v>
      </c>
      <c r="G127" s="63" t="b">
        <v>0</v>
      </c>
      <c r="H127" s="71" t="b">
        <v>0</v>
      </c>
      <c r="I127" s="64" t="s">
        <v>1412</v>
      </c>
      <c r="J127" s="64" t="s">
        <v>232</v>
      </c>
      <c r="K127" s="63">
        <v>142.28167999999999</v>
      </c>
      <c r="L127" s="71" t="b">
        <v>0</v>
      </c>
      <c r="M127" s="64" t="s">
        <v>232</v>
      </c>
      <c r="N127" s="64" t="s">
        <v>232</v>
      </c>
      <c r="O127" s="64" t="s">
        <v>232</v>
      </c>
      <c r="P127" s="64" t="s">
        <v>1327</v>
      </c>
      <c r="Q127" s="65"/>
      <c r="R127" s="64" t="s">
        <v>1416</v>
      </c>
      <c r="S127" s="63">
        <v>425.29840000000002</v>
      </c>
      <c r="T127" s="63">
        <v>982.34969999999998</v>
      </c>
      <c r="U127" s="65"/>
      <c r="V127" s="64" t="s">
        <v>232</v>
      </c>
    </row>
    <row r="128" spans="1:22" ht="43.15">
      <c r="A128" s="64" t="s">
        <v>1417</v>
      </c>
      <c r="B128" s="63">
        <v>132</v>
      </c>
      <c r="C128" s="64" t="s">
        <v>1418</v>
      </c>
      <c r="D128" s="64" t="s">
        <v>1419</v>
      </c>
      <c r="E128" s="64" t="s">
        <v>1419</v>
      </c>
      <c r="F128" s="64" t="s">
        <v>1420</v>
      </c>
      <c r="G128" s="63" t="b">
        <v>0</v>
      </c>
      <c r="H128" s="71" t="b">
        <v>0</v>
      </c>
      <c r="I128" s="64" t="s">
        <v>1417</v>
      </c>
      <c r="J128" s="64" t="s">
        <v>232</v>
      </c>
      <c r="K128" s="63">
        <v>128.2551</v>
      </c>
      <c r="L128" s="71" t="b">
        <v>0</v>
      </c>
      <c r="M128" s="64" t="s">
        <v>232</v>
      </c>
      <c r="N128" s="64" t="s">
        <v>1421</v>
      </c>
      <c r="O128" s="64" t="s">
        <v>232</v>
      </c>
      <c r="P128" s="64" t="s">
        <v>1283</v>
      </c>
      <c r="Q128" s="65"/>
      <c r="R128" s="64" t="s">
        <v>1422</v>
      </c>
      <c r="S128" s="63">
        <v>1546.54</v>
      </c>
      <c r="T128" s="63">
        <v>3001.498</v>
      </c>
      <c r="U128" s="65"/>
      <c r="V128" s="64" t="s">
        <v>232</v>
      </c>
    </row>
    <row r="129" spans="1:22" ht="43.15">
      <c r="A129" s="64" t="s">
        <v>1423</v>
      </c>
      <c r="B129" s="63">
        <v>133</v>
      </c>
      <c r="C129" s="64" t="s">
        <v>1424</v>
      </c>
      <c r="D129" s="64" t="s">
        <v>1425</v>
      </c>
      <c r="E129" s="64" t="s">
        <v>1425</v>
      </c>
      <c r="F129" s="64" t="s">
        <v>1426</v>
      </c>
      <c r="G129" s="63" t="b">
        <v>0</v>
      </c>
      <c r="H129" s="71" t="b">
        <v>0</v>
      </c>
      <c r="I129" s="64" t="s">
        <v>1423</v>
      </c>
      <c r="J129" s="64" t="s">
        <v>232</v>
      </c>
      <c r="K129" s="63">
        <v>84.159480000000002</v>
      </c>
      <c r="L129" s="71" t="b">
        <v>0</v>
      </c>
      <c r="M129" s="64" t="s">
        <v>232</v>
      </c>
      <c r="N129" s="64" t="s">
        <v>1427</v>
      </c>
      <c r="O129" s="64" t="s">
        <v>1428</v>
      </c>
      <c r="P129" s="64" t="s">
        <v>1082</v>
      </c>
      <c r="Q129" s="65"/>
      <c r="R129" s="64" t="s">
        <v>1429</v>
      </c>
      <c r="S129" s="63">
        <v>33063.949999999997</v>
      </c>
      <c r="T129" s="63">
        <v>34207.230000000003</v>
      </c>
      <c r="U129" s="63">
        <v>33802.459880000002</v>
      </c>
      <c r="V129" s="64" t="s">
        <v>232</v>
      </c>
    </row>
    <row r="130" spans="1:22" ht="43.15">
      <c r="A130" s="64" t="s">
        <v>1430</v>
      </c>
      <c r="B130" s="63">
        <v>134</v>
      </c>
      <c r="C130" s="64" t="s">
        <v>1431</v>
      </c>
      <c r="D130" s="64" t="s">
        <v>1432</v>
      </c>
      <c r="E130" s="64" t="s">
        <v>1432</v>
      </c>
      <c r="F130" s="64" t="s">
        <v>1433</v>
      </c>
      <c r="G130" s="63" t="b">
        <v>0</v>
      </c>
      <c r="H130" s="71" t="b">
        <v>0</v>
      </c>
      <c r="I130" s="64" t="s">
        <v>1430</v>
      </c>
      <c r="J130" s="64" t="s">
        <v>232</v>
      </c>
      <c r="K130" s="63">
        <v>140.26580000000001</v>
      </c>
      <c r="L130" s="71" t="b">
        <v>0</v>
      </c>
      <c r="M130" s="64" t="s">
        <v>232</v>
      </c>
      <c r="N130" s="64" t="s">
        <v>232</v>
      </c>
      <c r="O130" s="64" t="s">
        <v>1434</v>
      </c>
      <c r="P130" s="64" t="s">
        <v>598</v>
      </c>
      <c r="Q130" s="65"/>
      <c r="R130" s="64" t="s">
        <v>1435</v>
      </c>
      <c r="S130" s="63">
        <v>449.29640000000001</v>
      </c>
      <c r="T130" s="63">
        <v>248.09190000000001</v>
      </c>
      <c r="U130" s="63">
        <v>337.22866646</v>
      </c>
      <c r="V130" s="64" t="s">
        <v>232</v>
      </c>
    </row>
    <row r="131" spans="1:22" ht="57.6">
      <c r="A131" s="64" t="s">
        <v>1436</v>
      </c>
      <c r="B131" s="63">
        <v>135</v>
      </c>
      <c r="C131" s="64" t="s">
        <v>1437</v>
      </c>
      <c r="D131" s="64" t="s">
        <v>1438</v>
      </c>
      <c r="E131" s="64" t="s">
        <v>1438</v>
      </c>
      <c r="F131" s="64" t="s">
        <v>1439</v>
      </c>
      <c r="G131" s="63" t="b">
        <v>0</v>
      </c>
      <c r="H131" s="71" t="b">
        <v>0</v>
      </c>
      <c r="I131" s="64" t="s">
        <v>1436</v>
      </c>
      <c r="J131" s="64" t="s">
        <v>232</v>
      </c>
      <c r="K131" s="63">
        <v>98.186059999999998</v>
      </c>
      <c r="L131" s="71" t="b">
        <v>0</v>
      </c>
      <c r="M131" s="64" t="s">
        <v>232</v>
      </c>
      <c r="N131" s="64" t="s">
        <v>232</v>
      </c>
      <c r="O131" s="64" t="s">
        <v>1440</v>
      </c>
      <c r="P131" s="64" t="s">
        <v>698</v>
      </c>
      <c r="Q131" s="65"/>
      <c r="R131" s="64" t="s">
        <v>1441</v>
      </c>
      <c r="S131" s="63">
        <v>6372.81</v>
      </c>
      <c r="T131" s="63">
        <v>7076.6580000000004</v>
      </c>
      <c r="U131" s="63">
        <v>7751.3944087999998</v>
      </c>
      <c r="V131" s="64" t="s">
        <v>232</v>
      </c>
    </row>
    <row r="132" spans="1:22" ht="43.15">
      <c r="A132" s="64" t="s">
        <v>115</v>
      </c>
      <c r="B132" s="63">
        <v>136</v>
      </c>
      <c r="C132" s="64" t="s">
        <v>320</v>
      </c>
      <c r="D132" s="64" t="s">
        <v>321</v>
      </c>
      <c r="E132" s="64" t="s">
        <v>321</v>
      </c>
      <c r="F132" s="64" t="s">
        <v>1442</v>
      </c>
      <c r="G132" s="63" t="b">
        <v>1</v>
      </c>
      <c r="H132" s="71" t="b">
        <v>0</v>
      </c>
      <c r="I132" s="64" t="s">
        <v>115</v>
      </c>
      <c r="J132" s="64" t="s">
        <v>1443</v>
      </c>
      <c r="K132" s="63">
        <v>86.175359999999998</v>
      </c>
      <c r="L132" s="71" t="b">
        <v>0</v>
      </c>
      <c r="M132" s="64" t="s">
        <v>232</v>
      </c>
      <c r="N132" s="64" t="s">
        <v>1444</v>
      </c>
      <c r="O132" s="64" t="s">
        <v>1445</v>
      </c>
      <c r="P132" s="64" t="s">
        <v>1356</v>
      </c>
      <c r="Q132" s="65"/>
      <c r="R132" s="64" t="s">
        <v>1446</v>
      </c>
      <c r="S132" s="63">
        <v>30264.18</v>
      </c>
      <c r="T132" s="63">
        <v>54117.26</v>
      </c>
      <c r="U132" s="63">
        <v>39926.605950000005</v>
      </c>
      <c r="V132" s="64" t="s">
        <v>232</v>
      </c>
    </row>
    <row r="133" spans="1:22" ht="43.15">
      <c r="A133" s="64" t="s">
        <v>1447</v>
      </c>
      <c r="B133" s="63">
        <v>137</v>
      </c>
      <c r="C133" s="64" t="s">
        <v>1448</v>
      </c>
      <c r="D133" s="64" t="s">
        <v>1449</v>
      </c>
      <c r="E133" s="64" t="s">
        <v>1449</v>
      </c>
      <c r="F133" s="64" t="s">
        <v>1450</v>
      </c>
      <c r="G133" s="63" t="b">
        <v>0</v>
      </c>
      <c r="H133" s="71" t="b">
        <v>0</v>
      </c>
      <c r="I133" s="64" t="s">
        <v>1447</v>
      </c>
      <c r="J133" s="64" t="s">
        <v>232</v>
      </c>
      <c r="K133" s="63">
        <v>128.2551</v>
      </c>
      <c r="L133" s="71" t="b">
        <v>0</v>
      </c>
      <c r="M133" s="64" t="s">
        <v>232</v>
      </c>
      <c r="N133" s="64" t="s">
        <v>1451</v>
      </c>
      <c r="O133" s="64" t="s">
        <v>1452</v>
      </c>
      <c r="P133" s="64" t="s">
        <v>1283</v>
      </c>
      <c r="Q133" s="65"/>
      <c r="R133" s="64" t="s">
        <v>1453</v>
      </c>
      <c r="S133" s="63">
        <v>1038.5809999999999</v>
      </c>
      <c r="T133" s="63">
        <v>1897.231</v>
      </c>
      <c r="U133" s="63">
        <v>2046.2660526</v>
      </c>
      <c r="V133" s="64" t="s">
        <v>232</v>
      </c>
    </row>
    <row r="134" spans="1:22" ht="43.15">
      <c r="A134" s="64" t="s">
        <v>1454</v>
      </c>
      <c r="B134" s="63">
        <v>138</v>
      </c>
      <c r="C134" s="64" t="s">
        <v>1455</v>
      </c>
      <c r="D134" s="64" t="s">
        <v>1456</v>
      </c>
      <c r="E134" s="64" t="s">
        <v>1456</v>
      </c>
      <c r="F134" s="64" t="s">
        <v>1457</v>
      </c>
      <c r="G134" s="63" t="b">
        <v>0</v>
      </c>
      <c r="H134" s="71" t="b">
        <v>0</v>
      </c>
      <c r="I134" s="64" t="s">
        <v>1454</v>
      </c>
      <c r="J134" s="64" t="s">
        <v>232</v>
      </c>
      <c r="K134" s="63">
        <v>114.22852</v>
      </c>
      <c r="L134" s="71" t="b">
        <v>0</v>
      </c>
      <c r="M134" s="64" t="s">
        <v>232</v>
      </c>
      <c r="N134" s="64" t="s">
        <v>1458</v>
      </c>
      <c r="O134" s="64" t="s">
        <v>1459</v>
      </c>
      <c r="P134" s="64" t="s">
        <v>1304</v>
      </c>
      <c r="Q134" s="65"/>
      <c r="R134" s="64" t="s">
        <v>1460</v>
      </c>
      <c r="S134" s="63">
        <v>3013.0859999999998</v>
      </c>
      <c r="T134" s="63">
        <v>5796.85</v>
      </c>
      <c r="U134" s="63">
        <v>2421.0341946000003</v>
      </c>
      <c r="V134" s="64" t="s">
        <v>232</v>
      </c>
    </row>
    <row r="135" spans="1:22" ht="43.15">
      <c r="A135" s="64" t="s">
        <v>1461</v>
      </c>
      <c r="B135" s="63">
        <v>139</v>
      </c>
      <c r="C135" s="64" t="s">
        <v>1462</v>
      </c>
      <c r="D135" s="64" t="s">
        <v>1463</v>
      </c>
      <c r="E135" s="64" t="s">
        <v>1463</v>
      </c>
      <c r="F135" s="64" t="s">
        <v>1464</v>
      </c>
      <c r="G135" s="63" t="b">
        <v>0</v>
      </c>
      <c r="H135" s="71" t="b">
        <v>0</v>
      </c>
      <c r="I135" s="64" t="s">
        <v>1461</v>
      </c>
      <c r="J135" s="64" t="s">
        <v>232</v>
      </c>
      <c r="K135" s="63">
        <v>142.28167999999999</v>
      </c>
      <c r="L135" s="71" t="b">
        <v>0</v>
      </c>
      <c r="M135" s="64" t="s">
        <v>232</v>
      </c>
      <c r="N135" s="64" t="s">
        <v>1465</v>
      </c>
      <c r="O135" s="64" t="s">
        <v>232</v>
      </c>
      <c r="P135" s="64" t="s">
        <v>1327</v>
      </c>
      <c r="Q135" s="65"/>
      <c r="R135" s="64" t="s">
        <v>1466</v>
      </c>
      <c r="S135" s="63">
        <v>361.30369999999999</v>
      </c>
      <c r="T135" s="63">
        <v>620.93799999999999</v>
      </c>
      <c r="U135" s="65"/>
      <c r="V135" s="64" t="s">
        <v>232</v>
      </c>
    </row>
    <row r="136" spans="1:22" ht="43.15">
      <c r="A136" s="64" t="s">
        <v>118</v>
      </c>
      <c r="B136" s="63">
        <v>140</v>
      </c>
      <c r="C136" s="64" t="s">
        <v>328</v>
      </c>
      <c r="D136" s="64" t="s">
        <v>329</v>
      </c>
      <c r="E136" s="64" t="s">
        <v>329</v>
      </c>
      <c r="F136" s="64" t="s">
        <v>1467</v>
      </c>
      <c r="G136" s="63" t="b">
        <v>1</v>
      </c>
      <c r="H136" s="71" t="b">
        <v>0</v>
      </c>
      <c r="I136" s="64" t="s">
        <v>118</v>
      </c>
      <c r="J136" s="64" t="s">
        <v>1468</v>
      </c>
      <c r="K136" s="63">
        <v>100.20193999999999</v>
      </c>
      <c r="L136" s="71" t="b">
        <v>0</v>
      </c>
      <c r="M136" s="64" t="s">
        <v>232</v>
      </c>
      <c r="N136" s="64" t="s">
        <v>1469</v>
      </c>
      <c r="O136" s="64" t="s">
        <v>1470</v>
      </c>
      <c r="P136" s="64" t="s">
        <v>1296</v>
      </c>
      <c r="Q136" s="65"/>
      <c r="R136" s="64" t="s">
        <v>1471</v>
      </c>
      <c r="S136" s="63">
        <v>8745.9490000000005</v>
      </c>
      <c r="T136" s="63">
        <v>17711.849999999999</v>
      </c>
      <c r="U136" s="63">
        <v>9953.3938896</v>
      </c>
      <c r="V136" s="64" t="s">
        <v>232</v>
      </c>
    </row>
    <row r="137" spans="1:22" ht="57.6">
      <c r="A137" s="64" t="s">
        <v>1472</v>
      </c>
      <c r="B137" s="63">
        <v>141</v>
      </c>
      <c r="C137" s="64" t="s">
        <v>1473</v>
      </c>
      <c r="D137" s="64" t="s">
        <v>1474</v>
      </c>
      <c r="E137" s="64" t="s">
        <v>1474</v>
      </c>
      <c r="F137" s="64" t="s">
        <v>1475</v>
      </c>
      <c r="G137" s="63" t="b">
        <v>0</v>
      </c>
      <c r="H137" s="71" t="b">
        <v>0</v>
      </c>
      <c r="I137" s="64" t="s">
        <v>1472</v>
      </c>
      <c r="J137" s="64" t="s">
        <v>232</v>
      </c>
      <c r="K137" s="63">
        <v>112.21263999999999</v>
      </c>
      <c r="L137" s="71" t="b">
        <v>0</v>
      </c>
      <c r="M137" s="64" t="s">
        <v>232</v>
      </c>
      <c r="N137" s="64" t="s">
        <v>1476</v>
      </c>
      <c r="O137" s="64" t="s">
        <v>1477</v>
      </c>
      <c r="P137" s="64" t="s">
        <v>619</v>
      </c>
      <c r="Q137" s="65"/>
      <c r="R137" s="64" t="s">
        <v>1478</v>
      </c>
      <c r="S137" s="63">
        <v>5519.5469999999996</v>
      </c>
      <c r="T137" s="63">
        <v>36313.11</v>
      </c>
      <c r="U137" s="63">
        <v>5976.0119958000005</v>
      </c>
      <c r="V137" s="64" t="s">
        <v>232</v>
      </c>
    </row>
    <row r="138" spans="1:22" ht="57.6">
      <c r="A138" s="64" t="s">
        <v>1479</v>
      </c>
      <c r="B138" s="63">
        <v>142</v>
      </c>
      <c r="C138" s="64" t="s">
        <v>1480</v>
      </c>
      <c r="D138" s="64" t="s">
        <v>1481</v>
      </c>
      <c r="E138" s="64" t="s">
        <v>1481</v>
      </c>
      <c r="F138" s="64" t="s">
        <v>1482</v>
      </c>
      <c r="G138" s="63" t="b">
        <v>0</v>
      </c>
      <c r="H138" s="71" t="b">
        <v>0</v>
      </c>
      <c r="I138" s="64" t="s">
        <v>1479</v>
      </c>
      <c r="J138" s="64" t="s">
        <v>232</v>
      </c>
      <c r="K138" s="63">
        <v>112.21263999999999</v>
      </c>
      <c r="L138" s="71" t="b">
        <v>0</v>
      </c>
      <c r="M138" s="64" t="s">
        <v>232</v>
      </c>
      <c r="N138" s="64" t="s">
        <v>1483</v>
      </c>
      <c r="O138" s="64" t="s">
        <v>1484</v>
      </c>
      <c r="P138" s="64" t="s">
        <v>619</v>
      </c>
      <c r="Q138" s="65"/>
      <c r="R138" s="64" t="s">
        <v>1485</v>
      </c>
      <c r="S138" s="63">
        <v>4706.28</v>
      </c>
      <c r="T138" s="63">
        <v>36313.11</v>
      </c>
      <c r="U138" s="63">
        <v>5413.9264438</v>
      </c>
      <c r="V138" s="64" t="s">
        <v>232</v>
      </c>
    </row>
    <row r="139" spans="1:22" ht="43.15">
      <c r="A139" s="64" t="s">
        <v>1486</v>
      </c>
      <c r="B139" s="63">
        <v>143</v>
      </c>
      <c r="C139" s="64" t="s">
        <v>1487</v>
      </c>
      <c r="D139" s="64" t="s">
        <v>1488</v>
      </c>
      <c r="E139" s="64" t="s">
        <v>1488</v>
      </c>
      <c r="F139" s="64" t="s">
        <v>1489</v>
      </c>
      <c r="G139" s="63" t="b">
        <v>0</v>
      </c>
      <c r="H139" s="71" t="b">
        <v>0</v>
      </c>
      <c r="I139" s="64" t="s">
        <v>1486</v>
      </c>
      <c r="J139" s="64" t="s">
        <v>232</v>
      </c>
      <c r="K139" s="63">
        <v>128.2551</v>
      </c>
      <c r="L139" s="71" t="b">
        <v>0</v>
      </c>
      <c r="M139" s="64" t="s">
        <v>232</v>
      </c>
      <c r="N139" s="64" t="s">
        <v>232</v>
      </c>
      <c r="O139" s="64" t="s">
        <v>1490</v>
      </c>
      <c r="P139" s="64" t="s">
        <v>1283</v>
      </c>
      <c r="Q139" s="65"/>
      <c r="R139" s="64" t="s">
        <v>1491</v>
      </c>
      <c r="S139" s="63">
        <v>1586.5360000000001</v>
      </c>
      <c r="T139" s="63">
        <v>18802.23</v>
      </c>
      <c r="U139" s="63">
        <v>1599.7040135999998</v>
      </c>
      <c r="V139" s="64" t="s">
        <v>232</v>
      </c>
    </row>
    <row r="140" spans="1:22" ht="43.15">
      <c r="A140" s="64" t="s">
        <v>1492</v>
      </c>
      <c r="B140" s="63">
        <v>144</v>
      </c>
      <c r="C140" s="64" t="s">
        <v>1493</v>
      </c>
      <c r="D140" s="64" t="s">
        <v>1494</v>
      </c>
      <c r="E140" s="64" t="s">
        <v>1494</v>
      </c>
      <c r="F140" s="64" t="s">
        <v>1495</v>
      </c>
      <c r="G140" s="63" t="b">
        <v>0</v>
      </c>
      <c r="H140" s="71" t="b">
        <v>1</v>
      </c>
      <c r="I140" s="64" t="s">
        <v>1492</v>
      </c>
      <c r="J140" s="64" t="s">
        <v>232</v>
      </c>
      <c r="K140" s="63">
        <v>197.44641999999999</v>
      </c>
      <c r="L140" s="71" t="b">
        <v>0</v>
      </c>
      <c r="M140" s="64" t="s">
        <v>232</v>
      </c>
      <c r="N140" s="64" t="s">
        <v>1496</v>
      </c>
      <c r="O140" s="64" t="s">
        <v>1497</v>
      </c>
      <c r="P140" s="64" t="s">
        <v>1498</v>
      </c>
      <c r="Q140" s="63">
        <v>0.1666667</v>
      </c>
      <c r="R140" s="64" t="s">
        <v>1499</v>
      </c>
      <c r="S140" s="63">
        <v>0.67594449999999995</v>
      </c>
      <c r="T140" s="63">
        <v>13667.28</v>
      </c>
      <c r="U140" s="63">
        <v>1.4797142136000001</v>
      </c>
      <c r="V140" s="64" t="s">
        <v>232</v>
      </c>
    </row>
    <row r="141" spans="1:22" ht="43.15">
      <c r="A141" s="64" t="s">
        <v>1500</v>
      </c>
      <c r="B141" s="63">
        <v>145</v>
      </c>
      <c r="C141" s="64" t="s">
        <v>1501</v>
      </c>
      <c r="D141" s="64" t="s">
        <v>1502</v>
      </c>
      <c r="E141" s="64" t="s">
        <v>1502</v>
      </c>
      <c r="F141" s="64" t="s">
        <v>1503</v>
      </c>
      <c r="G141" s="63" t="b">
        <v>0</v>
      </c>
      <c r="H141" s="71" t="b">
        <v>0</v>
      </c>
      <c r="I141" s="64" t="s">
        <v>1500</v>
      </c>
      <c r="J141" s="64" t="s">
        <v>232</v>
      </c>
      <c r="K141" s="63">
        <v>142.28167999999999</v>
      </c>
      <c r="L141" s="71" t="b">
        <v>0</v>
      </c>
      <c r="M141" s="64" t="s">
        <v>232</v>
      </c>
      <c r="N141" s="64" t="s">
        <v>1504</v>
      </c>
      <c r="O141" s="64" t="s">
        <v>232</v>
      </c>
      <c r="P141" s="64" t="s">
        <v>1327</v>
      </c>
      <c r="Q141" s="65"/>
      <c r="R141" s="64" t="s">
        <v>1505</v>
      </c>
      <c r="S141" s="63">
        <v>513.2912</v>
      </c>
      <c r="T141" s="63">
        <v>982.34969999999998</v>
      </c>
      <c r="U141" s="65"/>
      <c r="V141" s="64" t="s">
        <v>232</v>
      </c>
    </row>
    <row r="142" spans="1:22" ht="57.6">
      <c r="A142" s="64" t="s">
        <v>1506</v>
      </c>
      <c r="B142" s="63">
        <v>146</v>
      </c>
      <c r="C142" s="64" t="s">
        <v>1507</v>
      </c>
      <c r="D142" s="64" t="s">
        <v>1508</v>
      </c>
      <c r="E142" s="64" t="s">
        <v>1508</v>
      </c>
      <c r="F142" s="64" t="s">
        <v>1509</v>
      </c>
      <c r="G142" s="63" t="b">
        <v>0</v>
      </c>
      <c r="H142" s="71" t="b">
        <v>0</v>
      </c>
      <c r="I142" s="64" t="s">
        <v>1506</v>
      </c>
      <c r="J142" s="64" t="s">
        <v>232</v>
      </c>
      <c r="K142" s="63">
        <v>98.186059999999998</v>
      </c>
      <c r="L142" s="71" t="b">
        <v>0</v>
      </c>
      <c r="M142" s="64" t="s">
        <v>232</v>
      </c>
      <c r="N142" s="64" t="s">
        <v>232</v>
      </c>
      <c r="O142" s="64" t="s">
        <v>1510</v>
      </c>
      <c r="P142" s="64" t="s">
        <v>698</v>
      </c>
      <c r="Q142" s="65"/>
      <c r="R142" s="64" t="s">
        <v>1511</v>
      </c>
      <c r="S142" s="63">
        <v>12079.01</v>
      </c>
      <c r="T142" s="63">
        <v>11195.57</v>
      </c>
      <c r="U142" s="63">
        <v>10954.002164000001</v>
      </c>
      <c r="V142" s="64" t="s">
        <v>232</v>
      </c>
    </row>
    <row r="143" spans="1:22" ht="57.6">
      <c r="A143" s="64" t="s">
        <v>1512</v>
      </c>
      <c r="B143" s="63">
        <v>147</v>
      </c>
      <c r="C143" s="64" t="s">
        <v>1513</v>
      </c>
      <c r="D143" s="64" t="s">
        <v>1514</v>
      </c>
      <c r="E143" s="64" t="s">
        <v>1514</v>
      </c>
      <c r="F143" s="64" t="s">
        <v>1515</v>
      </c>
      <c r="G143" s="63" t="b">
        <v>0</v>
      </c>
      <c r="H143" s="71" t="b">
        <v>0</v>
      </c>
      <c r="I143" s="64" t="s">
        <v>1512</v>
      </c>
      <c r="J143" s="64" t="s">
        <v>232</v>
      </c>
      <c r="K143" s="63">
        <v>98.186059999999998</v>
      </c>
      <c r="L143" s="71" t="b">
        <v>0</v>
      </c>
      <c r="M143" s="64" t="s">
        <v>232</v>
      </c>
      <c r="N143" s="64" t="s">
        <v>232</v>
      </c>
      <c r="O143" s="64" t="s">
        <v>1516</v>
      </c>
      <c r="P143" s="64" t="s">
        <v>698</v>
      </c>
      <c r="Q143" s="65"/>
      <c r="R143" s="64" t="s">
        <v>1517</v>
      </c>
      <c r="S143" s="63">
        <v>11252.41</v>
      </c>
      <c r="T143" s="63">
        <v>11195.57</v>
      </c>
      <c r="U143" s="63">
        <v>10246.702289600002</v>
      </c>
      <c r="V143" s="64" t="s">
        <v>232</v>
      </c>
    </row>
    <row r="144" spans="1:22" ht="43.15">
      <c r="A144" s="64" t="s">
        <v>1518</v>
      </c>
      <c r="B144" s="63">
        <v>148</v>
      </c>
      <c r="C144" s="64" t="s">
        <v>1519</v>
      </c>
      <c r="D144" s="64" t="s">
        <v>1520</v>
      </c>
      <c r="E144" s="64" t="s">
        <v>1520</v>
      </c>
      <c r="F144" s="64" t="s">
        <v>1521</v>
      </c>
      <c r="G144" s="63" t="b">
        <v>0</v>
      </c>
      <c r="H144" s="71" t="b">
        <v>0</v>
      </c>
      <c r="I144" s="64" t="s">
        <v>1518</v>
      </c>
      <c r="J144" s="64" t="s">
        <v>232</v>
      </c>
      <c r="K144" s="63">
        <v>128.2551</v>
      </c>
      <c r="L144" s="71" t="b">
        <v>0</v>
      </c>
      <c r="M144" s="64" t="s">
        <v>232</v>
      </c>
      <c r="N144" s="64" t="s">
        <v>1522</v>
      </c>
      <c r="O144" s="64" t="s">
        <v>1523</v>
      </c>
      <c r="P144" s="64" t="s">
        <v>1283</v>
      </c>
      <c r="Q144" s="65"/>
      <c r="R144" s="64" t="s">
        <v>1524</v>
      </c>
      <c r="S144" s="63">
        <v>1439.8820000000001</v>
      </c>
      <c r="T144" s="63">
        <v>1897.231</v>
      </c>
      <c r="U144" s="63">
        <v>3110.0289584000002</v>
      </c>
      <c r="V144" s="64" t="s">
        <v>232</v>
      </c>
    </row>
    <row r="145" spans="1:22" ht="43.15">
      <c r="A145" s="64" t="s">
        <v>1525</v>
      </c>
      <c r="B145" s="63">
        <v>149</v>
      </c>
      <c r="C145" s="64" t="s">
        <v>1526</v>
      </c>
      <c r="D145" s="64" t="s">
        <v>1527</v>
      </c>
      <c r="E145" s="64" t="s">
        <v>1528</v>
      </c>
      <c r="F145" s="64" t="s">
        <v>1529</v>
      </c>
      <c r="G145" s="63" t="b">
        <v>0</v>
      </c>
      <c r="H145" s="71" t="b">
        <v>0</v>
      </c>
      <c r="I145" s="64" t="s">
        <v>1525</v>
      </c>
      <c r="J145" s="64" t="s">
        <v>1530</v>
      </c>
      <c r="K145" s="63">
        <v>114.22852</v>
      </c>
      <c r="L145" s="71" t="b">
        <v>0</v>
      </c>
      <c r="M145" s="64" t="s">
        <v>232</v>
      </c>
      <c r="N145" s="64" t="s">
        <v>1531</v>
      </c>
      <c r="O145" s="64" t="s">
        <v>1532</v>
      </c>
      <c r="P145" s="64" t="s">
        <v>1304</v>
      </c>
      <c r="Q145" s="65"/>
      <c r="R145" s="64" t="s">
        <v>1533</v>
      </c>
      <c r="S145" s="63">
        <v>3893.0140000000001</v>
      </c>
      <c r="T145" s="63">
        <v>5796.85</v>
      </c>
      <c r="U145" s="63">
        <v>3485.7570188</v>
      </c>
      <c r="V145" s="64" t="s">
        <v>1534</v>
      </c>
    </row>
    <row r="146" spans="1:22" ht="43.15">
      <c r="A146" s="64" t="s">
        <v>1535</v>
      </c>
      <c r="B146" s="63">
        <v>150</v>
      </c>
      <c r="C146" s="64" t="s">
        <v>1536</v>
      </c>
      <c r="D146" s="64" t="s">
        <v>1537</v>
      </c>
      <c r="E146" s="64" t="s">
        <v>1537</v>
      </c>
      <c r="F146" s="64" t="s">
        <v>1538</v>
      </c>
      <c r="G146" s="63" t="b">
        <v>0</v>
      </c>
      <c r="H146" s="71" t="b">
        <v>0</v>
      </c>
      <c r="I146" s="64" t="s">
        <v>1535</v>
      </c>
      <c r="J146" s="64" t="s">
        <v>232</v>
      </c>
      <c r="K146" s="63">
        <v>156.30825999999999</v>
      </c>
      <c r="L146" s="71" t="b">
        <v>0</v>
      </c>
      <c r="M146" s="64" t="s">
        <v>232</v>
      </c>
      <c r="N146" s="64" t="s">
        <v>232</v>
      </c>
      <c r="O146" s="64" t="s">
        <v>1539</v>
      </c>
      <c r="P146" s="64" t="s">
        <v>1540</v>
      </c>
      <c r="Q146" s="65"/>
      <c r="R146" s="64" t="s">
        <v>1541</v>
      </c>
      <c r="S146" s="63">
        <v>434.63099999999997</v>
      </c>
      <c r="T146" s="63">
        <v>203.22460000000001</v>
      </c>
      <c r="U146" s="63">
        <v>252.31588466000002</v>
      </c>
      <c r="V146" s="64" t="s">
        <v>232</v>
      </c>
    </row>
    <row r="147" spans="1:22" ht="43.15">
      <c r="A147" s="64" t="s">
        <v>1542</v>
      </c>
      <c r="B147" s="63">
        <v>151</v>
      </c>
      <c r="C147" s="64" t="s">
        <v>1543</v>
      </c>
      <c r="D147" s="64" t="s">
        <v>1544</v>
      </c>
      <c r="E147" s="64" t="s">
        <v>1544</v>
      </c>
      <c r="F147" s="64" t="s">
        <v>1545</v>
      </c>
      <c r="G147" s="63" t="b">
        <v>0</v>
      </c>
      <c r="H147" s="71" t="b">
        <v>0</v>
      </c>
      <c r="I147" s="64" t="s">
        <v>1542</v>
      </c>
      <c r="J147" s="64" t="s">
        <v>232</v>
      </c>
      <c r="K147" s="63">
        <v>142.28167999999999</v>
      </c>
      <c r="L147" s="71" t="b">
        <v>0</v>
      </c>
      <c r="M147" s="64" t="s">
        <v>232</v>
      </c>
      <c r="N147" s="64" t="s">
        <v>1546</v>
      </c>
      <c r="O147" s="64" t="s">
        <v>232</v>
      </c>
      <c r="P147" s="64" t="s">
        <v>1327</v>
      </c>
      <c r="Q147" s="65"/>
      <c r="R147" s="64" t="s">
        <v>1547</v>
      </c>
      <c r="S147" s="63">
        <v>523.95699999999999</v>
      </c>
      <c r="T147" s="63">
        <v>620.93799999999999</v>
      </c>
      <c r="U147" s="65"/>
      <c r="V147" s="64" t="s">
        <v>232</v>
      </c>
    </row>
    <row r="148" spans="1:22" ht="43.15">
      <c r="A148" s="64" t="s">
        <v>119</v>
      </c>
      <c r="B148" s="63">
        <v>152</v>
      </c>
      <c r="C148" s="64" t="s">
        <v>332</v>
      </c>
      <c r="D148" s="64" t="s">
        <v>333</v>
      </c>
      <c r="E148" s="64" t="s">
        <v>333</v>
      </c>
      <c r="F148" s="64" t="s">
        <v>1548</v>
      </c>
      <c r="G148" s="63" t="b">
        <v>1</v>
      </c>
      <c r="H148" s="71" t="b">
        <v>0</v>
      </c>
      <c r="I148" s="64" t="s">
        <v>119</v>
      </c>
      <c r="J148" s="64" t="s">
        <v>1549</v>
      </c>
      <c r="K148" s="63">
        <v>100.20193999999999</v>
      </c>
      <c r="L148" s="71" t="b">
        <v>0</v>
      </c>
      <c r="M148" s="64" t="s">
        <v>232</v>
      </c>
      <c r="N148" s="64" t="s">
        <v>1550</v>
      </c>
      <c r="O148" s="64" t="s">
        <v>1551</v>
      </c>
      <c r="P148" s="64" t="s">
        <v>1296</v>
      </c>
      <c r="Q148" s="65"/>
      <c r="R148" s="64" t="s">
        <v>1552</v>
      </c>
      <c r="S148" s="63">
        <v>12665.63</v>
      </c>
      <c r="T148" s="63">
        <v>17711.849999999999</v>
      </c>
      <c r="U148" s="63">
        <v>10976.826890400002</v>
      </c>
      <c r="V148" s="64" t="s">
        <v>232</v>
      </c>
    </row>
    <row r="149" spans="1:22" ht="43.15">
      <c r="A149" s="64" t="s">
        <v>1553</v>
      </c>
      <c r="B149" s="63">
        <v>153</v>
      </c>
      <c r="C149" s="64" t="s">
        <v>1554</v>
      </c>
      <c r="D149" s="64" t="s">
        <v>1555</v>
      </c>
      <c r="E149" s="64" t="s">
        <v>1555</v>
      </c>
      <c r="F149" s="64" t="s">
        <v>1556</v>
      </c>
      <c r="G149" s="63" t="b">
        <v>0</v>
      </c>
      <c r="H149" s="71" t="b">
        <v>0</v>
      </c>
      <c r="I149" s="64" t="s">
        <v>1553</v>
      </c>
      <c r="J149" s="64" t="s">
        <v>232</v>
      </c>
      <c r="K149" s="63">
        <v>100.11582</v>
      </c>
      <c r="L149" s="71" t="b">
        <v>0</v>
      </c>
      <c r="M149" s="64" t="s">
        <v>232</v>
      </c>
      <c r="N149" s="64" t="s">
        <v>1557</v>
      </c>
      <c r="O149" s="64" t="s">
        <v>1558</v>
      </c>
      <c r="P149" s="64" t="s">
        <v>1559</v>
      </c>
      <c r="Q149" s="63">
        <v>0.4</v>
      </c>
      <c r="R149" s="64" t="s">
        <v>1560</v>
      </c>
      <c r="S149" s="63">
        <v>1158.5719999999999</v>
      </c>
      <c r="T149" s="63">
        <v>703.02670000000001</v>
      </c>
      <c r="U149" s="63">
        <v>404.59227340000001</v>
      </c>
      <c r="V149" s="64" t="s">
        <v>232</v>
      </c>
    </row>
    <row r="150" spans="1:22" ht="57.6">
      <c r="A150" s="64" t="s">
        <v>1561</v>
      </c>
      <c r="B150" s="63">
        <v>154</v>
      </c>
      <c r="C150" s="64" t="s">
        <v>1562</v>
      </c>
      <c r="D150" s="64" t="s">
        <v>1563</v>
      </c>
      <c r="E150" s="64" t="s">
        <v>1563</v>
      </c>
      <c r="F150" s="64" t="s">
        <v>1564</v>
      </c>
      <c r="G150" s="63" t="b">
        <v>0</v>
      </c>
      <c r="H150" s="71" t="b">
        <v>1</v>
      </c>
      <c r="I150" s="64" t="s">
        <v>1561</v>
      </c>
      <c r="J150" s="64" t="s">
        <v>1565</v>
      </c>
      <c r="K150" s="63">
        <v>174.15613999999999</v>
      </c>
      <c r="L150" s="71" t="b">
        <v>0</v>
      </c>
      <c r="M150" s="64" t="s">
        <v>232</v>
      </c>
      <c r="N150" s="64" t="s">
        <v>1566</v>
      </c>
      <c r="O150" s="64" t="s">
        <v>1567</v>
      </c>
      <c r="P150" s="64" t="s">
        <v>1568</v>
      </c>
      <c r="Q150" s="63">
        <v>0.22222220000000001</v>
      </c>
      <c r="R150" s="64" t="s">
        <v>1569</v>
      </c>
      <c r="S150" s="63">
        <v>3.4397180000000001</v>
      </c>
      <c r="T150" s="63">
        <v>479.14449999999999</v>
      </c>
      <c r="U150" s="63">
        <v>0.98591618999999997</v>
      </c>
      <c r="V150" s="64" t="s">
        <v>232</v>
      </c>
    </row>
    <row r="151" spans="1:22" ht="43.15">
      <c r="A151" s="64" t="s">
        <v>1570</v>
      </c>
      <c r="B151" s="63">
        <v>155</v>
      </c>
      <c r="C151" s="64" t="s">
        <v>1571</v>
      </c>
      <c r="D151" s="64" t="s">
        <v>1572</v>
      </c>
      <c r="E151" s="64" t="s">
        <v>1572</v>
      </c>
      <c r="F151" s="64" t="s">
        <v>1573</v>
      </c>
      <c r="G151" s="63" t="b">
        <v>0</v>
      </c>
      <c r="H151" s="71" t="b">
        <v>0</v>
      </c>
      <c r="I151" s="64" t="s">
        <v>1570</v>
      </c>
      <c r="J151" s="64" t="s">
        <v>232</v>
      </c>
      <c r="K151" s="63">
        <v>128.2551</v>
      </c>
      <c r="L151" s="71" t="b">
        <v>0</v>
      </c>
      <c r="M151" s="64" t="s">
        <v>232</v>
      </c>
      <c r="N151" s="64" t="s">
        <v>1574</v>
      </c>
      <c r="O151" s="64" t="s">
        <v>232</v>
      </c>
      <c r="P151" s="64" t="s">
        <v>1283</v>
      </c>
      <c r="Q151" s="65"/>
      <c r="R151" s="64" t="s">
        <v>1575</v>
      </c>
      <c r="S151" s="63">
        <v>1263.896</v>
      </c>
      <c r="T151" s="63">
        <v>1897.231</v>
      </c>
      <c r="U151" s="65"/>
      <c r="V151" s="64" t="s">
        <v>232</v>
      </c>
    </row>
    <row r="152" spans="1:22" ht="43.15">
      <c r="A152" s="64" t="s">
        <v>1576</v>
      </c>
      <c r="B152" s="63">
        <v>156</v>
      </c>
      <c r="C152" s="64" t="s">
        <v>1577</v>
      </c>
      <c r="D152" s="64" t="s">
        <v>1578</v>
      </c>
      <c r="E152" s="64" t="s">
        <v>1578</v>
      </c>
      <c r="F152" s="64" t="s">
        <v>1579</v>
      </c>
      <c r="G152" s="63" t="b">
        <v>0</v>
      </c>
      <c r="H152" s="71" t="b">
        <v>0</v>
      </c>
      <c r="I152" s="64" t="s">
        <v>1576</v>
      </c>
      <c r="J152" s="64" t="s">
        <v>1580</v>
      </c>
      <c r="K152" s="63">
        <v>114.22852</v>
      </c>
      <c r="L152" s="71" t="b">
        <v>0</v>
      </c>
      <c r="M152" s="64" t="s">
        <v>232</v>
      </c>
      <c r="N152" s="64" t="s">
        <v>1581</v>
      </c>
      <c r="O152" s="64" t="s">
        <v>1582</v>
      </c>
      <c r="P152" s="64" t="s">
        <v>1371</v>
      </c>
      <c r="Q152" s="65"/>
      <c r="R152" s="64" t="s">
        <v>1583</v>
      </c>
      <c r="S152" s="63">
        <v>3959.6750000000002</v>
      </c>
      <c r="T152" s="63">
        <v>5796.85</v>
      </c>
      <c r="U152" s="63">
        <v>3439.9609117999998</v>
      </c>
      <c r="V152" s="64" t="s">
        <v>232</v>
      </c>
    </row>
    <row r="153" spans="1:22" ht="43.15">
      <c r="A153" s="64" t="s">
        <v>1584</v>
      </c>
      <c r="B153" s="63">
        <v>157</v>
      </c>
      <c r="C153" s="64" t="s">
        <v>1585</v>
      </c>
      <c r="D153" s="64" t="s">
        <v>1586</v>
      </c>
      <c r="E153" s="64" t="s">
        <v>1586</v>
      </c>
      <c r="F153" s="64" t="s">
        <v>1587</v>
      </c>
      <c r="G153" s="63" t="b">
        <v>0</v>
      </c>
      <c r="H153" s="71" t="b">
        <v>0</v>
      </c>
      <c r="I153" s="64" t="s">
        <v>1584</v>
      </c>
      <c r="J153" s="64" t="s">
        <v>232</v>
      </c>
      <c r="K153" s="63">
        <v>156.30825999999999</v>
      </c>
      <c r="L153" s="71" t="b">
        <v>0</v>
      </c>
      <c r="M153" s="64" t="s">
        <v>232</v>
      </c>
      <c r="N153" s="64" t="s">
        <v>232</v>
      </c>
      <c r="O153" s="64" t="s">
        <v>1588</v>
      </c>
      <c r="P153" s="64" t="s">
        <v>1540</v>
      </c>
      <c r="Q153" s="65"/>
      <c r="R153" s="64" t="s">
        <v>1589</v>
      </c>
      <c r="S153" s="63">
        <v>434.63099999999997</v>
      </c>
      <c r="T153" s="63">
        <v>203.22460000000001</v>
      </c>
      <c r="U153" s="63">
        <v>403.88966646</v>
      </c>
      <c r="V153" s="64" t="s">
        <v>232</v>
      </c>
    </row>
    <row r="154" spans="1:22" ht="43.15">
      <c r="A154" s="64" t="s">
        <v>1590</v>
      </c>
      <c r="B154" s="63">
        <v>158</v>
      </c>
      <c r="C154" s="64" t="s">
        <v>1591</v>
      </c>
      <c r="D154" s="64" t="s">
        <v>1592</v>
      </c>
      <c r="E154" s="64" t="s">
        <v>1592</v>
      </c>
      <c r="F154" s="64" t="s">
        <v>1593</v>
      </c>
      <c r="G154" s="63" t="b">
        <v>0</v>
      </c>
      <c r="H154" s="71" t="b">
        <v>0</v>
      </c>
      <c r="I154" s="64" t="s">
        <v>1590</v>
      </c>
      <c r="J154" s="64" t="s">
        <v>232</v>
      </c>
      <c r="K154" s="63">
        <v>142.28167999999999</v>
      </c>
      <c r="L154" s="71" t="b">
        <v>0</v>
      </c>
      <c r="M154" s="64" t="s">
        <v>232</v>
      </c>
      <c r="N154" s="64" t="s">
        <v>232</v>
      </c>
      <c r="O154" s="64" t="s">
        <v>1594</v>
      </c>
      <c r="P154" s="64" t="s">
        <v>1327</v>
      </c>
      <c r="Q154" s="65"/>
      <c r="R154" s="64" t="s">
        <v>1595</v>
      </c>
      <c r="S154" s="63">
        <v>469.29480000000001</v>
      </c>
      <c r="T154" s="63">
        <v>620.93799999999999</v>
      </c>
      <c r="U154" s="63">
        <v>483.20425748000002</v>
      </c>
      <c r="V154" s="64" t="s">
        <v>232</v>
      </c>
    </row>
    <row r="155" spans="1:22" ht="43.15">
      <c r="A155" s="64" t="s">
        <v>1596</v>
      </c>
      <c r="B155" s="63">
        <v>159</v>
      </c>
      <c r="C155" s="64" t="s">
        <v>1597</v>
      </c>
      <c r="D155" s="64" t="s">
        <v>1598</v>
      </c>
      <c r="E155" s="64" t="s">
        <v>1598</v>
      </c>
      <c r="F155" s="64" t="s">
        <v>1599</v>
      </c>
      <c r="G155" s="63" t="b">
        <v>0</v>
      </c>
      <c r="H155" s="71" t="b">
        <v>0</v>
      </c>
      <c r="I155" s="64" t="s">
        <v>1596</v>
      </c>
      <c r="J155" s="64" t="s">
        <v>232</v>
      </c>
      <c r="K155" s="63">
        <v>170.33484000000001</v>
      </c>
      <c r="L155" s="71" t="b">
        <v>0</v>
      </c>
      <c r="M155" s="64" t="s">
        <v>232</v>
      </c>
      <c r="N155" s="64" t="s">
        <v>232</v>
      </c>
      <c r="O155" s="64" t="s">
        <v>1600</v>
      </c>
      <c r="P155" s="64" t="s">
        <v>1312</v>
      </c>
      <c r="Q155" s="65"/>
      <c r="R155" s="64" t="s">
        <v>1601</v>
      </c>
      <c r="S155" s="63">
        <v>165.31979999999999</v>
      </c>
      <c r="T155" s="63">
        <v>66.512690000000006</v>
      </c>
      <c r="U155" s="63">
        <v>300.17181655999997</v>
      </c>
      <c r="V155" s="64" t="s">
        <v>232</v>
      </c>
    </row>
    <row r="156" spans="1:22" ht="43.15">
      <c r="A156" s="64" t="s">
        <v>1602</v>
      </c>
      <c r="B156" s="63">
        <v>160</v>
      </c>
      <c r="C156" s="64" t="s">
        <v>1603</v>
      </c>
      <c r="D156" s="64" t="s">
        <v>1604</v>
      </c>
      <c r="E156" s="64" t="s">
        <v>1604</v>
      </c>
      <c r="F156" s="64" t="s">
        <v>1605</v>
      </c>
      <c r="G156" s="63" t="b">
        <v>0</v>
      </c>
      <c r="H156" s="71" t="b">
        <v>0</v>
      </c>
      <c r="I156" s="64" t="s">
        <v>1602</v>
      </c>
      <c r="J156" s="64" t="s">
        <v>232</v>
      </c>
      <c r="K156" s="63">
        <v>128.2551</v>
      </c>
      <c r="L156" s="71" t="b">
        <v>0</v>
      </c>
      <c r="M156" s="64" t="s">
        <v>232</v>
      </c>
      <c r="N156" s="64" t="s">
        <v>232</v>
      </c>
      <c r="O156" s="64" t="s">
        <v>1606</v>
      </c>
      <c r="P156" s="64" t="s">
        <v>1283</v>
      </c>
      <c r="Q156" s="65"/>
      <c r="R156" s="64" t="s">
        <v>1607</v>
      </c>
      <c r="S156" s="63">
        <v>1307.893</v>
      </c>
      <c r="T156" s="63">
        <v>1897.231</v>
      </c>
      <c r="U156" s="63">
        <v>2624.4035733999999</v>
      </c>
      <c r="V156" s="64" t="s">
        <v>232</v>
      </c>
    </row>
    <row r="157" spans="1:22" ht="43.15">
      <c r="A157" s="64" t="s">
        <v>1608</v>
      </c>
      <c r="B157" s="63">
        <v>161</v>
      </c>
      <c r="C157" s="64" t="s">
        <v>1609</v>
      </c>
      <c r="D157" s="64" t="s">
        <v>1610</v>
      </c>
      <c r="E157" s="64" t="s">
        <v>1610</v>
      </c>
      <c r="F157" s="64" t="s">
        <v>1611</v>
      </c>
      <c r="G157" s="63" t="b">
        <v>0</v>
      </c>
      <c r="H157" s="71" t="b">
        <v>0</v>
      </c>
      <c r="I157" s="64" t="s">
        <v>1608</v>
      </c>
      <c r="J157" s="64" t="s">
        <v>232</v>
      </c>
      <c r="K157" s="63">
        <v>156.30825999999999</v>
      </c>
      <c r="L157" s="71" t="b">
        <v>0</v>
      </c>
      <c r="M157" s="64" t="s">
        <v>232</v>
      </c>
      <c r="N157" s="64" t="s">
        <v>232</v>
      </c>
      <c r="O157" s="64" t="s">
        <v>1612</v>
      </c>
      <c r="P157" s="64" t="s">
        <v>1540</v>
      </c>
      <c r="Q157" s="65"/>
      <c r="R157" s="64" t="s">
        <v>1613</v>
      </c>
      <c r="S157" s="63">
        <v>434.63099999999997</v>
      </c>
      <c r="T157" s="63">
        <v>203.22460000000001</v>
      </c>
      <c r="U157" s="63">
        <v>404.41362192000003</v>
      </c>
      <c r="V157" s="64" t="s">
        <v>232</v>
      </c>
    </row>
    <row r="158" spans="1:22" ht="43.15">
      <c r="A158" s="64" t="s">
        <v>1614</v>
      </c>
      <c r="B158" s="63">
        <v>162</v>
      </c>
      <c r="C158" s="64" t="s">
        <v>1615</v>
      </c>
      <c r="D158" s="64" t="s">
        <v>1616</v>
      </c>
      <c r="E158" s="64" t="s">
        <v>1616</v>
      </c>
      <c r="F158" s="64" t="s">
        <v>1617</v>
      </c>
      <c r="G158" s="63" t="b">
        <v>0</v>
      </c>
      <c r="H158" s="71" t="b">
        <v>0</v>
      </c>
      <c r="I158" s="64" t="s">
        <v>1614</v>
      </c>
      <c r="J158" s="64" t="s">
        <v>232</v>
      </c>
      <c r="K158" s="63">
        <v>142.28167999999999</v>
      </c>
      <c r="L158" s="71" t="b">
        <v>0</v>
      </c>
      <c r="M158" s="64" t="s">
        <v>232</v>
      </c>
      <c r="N158" s="64" t="s">
        <v>232</v>
      </c>
      <c r="O158" s="64" t="s">
        <v>1618</v>
      </c>
      <c r="P158" s="64" t="s">
        <v>1327</v>
      </c>
      <c r="Q158" s="65"/>
      <c r="R158" s="64" t="s">
        <v>1619</v>
      </c>
      <c r="S158" s="63">
        <v>430.63130000000001</v>
      </c>
      <c r="T158" s="63">
        <v>620.93799999999999</v>
      </c>
      <c r="U158" s="63">
        <v>411.98364507999997</v>
      </c>
      <c r="V158" s="64" t="s">
        <v>232</v>
      </c>
    </row>
    <row r="159" spans="1:22" ht="43.15">
      <c r="A159" s="64" t="s">
        <v>1620</v>
      </c>
      <c r="B159" s="63">
        <v>163</v>
      </c>
      <c r="C159" s="64" t="s">
        <v>1621</v>
      </c>
      <c r="D159" s="64" t="s">
        <v>1622</v>
      </c>
      <c r="E159" s="64" t="s">
        <v>1622</v>
      </c>
      <c r="F159" s="64" t="s">
        <v>1623</v>
      </c>
      <c r="G159" s="63" t="b">
        <v>0</v>
      </c>
      <c r="H159" s="71" t="b">
        <v>0</v>
      </c>
      <c r="I159" s="64" t="s">
        <v>1620</v>
      </c>
      <c r="J159" s="64" t="s">
        <v>232</v>
      </c>
      <c r="K159" s="63">
        <v>184.36142000000001</v>
      </c>
      <c r="L159" s="71" t="b">
        <v>0</v>
      </c>
      <c r="M159" s="64" t="s">
        <v>232</v>
      </c>
      <c r="N159" s="64" t="s">
        <v>232</v>
      </c>
      <c r="O159" s="64" t="s">
        <v>1624</v>
      </c>
      <c r="P159" s="64" t="s">
        <v>1625</v>
      </c>
      <c r="Q159" s="65"/>
      <c r="R159" s="64" t="s">
        <v>1626</v>
      </c>
      <c r="S159" s="63">
        <v>63.728099999999998</v>
      </c>
      <c r="T159" s="63">
        <v>21.768709999999999</v>
      </c>
      <c r="U159" s="63">
        <v>114.99142489800001</v>
      </c>
      <c r="V159" s="64" t="s">
        <v>232</v>
      </c>
    </row>
    <row r="160" spans="1:22" ht="43.15">
      <c r="A160" s="64" t="s">
        <v>1627</v>
      </c>
      <c r="B160" s="63">
        <v>164</v>
      </c>
      <c r="C160" s="64" t="s">
        <v>1628</v>
      </c>
      <c r="D160" s="64" t="s">
        <v>1629</v>
      </c>
      <c r="E160" s="64" t="s">
        <v>1629</v>
      </c>
      <c r="F160" s="64" t="s">
        <v>1630</v>
      </c>
      <c r="G160" s="63" t="b">
        <v>0</v>
      </c>
      <c r="H160" s="71" t="b">
        <v>0</v>
      </c>
      <c r="I160" s="64" t="s">
        <v>1627</v>
      </c>
      <c r="J160" s="64" t="s">
        <v>232</v>
      </c>
      <c r="K160" s="63">
        <v>170.33484000000001</v>
      </c>
      <c r="L160" s="71" t="b">
        <v>0</v>
      </c>
      <c r="M160" s="64" t="s">
        <v>232</v>
      </c>
      <c r="N160" s="64" t="s">
        <v>1631</v>
      </c>
      <c r="O160" s="64" t="s">
        <v>1632</v>
      </c>
      <c r="P160" s="64" t="s">
        <v>1312</v>
      </c>
      <c r="Q160" s="65"/>
      <c r="R160" s="64" t="s">
        <v>1633</v>
      </c>
      <c r="S160" s="63">
        <v>165.31979999999999</v>
      </c>
      <c r="T160" s="63">
        <v>66.512690000000006</v>
      </c>
      <c r="U160" s="63">
        <v>198.0031683</v>
      </c>
      <c r="V160" s="64" t="s">
        <v>1634</v>
      </c>
    </row>
    <row r="161" spans="1:22" ht="43.15">
      <c r="A161" s="64" t="s">
        <v>1635</v>
      </c>
      <c r="B161" s="63">
        <v>165</v>
      </c>
      <c r="C161" s="64" t="s">
        <v>1636</v>
      </c>
      <c r="D161" s="64" t="s">
        <v>1637</v>
      </c>
      <c r="E161" s="64" t="s">
        <v>1637</v>
      </c>
      <c r="F161" s="64" t="s">
        <v>1638</v>
      </c>
      <c r="G161" s="63" t="b">
        <v>0</v>
      </c>
      <c r="H161" s="71" t="b">
        <v>0</v>
      </c>
      <c r="I161" s="64" t="s">
        <v>1635</v>
      </c>
      <c r="J161" s="64" t="s">
        <v>232</v>
      </c>
      <c r="K161" s="63">
        <v>142.28167999999999</v>
      </c>
      <c r="L161" s="71" t="b">
        <v>0</v>
      </c>
      <c r="M161" s="64" t="s">
        <v>232</v>
      </c>
      <c r="N161" s="64" t="s">
        <v>232</v>
      </c>
      <c r="O161" s="64" t="s">
        <v>1639</v>
      </c>
      <c r="P161" s="64" t="s">
        <v>1327</v>
      </c>
      <c r="Q161" s="65"/>
      <c r="R161" s="64" t="s">
        <v>1640</v>
      </c>
      <c r="S161" s="63">
        <v>439.96390000000002</v>
      </c>
      <c r="T161" s="63">
        <v>620.93799999999999</v>
      </c>
      <c r="U161" s="63">
        <v>266.47068139999999</v>
      </c>
      <c r="V161" s="64" t="s">
        <v>232</v>
      </c>
    </row>
    <row r="162" spans="1:22" ht="115.15">
      <c r="A162" s="64" t="s">
        <v>1641</v>
      </c>
      <c r="B162" s="63">
        <v>166</v>
      </c>
      <c r="C162" s="64" t="s">
        <v>1642</v>
      </c>
      <c r="D162" s="64" t="s">
        <v>1643</v>
      </c>
      <c r="E162" s="64" t="s">
        <v>1643</v>
      </c>
      <c r="F162" s="64" t="s">
        <v>1644</v>
      </c>
      <c r="G162" s="63" t="b">
        <v>0</v>
      </c>
      <c r="H162" s="71" t="b">
        <v>1</v>
      </c>
      <c r="I162" s="64" t="s">
        <v>1641</v>
      </c>
      <c r="J162" s="64" t="s">
        <v>232</v>
      </c>
      <c r="K162" s="63">
        <v>209.24170000000001</v>
      </c>
      <c r="L162" s="71" t="b">
        <v>0</v>
      </c>
      <c r="M162" s="64" t="s">
        <v>232</v>
      </c>
      <c r="N162" s="64" t="s">
        <v>1645</v>
      </c>
      <c r="O162" s="64" t="s">
        <v>1646</v>
      </c>
      <c r="P162" s="64" t="s">
        <v>1647</v>
      </c>
      <c r="Q162" s="63">
        <v>0.27272730000000001</v>
      </c>
      <c r="R162" s="64" t="s">
        <v>1648</v>
      </c>
      <c r="S162" s="63">
        <v>0.11319070000000001</v>
      </c>
      <c r="T162" s="63">
        <v>26.574719999999999</v>
      </c>
      <c r="U162" s="63">
        <v>1.0949749192199999E-3</v>
      </c>
      <c r="V162" s="64" t="s">
        <v>232</v>
      </c>
    </row>
    <row r="163" spans="1:22" ht="57.6">
      <c r="A163" s="64" t="s">
        <v>1649</v>
      </c>
      <c r="B163" s="63">
        <v>167</v>
      </c>
      <c r="C163" s="64" t="s">
        <v>1650</v>
      </c>
      <c r="D163" s="64" t="s">
        <v>1651</v>
      </c>
      <c r="E163" s="64" t="s">
        <v>1651</v>
      </c>
      <c r="F163" s="64" t="s">
        <v>1652</v>
      </c>
      <c r="G163" s="63" t="b">
        <v>0</v>
      </c>
      <c r="H163" s="71" t="b">
        <v>1</v>
      </c>
      <c r="I163" s="64" t="s">
        <v>1649</v>
      </c>
      <c r="J163" s="64" t="s">
        <v>232</v>
      </c>
      <c r="K163" s="63">
        <v>162.22672</v>
      </c>
      <c r="L163" s="71" t="b">
        <v>0</v>
      </c>
      <c r="M163" s="64" t="s">
        <v>232</v>
      </c>
      <c r="N163" s="64" t="s">
        <v>1653</v>
      </c>
      <c r="O163" s="64" t="s">
        <v>1654</v>
      </c>
      <c r="P163" s="64" t="s">
        <v>1655</v>
      </c>
      <c r="Q163" s="63">
        <v>0.375</v>
      </c>
      <c r="R163" s="64" t="s">
        <v>1656</v>
      </c>
      <c r="S163" s="63">
        <v>1.453214</v>
      </c>
      <c r="T163" s="63">
        <v>1.6601509999999999</v>
      </c>
      <c r="U163" s="63">
        <v>4.2066024084000002</v>
      </c>
      <c r="V163" s="64" t="s">
        <v>1657</v>
      </c>
    </row>
    <row r="164" spans="1:22" ht="57.6">
      <c r="A164" s="64" t="s">
        <v>1658</v>
      </c>
      <c r="B164" s="63">
        <v>168</v>
      </c>
      <c r="C164" s="64" t="s">
        <v>1659</v>
      </c>
      <c r="D164" s="64" t="s">
        <v>1660</v>
      </c>
      <c r="E164" s="64" t="s">
        <v>1660</v>
      </c>
      <c r="F164" s="64" t="s">
        <v>1661</v>
      </c>
      <c r="G164" s="63" t="b">
        <v>0</v>
      </c>
      <c r="H164" s="71" t="b">
        <v>0</v>
      </c>
      <c r="I164" s="64" t="s">
        <v>1658</v>
      </c>
      <c r="J164" s="64" t="s">
        <v>232</v>
      </c>
      <c r="K164" s="63">
        <v>174.28048000000001</v>
      </c>
      <c r="L164" s="71" t="b">
        <v>0</v>
      </c>
      <c r="M164" s="64" t="s">
        <v>232</v>
      </c>
      <c r="N164" s="64" t="s">
        <v>1662</v>
      </c>
      <c r="O164" s="64" t="s">
        <v>1663</v>
      </c>
      <c r="P164" s="64" t="s">
        <v>1664</v>
      </c>
      <c r="Q164" s="63">
        <v>0.2</v>
      </c>
      <c r="R164" s="64" t="s">
        <v>1665</v>
      </c>
      <c r="S164" s="63">
        <v>1.6531979999999999</v>
      </c>
      <c r="T164" s="63">
        <v>0.85959419999999997</v>
      </c>
      <c r="U164" s="63">
        <v>70.147236977999995</v>
      </c>
      <c r="V164" s="64" t="s">
        <v>232</v>
      </c>
    </row>
    <row r="165" spans="1:22" ht="57.6">
      <c r="A165" s="64" t="s">
        <v>1666</v>
      </c>
      <c r="B165" s="63">
        <v>169</v>
      </c>
      <c r="C165" s="64" t="s">
        <v>1667</v>
      </c>
      <c r="D165" s="64" t="s">
        <v>1668</v>
      </c>
      <c r="E165" s="64" t="s">
        <v>1668</v>
      </c>
      <c r="F165" s="64" t="s">
        <v>1669</v>
      </c>
      <c r="G165" s="63" t="b">
        <v>0</v>
      </c>
      <c r="H165" s="71" t="b">
        <v>0</v>
      </c>
      <c r="I165" s="64" t="s">
        <v>1666</v>
      </c>
      <c r="J165" s="64" t="s">
        <v>232</v>
      </c>
      <c r="K165" s="63">
        <v>89.136240000000001</v>
      </c>
      <c r="L165" s="71" t="b">
        <v>1</v>
      </c>
      <c r="M165" s="64" t="s">
        <v>232</v>
      </c>
      <c r="N165" s="64" t="s">
        <v>1670</v>
      </c>
      <c r="O165" s="64" t="s">
        <v>1671</v>
      </c>
      <c r="P165" s="64" t="s">
        <v>1672</v>
      </c>
      <c r="Q165" s="65"/>
      <c r="R165" s="64" t="s">
        <v>1673</v>
      </c>
      <c r="S165" s="63">
        <v>65.994579999999999</v>
      </c>
      <c r="T165" s="63">
        <v>1643.645</v>
      </c>
      <c r="U165" s="63">
        <v>73.289369874000002</v>
      </c>
      <c r="V165" s="64" t="s">
        <v>232</v>
      </c>
    </row>
    <row r="166" spans="1:22" ht="28.9">
      <c r="A166" s="64" t="s">
        <v>1674</v>
      </c>
      <c r="B166" s="63">
        <v>170</v>
      </c>
      <c r="C166" s="64" t="s">
        <v>1675</v>
      </c>
      <c r="D166" s="64" t="s">
        <v>1676</v>
      </c>
      <c r="E166" s="64" t="s">
        <v>1676</v>
      </c>
      <c r="F166" s="64" t="s">
        <v>1677</v>
      </c>
      <c r="G166" s="63" t="b">
        <v>0</v>
      </c>
      <c r="H166" s="71" t="b">
        <v>0</v>
      </c>
      <c r="I166" s="64" t="s">
        <v>1674</v>
      </c>
      <c r="J166" s="64" t="s">
        <v>232</v>
      </c>
      <c r="K166" s="63">
        <v>54.090440000000001</v>
      </c>
      <c r="L166" s="71" t="b">
        <v>0</v>
      </c>
      <c r="M166" s="64" t="s">
        <v>232</v>
      </c>
      <c r="N166" s="64" t="s">
        <v>1678</v>
      </c>
      <c r="O166" s="64" t="s">
        <v>1679</v>
      </c>
      <c r="P166" s="64" t="s">
        <v>781</v>
      </c>
      <c r="Q166" s="65"/>
      <c r="R166" s="64" t="s">
        <v>1680</v>
      </c>
      <c r="S166" s="63">
        <v>94792.22</v>
      </c>
      <c r="T166" s="63">
        <v>201857</v>
      </c>
      <c r="U166" s="63">
        <v>103742.381148</v>
      </c>
      <c r="V166" s="64" t="s">
        <v>232</v>
      </c>
    </row>
    <row r="167" spans="1:22" ht="43.15">
      <c r="A167" s="64" t="s">
        <v>1681</v>
      </c>
      <c r="B167" s="63">
        <v>171</v>
      </c>
      <c r="C167" s="64" t="s">
        <v>1682</v>
      </c>
      <c r="D167" s="64" t="s">
        <v>1683</v>
      </c>
      <c r="E167" s="64" t="s">
        <v>1683</v>
      </c>
      <c r="F167" s="64" t="s">
        <v>1684</v>
      </c>
      <c r="G167" s="63" t="b">
        <v>0</v>
      </c>
      <c r="H167" s="71" t="b">
        <v>0</v>
      </c>
      <c r="I167" s="64" t="s">
        <v>1681</v>
      </c>
      <c r="J167" s="64" t="s">
        <v>232</v>
      </c>
      <c r="K167" s="63">
        <v>126.58347999999999</v>
      </c>
      <c r="L167" s="71" t="b">
        <v>0</v>
      </c>
      <c r="M167" s="64" t="s">
        <v>232</v>
      </c>
      <c r="N167" s="64" t="s">
        <v>1685</v>
      </c>
      <c r="O167" s="64" t="s">
        <v>1686</v>
      </c>
      <c r="P167" s="64" t="s">
        <v>1687</v>
      </c>
      <c r="Q167" s="65"/>
      <c r="R167" s="64" t="s">
        <v>1688</v>
      </c>
      <c r="S167" s="63">
        <v>350.6379</v>
      </c>
      <c r="T167" s="63">
        <v>4473.1180000000004</v>
      </c>
      <c r="U167" s="63">
        <v>394.06516828000002</v>
      </c>
      <c r="V167" s="64" t="s">
        <v>232</v>
      </c>
    </row>
    <row r="168" spans="1:22" ht="72">
      <c r="A168" s="64" t="s">
        <v>1689</v>
      </c>
      <c r="B168" s="63">
        <v>172</v>
      </c>
      <c r="C168" s="64" t="s">
        <v>1690</v>
      </c>
      <c r="D168" s="64" t="s">
        <v>1691</v>
      </c>
      <c r="E168" s="64" t="s">
        <v>1691</v>
      </c>
      <c r="F168" s="64" t="s">
        <v>1692</v>
      </c>
      <c r="G168" s="63" t="b">
        <v>0</v>
      </c>
      <c r="H168" s="71" t="b">
        <v>1</v>
      </c>
      <c r="I168" s="64" t="s">
        <v>1689</v>
      </c>
      <c r="J168" s="64" t="s">
        <v>232</v>
      </c>
      <c r="K168" s="63">
        <v>90.120999999999995</v>
      </c>
      <c r="L168" s="71" t="b">
        <v>0</v>
      </c>
      <c r="M168" s="64" t="s">
        <v>232</v>
      </c>
      <c r="N168" s="64" t="s">
        <v>1693</v>
      </c>
      <c r="O168" s="64" t="s">
        <v>1694</v>
      </c>
      <c r="P168" s="64" t="s">
        <v>1695</v>
      </c>
      <c r="Q168" s="63">
        <v>0.5</v>
      </c>
      <c r="R168" s="64" t="s">
        <v>1696</v>
      </c>
      <c r="S168" s="63">
        <v>413.29939999999999</v>
      </c>
      <c r="T168" s="63">
        <v>442.08620000000002</v>
      </c>
      <c r="U168" s="63">
        <v>765.2882783</v>
      </c>
      <c r="V168" s="64" t="s">
        <v>232</v>
      </c>
    </row>
    <row r="169" spans="1:22" ht="100.9">
      <c r="A169" s="64" t="s">
        <v>1697</v>
      </c>
      <c r="B169" s="63">
        <v>173</v>
      </c>
      <c r="C169" s="64" t="s">
        <v>1698</v>
      </c>
      <c r="D169" s="64" t="s">
        <v>1699</v>
      </c>
      <c r="E169" s="64" t="s">
        <v>1699</v>
      </c>
      <c r="F169" s="64" t="s">
        <v>1700</v>
      </c>
      <c r="G169" s="63" t="b">
        <v>0</v>
      </c>
      <c r="H169" s="71" t="b">
        <v>1</v>
      </c>
      <c r="I169" s="64" t="s">
        <v>1697</v>
      </c>
      <c r="J169" s="64" t="s">
        <v>232</v>
      </c>
      <c r="K169" s="63">
        <v>132.15768</v>
      </c>
      <c r="L169" s="71" t="b">
        <v>0</v>
      </c>
      <c r="M169" s="64" t="s">
        <v>232</v>
      </c>
      <c r="N169" s="64" t="s">
        <v>1701</v>
      </c>
      <c r="O169" s="64" t="s">
        <v>1702</v>
      </c>
      <c r="P169" s="64" t="s">
        <v>1703</v>
      </c>
      <c r="Q169" s="63">
        <v>0.5</v>
      </c>
      <c r="R169" s="64" t="s">
        <v>1704</v>
      </c>
      <c r="S169" s="63">
        <v>395.96749999999997</v>
      </c>
      <c r="T169" s="63">
        <v>473.80560000000003</v>
      </c>
      <c r="U169" s="63">
        <v>227.41000183999998</v>
      </c>
      <c r="V169" s="64" t="s">
        <v>232</v>
      </c>
    </row>
    <row r="170" spans="1:22" ht="43.15">
      <c r="A170" s="64" t="s">
        <v>1705</v>
      </c>
      <c r="B170" s="63">
        <v>174</v>
      </c>
      <c r="C170" s="64" t="s">
        <v>1706</v>
      </c>
      <c r="D170" s="64" t="s">
        <v>1707</v>
      </c>
      <c r="E170" s="64" t="s">
        <v>1707</v>
      </c>
      <c r="F170" s="64" t="s">
        <v>1708</v>
      </c>
      <c r="G170" s="63" t="b">
        <v>0</v>
      </c>
      <c r="H170" s="71" t="b">
        <v>0</v>
      </c>
      <c r="I170" s="64" t="s">
        <v>1705</v>
      </c>
      <c r="J170" s="64" t="s">
        <v>232</v>
      </c>
      <c r="K170" s="63">
        <v>172.2646</v>
      </c>
      <c r="L170" s="71" t="b">
        <v>0</v>
      </c>
      <c r="M170" s="64" t="s">
        <v>232</v>
      </c>
      <c r="N170" s="64" t="s">
        <v>1709</v>
      </c>
      <c r="O170" s="64" t="s">
        <v>1710</v>
      </c>
      <c r="P170" s="64" t="s">
        <v>1711</v>
      </c>
      <c r="Q170" s="63">
        <v>0.2</v>
      </c>
      <c r="R170" s="64" t="s">
        <v>1712</v>
      </c>
      <c r="S170" s="63">
        <v>50.52919</v>
      </c>
      <c r="T170" s="63">
        <v>26.27861</v>
      </c>
      <c r="U170" s="63">
        <v>63.553264179999999</v>
      </c>
      <c r="V170" s="64" t="s">
        <v>232</v>
      </c>
    </row>
    <row r="171" spans="1:22" ht="72">
      <c r="A171" s="64" t="s">
        <v>1713</v>
      </c>
      <c r="B171" s="63">
        <v>175</v>
      </c>
      <c r="C171" s="64" t="s">
        <v>1714</v>
      </c>
      <c r="D171" s="64" t="s">
        <v>1715</v>
      </c>
      <c r="E171" s="64" t="s">
        <v>1715</v>
      </c>
      <c r="F171" s="64" t="s">
        <v>1716</v>
      </c>
      <c r="G171" s="63" t="b">
        <v>0</v>
      </c>
      <c r="H171" s="71" t="b">
        <v>0</v>
      </c>
      <c r="I171" s="64" t="s">
        <v>1713</v>
      </c>
      <c r="J171" s="64" t="s">
        <v>232</v>
      </c>
      <c r="K171" s="63">
        <v>140.26580000000001</v>
      </c>
      <c r="L171" s="71" t="b">
        <v>0</v>
      </c>
      <c r="M171" s="64" t="s">
        <v>232</v>
      </c>
      <c r="N171" s="64" t="s">
        <v>1717</v>
      </c>
      <c r="O171" s="64" t="s">
        <v>1718</v>
      </c>
      <c r="P171" s="64" t="s">
        <v>598</v>
      </c>
      <c r="Q171" s="65"/>
      <c r="R171" s="64" t="s">
        <v>1719</v>
      </c>
      <c r="S171" s="63">
        <v>406.63330000000002</v>
      </c>
      <c r="T171" s="63">
        <v>620.93799999999999</v>
      </c>
      <c r="U171" s="63">
        <v>443.98359152</v>
      </c>
      <c r="V171" s="64" t="s">
        <v>1720</v>
      </c>
    </row>
    <row r="172" spans="1:22" ht="28.9">
      <c r="A172" s="64" t="s">
        <v>1721</v>
      </c>
      <c r="B172" s="63">
        <v>176</v>
      </c>
      <c r="C172" s="64" t="s">
        <v>1722</v>
      </c>
      <c r="D172" s="64" t="s">
        <v>1723</v>
      </c>
      <c r="E172" s="64" t="s">
        <v>1723</v>
      </c>
      <c r="F172" s="64" t="s">
        <v>1724</v>
      </c>
      <c r="G172" s="63" t="b">
        <v>0</v>
      </c>
      <c r="H172" s="71" t="b">
        <v>0</v>
      </c>
      <c r="I172" s="64" t="s">
        <v>1721</v>
      </c>
      <c r="J172" s="64" t="s">
        <v>232</v>
      </c>
      <c r="K172" s="63">
        <v>84.159480000000002</v>
      </c>
      <c r="L172" s="71" t="b">
        <v>0</v>
      </c>
      <c r="M172" s="64" t="s">
        <v>232</v>
      </c>
      <c r="N172" s="64" t="s">
        <v>1725</v>
      </c>
      <c r="O172" s="64" t="s">
        <v>1726</v>
      </c>
      <c r="P172" s="64" t="s">
        <v>1082</v>
      </c>
      <c r="Q172" s="65"/>
      <c r="R172" s="64" t="s">
        <v>1727</v>
      </c>
      <c r="S172" s="63">
        <v>23331.42</v>
      </c>
      <c r="T172" s="63">
        <v>21622.21</v>
      </c>
      <c r="U172" s="63">
        <v>23135.899947999998</v>
      </c>
      <c r="V172" s="64" t="s">
        <v>232</v>
      </c>
    </row>
    <row r="173" spans="1:22" ht="28.9">
      <c r="A173" s="64" t="s">
        <v>1728</v>
      </c>
      <c r="B173" s="63">
        <v>177</v>
      </c>
      <c r="C173" s="64" t="s">
        <v>1729</v>
      </c>
      <c r="D173" s="64" t="s">
        <v>1730</v>
      </c>
      <c r="E173" s="64" t="s">
        <v>1730</v>
      </c>
      <c r="F173" s="64" t="s">
        <v>1731</v>
      </c>
      <c r="G173" s="63" t="b">
        <v>0</v>
      </c>
      <c r="H173" s="71" t="b">
        <v>0</v>
      </c>
      <c r="I173" s="64" t="s">
        <v>1728</v>
      </c>
      <c r="J173" s="64" t="s">
        <v>232</v>
      </c>
      <c r="K173" s="63">
        <v>84.159480000000002</v>
      </c>
      <c r="L173" s="71" t="b">
        <v>0</v>
      </c>
      <c r="M173" s="64" t="s">
        <v>232</v>
      </c>
      <c r="N173" s="64" t="s">
        <v>1732</v>
      </c>
      <c r="O173" s="64" t="s">
        <v>1733</v>
      </c>
      <c r="P173" s="64" t="s">
        <v>1082</v>
      </c>
      <c r="Q173" s="65"/>
      <c r="R173" s="64" t="s">
        <v>1734</v>
      </c>
      <c r="S173" s="63">
        <v>23064.77</v>
      </c>
      <c r="T173" s="63">
        <v>21622.21</v>
      </c>
      <c r="U173" s="63">
        <v>20504.523634000001</v>
      </c>
      <c r="V173" s="64" t="s">
        <v>232</v>
      </c>
    </row>
    <row r="174" spans="1:22" ht="57.6">
      <c r="A174" s="64" t="s">
        <v>1735</v>
      </c>
      <c r="B174" s="63">
        <v>178</v>
      </c>
      <c r="C174" s="64" t="s">
        <v>1736</v>
      </c>
      <c r="D174" s="64" t="s">
        <v>1737</v>
      </c>
      <c r="E174" s="64" t="s">
        <v>1737</v>
      </c>
      <c r="F174" s="64" t="s">
        <v>1738</v>
      </c>
      <c r="G174" s="63" t="b">
        <v>0</v>
      </c>
      <c r="H174" s="71" t="b">
        <v>0</v>
      </c>
      <c r="I174" s="64" t="s">
        <v>1735</v>
      </c>
      <c r="J174" s="64" t="s">
        <v>232</v>
      </c>
      <c r="K174" s="63">
        <v>90.120999999999995</v>
      </c>
      <c r="L174" s="71" t="b">
        <v>0</v>
      </c>
      <c r="M174" s="64" t="s">
        <v>232</v>
      </c>
      <c r="N174" s="64" t="s">
        <v>1739</v>
      </c>
      <c r="O174" s="64" t="s">
        <v>1740</v>
      </c>
      <c r="P174" s="64" t="s">
        <v>1695</v>
      </c>
      <c r="Q174" s="63">
        <v>0.5</v>
      </c>
      <c r="R174" s="64" t="s">
        <v>1741</v>
      </c>
      <c r="S174" s="63">
        <v>543.95529999999997</v>
      </c>
      <c r="T174" s="63">
        <v>699.39869999999996</v>
      </c>
      <c r="U174" s="63">
        <v>843.44963402000008</v>
      </c>
      <c r="V174" s="64" t="s">
        <v>232</v>
      </c>
    </row>
    <row r="175" spans="1:22" ht="72">
      <c r="A175" s="64" t="s">
        <v>1742</v>
      </c>
      <c r="B175" s="63">
        <v>179</v>
      </c>
      <c r="C175" s="64" t="s">
        <v>1743</v>
      </c>
      <c r="D175" s="64" t="s">
        <v>1744</v>
      </c>
      <c r="E175" s="64" t="s">
        <v>1744</v>
      </c>
      <c r="F175" s="64" t="s">
        <v>1745</v>
      </c>
      <c r="G175" s="63" t="b">
        <v>0</v>
      </c>
      <c r="H175" s="71" t="b">
        <v>0</v>
      </c>
      <c r="I175" s="64" t="s">
        <v>1742</v>
      </c>
      <c r="J175" s="64" t="s">
        <v>232</v>
      </c>
      <c r="K175" s="63">
        <v>132.15768</v>
      </c>
      <c r="L175" s="71" t="b">
        <v>0</v>
      </c>
      <c r="M175" s="64" t="s">
        <v>232</v>
      </c>
      <c r="N175" s="64" t="s">
        <v>1746</v>
      </c>
      <c r="O175" s="64" t="s">
        <v>1747</v>
      </c>
      <c r="P175" s="64" t="s">
        <v>1703</v>
      </c>
      <c r="Q175" s="63">
        <v>0.5</v>
      </c>
      <c r="R175" s="64" t="s">
        <v>1748</v>
      </c>
      <c r="S175" s="63">
        <v>1029.249</v>
      </c>
      <c r="T175" s="63">
        <v>749.58010000000002</v>
      </c>
      <c r="U175" s="63">
        <v>523.68214990000001</v>
      </c>
      <c r="V175" s="64" t="s">
        <v>232</v>
      </c>
    </row>
    <row r="176" spans="1:22" ht="86.45">
      <c r="A176" s="64" t="s">
        <v>1749</v>
      </c>
      <c r="B176" s="63">
        <v>180</v>
      </c>
      <c r="C176" s="64" t="s">
        <v>1750</v>
      </c>
      <c r="D176" s="64" t="s">
        <v>1751</v>
      </c>
      <c r="E176" s="64" t="s">
        <v>1751</v>
      </c>
      <c r="F176" s="64" t="s">
        <v>1752</v>
      </c>
      <c r="G176" s="63" t="b">
        <v>0</v>
      </c>
      <c r="H176" s="71" t="b">
        <v>1</v>
      </c>
      <c r="I176" s="64" t="s">
        <v>1749</v>
      </c>
      <c r="J176" s="64" t="s">
        <v>232</v>
      </c>
      <c r="K176" s="63">
        <v>76.09442</v>
      </c>
      <c r="L176" s="71" t="b">
        <v>0</v>
      </c>
      <c r="M176" s="64" t="s">
        <v>232</v>
      </c>
      <c r="N176" s="64" t="s">
        <v>1753</v>
      </c>
      <c r="O176" s="64" t="s">
        <v>1754</v>
      </c>
      <c r="P176" s="64" t="s">
        <v>1755</v>
      </c>
      <c r="Q176" s="63">
        <v>0.66666669999999995</v>
      </c>
      <c r="R176" s="64" t="s">
        <v>1756</v>
      </c>
      <c r="S176" s="63">
        <v>747.93859999999995</v>
      </c>
      <c r="T176" s="63">
        <v>1350.7619999999999</v>
      </c>
      <c r="U176" s="63">
        <v>1062.7349931799999</v>
      </c>
      <c r="V176" s="64" t="s">
        <v>232</v>
      </c>
    </row>
    <row r="177" spans="1:22" ht="28.9">
      <c r="A177" s="64" t="s">
        <v>1757</v>
      </c>
      <c r="B177" s="63">
        <v>181</v>
      </c>
      <c r="C177" s="64" t="s">
        <v>1758</v>
      </c>
      <c r="D177" s="64" t="s">
        <v>1759</v>
      </c>
      <c r="E177" s="64" t="s">
        <v>1759</v>
      </c>
      <c r="F177" s="64" t="s">
        <v>1760</v>
      </c>
      <c r="G177" s="63" t="b">
        <v>0</v>
      </c>
      <c r="H177" s="71" t="b">
        <v>0</v>
      </c>
      <c r="I177" s="64" t="s">
        <v>1757</v>
      </c>
      <c r="J177" s="64" t="s">
        <v>1761</v>
      </c>
      <c r="K177" s="63">
        <v>70.132900000000006</v>
      </c>
      <c r="L177" s="71" t="b">
        <v>0</v>
      </c>
      <c r="M177" s="64" t="s">
        <v>232</v>
      </c>
      <c r="N177" s="64" t="s">
        <v>1762</v>
      </c>
      <c r="O177" s="64" t="s">
        <v>1763</v>
      </c>
      <c r="P177" s="64" t="s">
        <v>1269</v>
      </c>
      <c r="Q177" s="65"/>
      <c r="R177" s="64" t="s">
        <v>1764</v>
      </c>
      <c r="S177" s="63">
        <v>81326.66</v>
      </c>
      <c r="T177" s="63">
        <v>66065.08</v>
      </c>
      <c r="U177" s="63">
        <v>67893.295245999994</v>
      </c>
      <c r="V177" s="64" t="s">
        <v>232</v>
      </c>
    </row>
    <row r="178" spans="1:22" ht="43.15">
      <c r="A178" s="64" t="s">
        <v>1765</v>
      </c>
      <c r="B178" s="63">
        <v>182</v>
      </c>
      <c r="C178" s="64" t="s">
        <v>1766</v>
      </c>
      <c r="D178" s="64" t="s">
        <v>1767</v>
      </c>
      <c r="E178" s="64" t="s">
        <v>1767</v>
      </c>
      <c r="F178" s="64" t="s">
        <v>1768</v>
      </c>
      <c r="G178" s="63" t="b">
        <v>0</v>
      </c>
      <c r="H178" s="71" t="b">
        <v>0</v>
      </c>
      <c r="I178" s="64" t="s">
        <v>1765</v>
      </c>
      <c r="J178" s="64" t="s">
        <v>232</v>
      </c>
      <c r="K178" s="63">
        <v>130.18485999999999</v>
      </c>
      <c r="L178" s="71" t="b">
        <v>0</v>
      </c>
      <c r="M178" s="64" t="s">
        <v>232</v>
      </c>
      <c r="N178" s="64" t="s">
        <v>1769</v>
      </c>
      <c r="O178" s="64" t="s">
        <v>1770</v>
      </c>
      <c r="P178" s="64" t="s">
        <v>1771</v>
      </c>
      <c r="Q178" s="63">
        <v>0.28571429999999998</v>
      </c>
      <c r="R178" s="64" t="s">
        <v>1772</v>
      </c>
      <c r="S178" s="63">
        <v>847.93039999999996</v>
      </c>
      <c r="T178" s="63">
        <v>749.58010000000002</v>
      </c>
      <c r="U178" s="63">
        <v>917.04204479999999</v>
      </c>
      <c r="V178" s="64" t="s">
        <v>232</v>
      </c>
    </row>
    <row r="179" spans="1:22" ht="28.9">
      <c r="A179" s="64" t="s">
        <v>1773</v>
      </c>
      <c r="B179" s="63">
        <v>183</v>
      </c>
      <c r="C179" s="64" t="s">
        <v>1774</v>
      </c>
      <c r="D179" s="64" t="s">
        <v>1775</v>
      </c>
      <c r="E179" s="64" t="s">
        <v>1775</v>
      </c>
      <c r="F179" s="64" t="s">
        <v>1776</v>
      </c>
      <c r="G179" s="63" t="b">
        <v>0</v>
      </c>
      <c r="H179" s="71" t="b">
        <v>0</v>
      </c>
      <c r="I179" s="64" t="s">
        <v>1773</v>
      </c>
      <c r="J179" s="64" t="s">
        <v>232</v>
      </c>
      <c r="K179" s="63">
        <v>126.23922</v>
      </c>
      <c r="L179" s="71" t="b">
        <v>0</v>
      </c>
      <c r="M179" s="64" t="s">
        <v>232</v>
      </c>
      <c r="N179" s="64" t="s">
        <v>232</v>
      </c>
      <c r="O179" s="64" t="s">
        <v>1777</v>
      </c>
      <c r="P179" s="64" t="s">
        <v>612</v>
      </c>
      <c r="Q179" s="65"/>
      <c r="R179" s="64" t="s">
        <v>1778</v>
      </c>
      <c r="S179" s="63">
        <v>861.26260000000002</v>
      </c>
      <c r="T179" s="63">
        <v>758.02660000000003</v>
      </c>
      <c r="U179" s="63">
        <v>381.88887002000001</v>
      </c>
      <c r="V179" s="64" t="s">
        <v>232</v>
      </c>
    </row>
    <row r="180" spans="1:22" ht="43.15">
      <c r="A180" s="64" t="s">
        <v>1779</v>
      </c>
      <c r="B180" s="63">
        <v>184</v>
      </c>
      <c r="C180" s="64" t="s">
        <v>1780</v>
      </c>
      <c r="D180" s="64" t="s">
        <v>1781</v>
      </c>
      <c r="E180" s="64" t="s">
        <v>1781</v>
      </c>
      <c r="F180" s="64" t="s">
        <v>1782</v>
      </c>
      <c r="G180" s="63" t="b">
        <v>1</v>
      </c>
      <c r="H180" s="71" t="b">
        <v>0</v>
      </c>
      <c r="I180" s="64" t="s">
        <v>1779</v>
      </c>
      <c r="J180" s="64" t="s">
        <v>1783</v>
      </c>
      <c r="K180" s="63">
        <v>84.159480000000002</v>
      </c>
      <c r="L180" s="71" t="b">
        <v>0</v>
      </c>
      <c r="M180" s="64" t="s">
        <v>232</v>
      </c>
      <c r="N180" s="64" t="s">
        <v>1784</v>
      </c>
      <c r="O180" s="64" t="s">
        <v>1785</v>
      </c>
      <c r="P180" s="64" t="s">
        <v>1082</v>
      </c>
      <c r="Q180" s="65"/>
      <c r="R180" s="64" t="s">
        <v>1786</v>
      </c>
      <c r="S180" s="63">
        <v>25864.54</v>
      </c>
      <c r="T180" s="63">
        <v>21622.21</v>
      </c>
      <c r="U180" s="65"/>
      <c r="V180" s="64" t="s">
        <v>232</v>
      </c>
    </row>
    <row r="181" spans="1:22" ht="28.9">
      <c r="A181" s="64" t="s">
        <v>1787</v>
      </c>
      <c r="B181" s="63">
        <v>185</v>
      </c>
      <c r="C181" s="64" t="s">
        <v>1788</v>
      </c>
      <c r="D181" s="64" t="s">
        <v>1789</v>
      </c>
      <c r="E181" s="64" t="s">
        <v>1789</v>
      </c>
      <c r="F181" s="64" t="s">
        <v>1790</v>
      </c>
      <c r="G181" s="63" t="b">
        <v>0</v>
      </c>
      <c r="H181" s="71" t="b">
        <v>0</v>
      </c>
      <c r="I181" s="64" t="s">
        <v>1787</v>
      </c>
      <c r="J181" s="64" t="s">
        <v>1791</v>
      </c>
      <c r="K181" s="63">
        <v>70.132900000000006</v>
      </c>
      <c r="L181" s="71" t="b">
        <v>0</v>
      </c>
      <c r="M181" s="64" t="s">
        <v>232</v>
      </c>
      <c r="N181" s="64" t="s">
        <v>1792</v>
      </c>
      <c r="O181" s="64" t="s">
        <v>1793</v>
      </c>
      <c r="P181" s="64" t="s">
        <v>1269</v>
      </c>
      <c r="Q181" s="65"/>
      <c r="R181" s="64" t="s">
        <v>1794</v>
      </c>
      <c r="S181" s="63">
        <v>62394.879999999997</v>
      </c>
      <c r="T181" s="63">
        <v>66065.08</v>
      </c>
      <c r="U181" s="63">
        <v>59778.385071999997</v>
      </c>
      <c r="V181" s="64" t="s">
        <v>232</v>
      </c>
    </row>
    <row r="182" spans="1:22" ht="28.9">
      <c r="A182" s="64" t="s">
        <v>1795</v>
      </c>
      <c r="B182" s="63">
        <v>186</v>
      </c>
      <c r="C182" s="64" t="s">
        <v>1796</v>
      </c>
      <c r="D182" s="64" t="s">
        <v>1797</v>
      </c>
      <c r="E182" s="64" t="s">
        <v>1797</v>
      </c>
      <c r="F182" s="64" t="s">
        <v>1798</v>
      </c>
      <c r="G182" s="63" t="b">
        <v>0</v>
      </c>
      <c r="H182" s="71" t="b">
        <v>0</v>
      </c>
      <c r="I182" s="64" t="s">
        <v>1795</v>
      </c>
      <c r="J182" s="64" t="s">
        <v>232</v>
      </c>
      <c r="K182" s="63">
        <v>98.186059999999998</v>
      </c>
      <c r="L182" s="71" t="b">
        <v>0</v>
      </c>
      <c r="M182" s="64" t="s">
        <v>232</v>
      </c>
      <c r="N182" s="64" t="s">
        <v>232</v>
      </c>
      <c r="O182" s="64" t="s">
        <v>1799</v>
      </c>
      <c r="P182" s="64" t="s">
        <v>698</v>
      </c>
      <c r="Q182" s="65"/>
      <c r="R182" s="64" t="s">
        <v>1800</v>
      </c>
      <c r="S182" s="63">
        <v>6946.0969999999998</v>
      </c>
      <c r="T182" s="63">
        <v>7076.6580000000004</v>
      </c>
      <c r="U182" s="63">
        <v>7865.0114172000003</v>
      </c>
      <c r="V182" s="64" t="s">
        <v>232</v>
      </c>
    </row>
    <row r="183" spans="1:22" ht="43.15">
      <c r="A183" s="64" t="s">
        <v>1801</v>
      </c>
      <c r="B183" s="63">
        <v>187</v>
      </c>
      <c r="C183" s="64" t="s">
        <v>1802</v>
      </c>
      <c r="D183" s="64" t="s">
        <v>1803</v>
      </c>
      <c r="E183" s="64" t="s">
        <v>1803</v>
      </c>
      <c r="F183" s="64" t="s">
        <v>1804</v>
      </c>
      <c r="G183" s="63" t="b">
        <v>0</v>
      </c>
      <c r="H183" s="71" t="b">
        <v>0</v>
      </c>
      <c r="I183" s="64" t="s">
        <v>1801</v>
      </c>
      <c r="J183" s="64" t="s">
        <v>1805</v>
      </c>
      <c r="K183" s="63">
        <v>84.159480000000002</v>
      </c>
      <c r="L183" s="71" t="b">
        <v>0</v>
      </c>
      <c r="M183" s="64" t="s">
        <v>232</v>
      </c>
      <c r="N183" s="64" t="s">
        <v>1806</v>
      </c>
      <c r="O183" s="64" t="s">
        <v>1807</v>
      </c>
      <c r="P183" s="64" t="s">
        <v>1082</v>
      </c>
      <c r="Q183" s="65"/>
      <c r="R183" s="64" t="s">
        <v>1808</v>
      </c>
      <c r="S183" s="63">
        <v>21198.26</v>
      </c>
      <c r="T183" s="63">
        <v>21622.21</v>
      </c>
      <c r="U183" s="63">
        <v>17666.498219999998</v>
      </c>
      <c r="V183" s="64" t="s">
        <v>232</v>
      </c>
    </row>
    <row r="184" spans="1:22" ht="201.6">
      <c r="A184" s="64" t="s">
        <v>1809</v>
      </c>
      <c r="B184" s="63">
        <v>188</v>
      </c>
      <c r="C184" s="64" t="s">
        <v>1810</v>
      </c>
      <c r="D184" s="64" t="s">
        <v>1811</v>
      </c>
      <c r="E184" s="64" t="s">
        <v>1811</v>
      </c>
      <c r="F184" s="64" t="s">
        <v>1812</v>
      </c>
      <c r="G184" s="63" t="b">
        <v>0</v>
      </c>
      <c r="H184" s="71" t="b">
        <v>0</v>
      </c>
      <c r="I184" s="64" t="s">
        <v>1809</v>
      </c>
      <c r="J184" s="64" t="s">
        <v>1813</v>
      </c>
      <c r="K184" s="63">
        <v>70.089839999999995</v>
      </c>
      <c r="L184" s="71" t="b">
        <v>0</v>
      </c>
      <c r="M184" s="64" t="s">
        <v>232</v>
      </c>
      <c r="N184" s="64" t="s">
        <v>1814</v>
      </c>
      <c r="O184" s="64" t="s">
        <v>1815</v>
      </c>
      <c r="P184" s="64" t="s">
        <v>1816</v>
      </c>
      <c r="Q184" s="63">
        <v>0.25</v>
      </c>
      <c r="R184" s="64" t="s">
        <v>1817</v>
      </c>
      <c r="S184" s="63">
        <v>18665.13</v>
      </c>
      <c r="T184" s="63">
        <v>8468.4490000000005</v>
      </c>
      <c r="U184" s="63">
        <v>17438.384278000001</v>
      </c>
      <c r="V184" s="64" t="s">
        <v>232</v>
      </c>
    </row>
    <row r="185" spans="1:22" ht="57.6">
      <c r="A185" s="64" t="s">
        <v>1818</v>
      </c>
      <c r="B185" s="63">
        <v>189</v>
      </c>
      <c r="C185" s="64" t="s">
        <v>1819</v>
      </c>
      <c r="D185" s="64" t="s">
        <v>1820</v>
      </c>
      <c r="E185" s="64" t="s">
        <v>1820</v>
      </c>
      <c r="F185" s="64" t="s">
        <v>1821</v>
      </c>
      <c r="G185" s="63" t="b">
        <v>0</v>
      </c>
      <c r="H185" s="71" t="b">
        <v>0</v>
      </c>
      <c r="I185" s="64" t="s">
        <v>1818</v>
      </c>
      <c r="J185" s="64" t="s">
        <v>232</v>
      </c>
      <c r="K185" s="63">
        <v>114.22852</v>
      </c>
      <c r="L185" s="71" t="b">
        <v>0</v>
      </c>
      <c r="M185" s="64" t="s">
        <v>232</v>
      </c>
      <c r="N185" s="64" t="s">
        <v>232</v>
      </c>
      <c r="O185" s="64" t="s">
        <v>1822</v>
      </c>
      <c r="P185" s="64" t="s">
        <v>1304</v>
      </c>
      <c r="Q185" s="65"/>
      <c r="R185" s="64" t="s">
        <v>1823</v>
      </c>
      <c r="S185" s="63">
        <v>3013.0859999999998</v>
      </c>
      <c r="T185" s="63">
        <v>5796.85</v>
      </c>
      <c r="U185" s="63">
        <v>3327.9570996000002</v>
      </c>
      <c r="V185" s="64" t="s">
        <v>232</v>
      </c>
    </row>
    <row r="186" spans="1:22" ht="43.15">
      <c r="A186" s="64" t="s">
        <v>1824</v>
      </c>
      <c r="B186" s="63">
        <v>190</v>
      </c>
      <c r="C186" s="64" t="s">
        <v>1825</v>
      </c>
      <c r="D186" s="64" t="s">
        <v>1826</v>
      </c>
      <c r="E186" s="64" t="s">
        <v>1826</v>
      </c>
      <c r="F186" s="64" t="s">
        <v>1827</v>
      </c>
      <c r="G186" s="63" t="b">
        <v>0</v>
      </c>
      <c r="H186" s="71" t="b">
        <v>0</v>
      </c>
      <c r="I186" s="64" t="s">
        <v>1824</v>
      </c>
      <c r="J186" s="64" t="s">
        <v>232</v>
      </c>
      <c r="K186" s="63">
        <v>98.186059999999998</v>
      </c>
      <c r="L186" s="71" t="b">
        <v>0</v>
      </c>
      <c r="M186" s="64" t="s">
        <v>232</v>
      </c>
      <c r="N186" s="64" t="s">
        <v>232</v>
      </c>
      <c r="O186" s="64" t="s">
        <v>1828</v>
      </c>
      <c r="P186" s="64" t="s">
        <v>698</v>
      </c>
      <c r="Q186" s="65"/>
      <c r="R186" s="64" t="s">
        <v>1829</v>
      </c>
      <c r="S186" s="63">
        <v>10185.83</v>
      </c>
      <c r="T186" s="63">
        <v>11195.57</v>
      </c>
      <c r="U186" s="63">
        <v>8596.2159261999986</v>
      </c>
      <c r="V186" s="64" t="s">
        <v>232</v>
      </c>
    </row>
    <row r="187" spans="1:22" ht="43.15">
      <c r="A187" s="64" t="s">
        <v>1830</v>
      </c>
      <c r="B187" s="63">
        <v>191</v>
      </c>
      <c r="C187" s="64" t="s">
        <v>1831</v>
      </c>
      <c r="D187" s="64" t="s">
        <v>1832</v>
      </c>
      <c r="E187" s="64" t="s">
        <v>1832</v>
      </c>
      <c r="F187" s="64" t="s">
        <v>1833</v>
      </c>
      <c r="G187" s="63" t="b">
        <v>0</v>
      </c>
      <c r="H187" s="71" t="b">
        <v>0</v>
      </c>
      <c r="I187" s="64" t="s">
        <v>1830</v>
      </c>
      <c r="J187" s="64" t="s">
        <v>232</v>
      </c>
      <c r="K187" s="63">
        <v>152.2765</v>
      </c>
      <c r="L187" s="71" t="b">
        <v>0</v>
      </c>
      <c r="M187" s="64" t="s">
        <v>232</v>
      </c>
      <c r="N187" s="64" t="s">
        <v>1834</v>
      </c>
      <c r="O187" s="64" t="s">
        <v>1835</v>
      </c>
      <c r="P187" s="64" t="s">
        <v>1836</v>
      </c>
      <c r="Q187" s="65"/>
      <c r="R187" s="64" t="s">
        <v>1837</v>
      </c>
      <c r="S187" s="63">
        <v>91.192509999999999</v>
      </c>
      <c r="T187" s="63">
        <v>149.68020000000001</v>
      </c>
      <c r="U187" s="63">
        <v>79.590967526000014</v>
      </c>
      <c r="V187" s="64" t="s">
        <v>1838</v>
      </c>
    </row>
    <row r="188" spans="1:22" ht="43.15">
      <c r="A188" s="64" t="s">
        <v>1839</v>
      </c>
      <c r="B188" s="63">
        <v>192</v>
      </c>
      <c r="C188" s="64" t="s">
        <v>1840</v>
      </c>
      <c r="D188" s="64" t="s">
        <v>1841</v>
      </c>
      <c r="E188" s="64" t="s">
        <v>1841</v>
      </c>
      <c r="F188" s="64" t="s">
        <v>1842</v>
      </c>
      <c r="G188" s="63" t="b">
        <v>0</v>
      </c>
      <c r="H188" s="71" t="b">
        <v>0</v>
      </c>
      <c r="I188" s="64" t="s">
        <v>1839</v>
      </c>
      <c r="J188" s="64" t="s">
        <v>232</v>
      </c>
      <c r="K188" s="63">
        <v>156.30825999999999</v>
      </c>
      <c r="L188" s="71" t="b">
        <v>0</v>
      </c>
      <c r="M188" s="64" t="s">
        <v>232</v>
      </c>
      <c r="N188" s="64" t="s">
        <v>1843</v>
      </c>
      <c r="O188" s="64" t="s">
        <v>1844</v>
      </c>
      <c r="P188" s="64" t="s">
        <v>1540</v>
      </c>
      <c r="Q188" s="65"/>
      <c r="R188" s="64" t="s">
        <v>1845</v>
      </c>
      <c r="S188" s="63">
        <v>114.39060000000001</v>
      </c>
      <c r="T188" s="63">
        <v>128.4572</v>
      </c>
      <c r="U188" s="63">
        <v>99.745387588</v>
      </c>
      <c r="V188" s="64" t="s">
        <v>232</v>
      </c>
    </row>
    <row r="189" spans="1:22" ht="43.15">
      <c r="A189" s="64" t="s">
        <v>121</v>
      </c>
      <c r="B189" s="63">
        <v>193</v>
      </c>
      <c r="C189" s="64" t="s">
        <v>326</v>
      </c>
      <c r="D189" s="64" t="s">
        <v>327</v>
      </c>
      <c r="E189" s="64" t="s">
        <v>327</v>
      </c>
      <c r="F189" s="64" t="s">
        <v>1846</v>
      </c>
      <c r="G189" s="63" t="b">
        <v>1</v>
      </c>
      <c r="H189" s="71" t="b">
        <v>0</v>
      </c>
      <c r="I189" s="64" t="s">
        <v>121</v>
      </c>
      <c r="J189" s="64" t="s">
        <v>1847</v>
      </c>
      <c r="K189" s="63">
        <v>114.22852</v>
      </c>
      <c r="L189" s="71" t="b">
        <v>0</v>
      </c>
      <c r="M189" s="64" t="s">
        <v>232</v>
      </c>
      <c r="N189" s="64" t="s">
        <v>1848</v>
      </c>
      <c r="O189" s="64" t="s">
        <v>1849</v>
      </c>
      <c r="P189" s="64" t="s">
        <v>1304</v>
      </c>
      <c r="Q189" s="65"/>
      <c r="R189" s="64" t="s">
        <v>1850</v>
      </c>
      <c r="S189" s="63">
        <v>5999.5069999999996</v>
      </c>
      <c r="T189" s="63">
        <v>3664.1579999999999</v>
      </c>
      <c r="U189" s="63">
        <v>2096.9950736000001</v>
      </c>
      <c r="V189" s="64" t="s">
        <v>232</v>
      </c>
    </row>
    <row r="190" spans="1:22" ht="43.15">
      <c r="A190" s="64" t="s">
        <v>124</v>
      </c>
      <c r="B190" s="63">
        <v>194</v>
      </c>
      <c r="C190" s="64" t="s">
        <v>308</v>
      </c>
      <c r="D190" s="64" t="s">
        <v>309</v>
      </c>
      <c r="E190" s="64" t="s">
        <v>309</v>
      </c>
      <c r="F190" s="64" t="s">
        <v>1851</v>
      </c>
      <c r="G190" s="63" t="b">
        <v>1</v>
      </c>
      <c r="H190" s="71" t="b">
        <v>0</v>
      </c>
      <c r="I190" s="64" t="s">
        <v>124</v>
      </c>
      <c r="J190" s="64" t="s">
        <v>1852</v>
      </c>
      <c r="K190" s="63">
        <v>100.20193999999999</v>
      </c>
      <c r="L190" s="71" t="b">
        <v>0</v>
      </c>
      <c r="M190" s="64" t="s">
        <v>232</v>
      </c>
      <c r="N190" s="64" t="s">
        <v>1853</v>
      </c>
      <c r="O190" s="64" t="s">
        <v>1854</v>
      </c>
      <c r="P190" s="64" t="s">
        <v>1296</v>
      </c>
      <c r="Q190" s="65"/>
      <c r="R190" s="64" t="s">
        <v>1855</v>
      </c>
      <c r="S190" s="63">
        <v>8639.2909999999993</v>
      </c>
      <c r="T190" s="63">
        <v>11195.57</v>
      </c>
      <c r="U190" s="63">
        <v>7962.1898229999997</v>
      </c>
      <c r="V190" s="64" t="s">
        <v>232</v>
      </c>
    </row>
    <row r="191" spans="1:22" ht="43.15">
      <c r="A191" s="64" t="s">
        <v>1856</v>
      </c>
      <c r="B191" s="63">
        <v>195</v>
      </c>
      <c r="C191" s="64" t="s">
        <v>1857</v>
      </c>
      <c r="D191" s="64" t="s">
        <v>1858</v>
      </c>
      <c r="E191" s="64" t="s">
        <v>1858</v>
      </c>
      <c r="F191" s="64" t="s">
        <v>1859</v>
      </c>
      <c r="G191" s="63" t="b">
        <v>0</v>
      </c>
      <c r="H191" s="71" t="b">
        <v>0</v>
      </c>
      <c r="I191" s="64" t="s">
        <v>1856</v>
      </c>
      <c r="J191" s="64" t="s">
        <v>232</v>
      </c>
      <c r="K191" s="63">
        <v>132.20228</v>
      </c>
      <c r="L191" s="71" t="b">
        <v>0</v>
      </c>
      <c r="M191" s="64" t="s">
        <v>232</v>
      </c>
      <c r="N191" s="64" t="s">
        <v>1860</v>
      </c>
      <c r="O191" s="64" t="s">
        <v>1861</v>
      </c>
      <c r="P191" s="64" t="s">
        <v>1239</v>
      </c>
      <c r="Q191" s="65"/>
      <c r="R191" s="64" t="s">
        <v>1862</v>
      </c>
      <c r="S191" s="63">
        <v>61.728270000000002</v>
      </c>
      <c r="T191" s="63">
        <v>156.8176</v>
      </c>
      <c r="U191" s="63">
        <v>57.869080710000006</v>
      </c>
      <c r="V191" s="64" t="s">
        <v>232</v>
      </c>
    </row>
    <row r="192" spans="1:22" ht="43.15">
      <c r="A192" s="64" t="s">
        <v>1863</v>
      </c>
      <c r="B192" s="63">
        <v>196</v>
      </c>
      <c r="C192" s="64" t="s">
        <v>1864</v>
      </c>
      <c r="D192" s="64" t="s">
        <v>1865</v>
      </c>
      <c r="E192" s="64" t="s">
        <v>1865</v>
      </c>
      <c r="F192" s="64" t="s">
        <v>1866</v>
      </c>
      <c r="G192" s="63" t="b">
        <v>0</v>
      </c>
      <c r="H192" s="71" t="b">
        <v>1</v>
      </c>
      <c r="I192" s="64" t="s">
        <v>1863</v>
      </c>
      <c r="J192" s="64" t="s">
        <v>1867</v>
      </c>
      <c r="K192" s="63">
        <v>142.19710000000001</v>
      </c>
      <c r="L192" s="71" t="b">
        <v>0</v>
      </c>
      <c r="M192" s="64" t="s">
        <v>1246</v>
      </c>
      <c r="N192" s="64" t="s">
        <v>1247</v>
      </c>
      <c r="O192" s="64" t="s">
        <v>1868</v>
      </c>
      <c r="P192" s="64" t="s">
        <v>1249</v>
      </c>
      <c r="Q192" s="65"/>
      <c r="R192" s="64" t="s">
        <v>1869</v>
      </c>
      <c r="S192" s="63">
        <v>4.5996220000000001</v>
      </c>
      <c r="T192" s="63">
        <v>37.801659999999998</v>
      </c>
      <c r="U192" s="63">
        <v>3.5259669339999999</v>
      </c>
      <c r="V192" s="64" t="s">
        <v>232</v>
      </c>
    </row>
    <row r="193" spans="1:22" ht="43.15">
      <c r="A193" s="64" t="s">
        <v>1870</v>
      </c>
      <c r="B193" s="63">
        <v>197</v>
      </c>
      <c r="C193" s="64" t="s">
        <v>1871</v>
      </c>
      <c r="D193" s="64" t="s">
        <v>1872</v>
      </c>
      <c r="E193" s="64" t="s">
        <v>1872</v>
      </c>
      <c r="F193" s="64" t="s">
        <v>1873</v>
      </c>
      <c r="G193" s="63" t="b">
        <v>0</v>
      </c>
      <c r="H193" s="71" t="b">
        <v>0</v>
      </c>
      <c r="I193" s="64" t="s">
        <v>1870</v>
      </c>
      <c r="J193" s="64" t="s">
        <v>232</v>
      </c>
      <c r="K193" s="63">
        <v>142.28167999999999</v>
      </c>
      <c r="L193" s="71" t="b">
        <v>0</v>
      </c>
      <c r="M193" s="64" t="s">
        <v>232</v>
      </c>
      <c r="N193" s="64" t="s">
        <v>232</v>
      </c>
      <c r="O193" s="64" t="s">
        <v>1874</v>
      </c>
      <c r="P193" s="64" t="s">
        <v>1327</v>
      </c>
      <c r="Q193" s="65"/>
      <c r="R193" s="64" t="s">
        <v>1875</v>
      </c>
      <c r="S193" s="63">
        <v>318.64049999999997</v>
      </c>
      <c r="T193" s="63">
        <v>392.49160000000001</v>
      </c>
      <c r="U193" s="63">
        <v>270.18636554</v>
      </c>
      <c r="V193" s="64" t="s">
        <v>232</v>
      </c>
    </row>
    <row r="194" spans="1:22" ht="43.15">
      <c r="A194" s="64" t="s">
        <v>1876</v>
      </c>
      <c r="B194" s="63">
        <v>198</v>
      </c>
      <c r="C194" s="64" t="s">
        <v>1877</v>
      </c>
      <c r="D194" s="64" t="s">
        <v>1878</v>
      </c>
      <c r="E194" s="64" t="s">
        <v>1878</v>
      </c>
      <c r="F194" s="64" t="s">
        <v>1879</v>
      </c>
      <c r="G194" s="63" t="b">
        <v>0</v>
      </c>
      <c r="H194" s="71" t="b">
        <v>0</v>
      </c>
      <c r="I194" s="64" t="s">
        <v>1876</v>
      </c>
      <c r="J194" s="64" t="s">
        <v>232</v>
      </c>
      <c r="K194" s="63">
        <v>128.2551</v>
      </c>
      <c r="L194" s="71" t="b">
        <v>0</v>
      </c>
      <c r="M194" s="64" t="s">
        <v>232</v>
      </c>
      <c r="N194" s="64" t="s">
        <v>1880</v>
      </c>
      <c r="O194" s="64" t="s">
        <v>1881</v>
      </c>
      <c r="P194" s="64" t="s">
        <v>1283</v>
      </c>
      <c r="Q194" s="65"/>
      <c r="R194" s="64" t="s">
        <v>1882</v>
      </c>
      <c r="S194" s="63">
        <v>923.92409999999995</v>
      </c>
      <c r="T194" s="63">
        <v>1199.229</v>
      </c>
      <c r="U194" s="63">
        <v>713.03938650000009</v>
      </c>
      <c r="V194" s="64" t="s">
        <v>232</v>
      </c>
    </row>
    <row r="195" spans="1:22" ht="72">
      <c r="A195" s="64" t="s">
        <v>140</v>
      </c>
      <c r="B195" s="63">
        <v>199</v>
      </c>
      <c r="C195" s="64" t="s">
        <v>294</v>
      </c>
      <c r="D195" s="64" t="s">
        <v>295</v>
      </c>
      <c r="E195" s="64" t="s">
        <v>295</v>
      </c>
      <c r="F195" s="64" t="s">
        <v>1883</v>
      </c>
      <c r="G195" s="63" t="b">
        <v>1</v>
      </c>
      <c r="H195" s="71" t="b">
        <v>0</v>
      </c>
      <c r="I195" s="64" t="s">
        <v>140</v>
      </c>
      <c r="J195" s="64" t="s">
        <v>1884</v>
      </c>
      <c r="K195" s="63">
        <v>86.175359999999998</v>
      </c>
      <c r="L195" s="71" t="b">
        <v>0</v>
      </c>
      <c r="M195" s="64" t="s">
        <v>232</v>
      </c>
      <c r="N195" s="64" t="s">
        <v>1885</v>
      </c>
      <c r="O195" s="64" t="s">
        <v>1886</v>
      </c>
      <c r="P195" s="64" t="s">
        <v>1356</v>
      </c>
      <c r="Q195" s="65"/>
      <c r="R195" s="64" t="s">
        <v>1887</v>
      </c>
      <c r="S195" s="63">
        <v>27731.06</v>
      </c>
      <c r="T195" s="63">
        <v>34207.230000000003</v>
      </c>
      <c r="U195" s="63">
        <v>18498.694144000001</v>
      </c>
      <c r="V195" s="64" t="s">
        <v>232</v>
      </c>
    </row>
    <row r="196" spans="1:22" ht="86.45">
      <c r="A196" s="64" t="s">
        <v>1888</v>
      </c>
      <c r="B196" s="63">
        <v>200</v>
      </c>
      <c r="C196" s="64" t="s">
        <v>1889</v>
      </c>
      <c r="D196" s="64" t="s">
        <v>1890</v>
      </c>
      <c r="E196" s="64" t="s">
        <v>1890</v>
      </c>
      <c r="F196" s="64" t="s">
        <v>1891</v>
      </c>
      <c r="G196" s="63" t="b">
        <v>0</v>
      </c>
      <c r="H196" s="71" t="b">
        <v>0</v>
      </c>
      <c r="I196" s="64" t="s">
        <v>1888</v>
      </c>
      <c r="J196" s="64" t="s">
        <v>232</v>
      </c>
      <c r="K196" s="63">
        <v>170.33484000000001</v>
      </c>
      <c r="L196" s="71" t="b">
        <v>0</v>
      </c>
      <c r="M196" s="64" t="s">
        <v>232</v>
      </c>
      <c r="N196" s="64" t="s">
        <v>232</v>
      </c>
      <c r="O196" s="64" t="s">
        <v>1892</v>
      </c>
      <c r="P196" s="64" t="s">
        <v>1312</v>
      </c>
      <c r="Q196" s="65"/>
      <c r="R196" s="64" t="s">
        <v>1893</v>
      </c>
      <c r="S196" s="63">
        <v>92.925700000000006</v>
      </c>
      <c r="T196" s="63">
        <v>42.042310000000001</v>
      </c>
      <c r="U196" s="63">
        <v>58.522491832</v>
      </c>
      <c r="V196" s="64" t="s">
        <v>232</v>
      </c>
    </row>
    <row r="197" spans="1:22" ht="129.6">
      <c r="A197" s="64" t="s">
        <v>1894</v>
      </c>
      <c r="B197" s="63">
        <v>201</v>
      </c>
      <c r="C197" s="64" t="s">
        <v>1895</v>
      </c>
      <c r="D197" s="64" t="s">
        <v>1896</v>
      </c>
      <c r="E197" s="64" t="s">
        <v>1896</v>
      </c>
      <c r="F197" s="64" t="s">
        <v>1897</v>
      </c>
      <c r="G197" s="63" t="b">
        <v>0</v>
      </c>
      <c r="H197" s="71" t="b">
        <v>0</v>
      </c>
      <c r="I197" s="64" t="s">
        <v>1894</v>
      </c>
      <c r="J197" s="64" t="s">
        <v>232</v>
      </c>
      <c r="K197" s="63">
        <v>254.40819999999999</v>
      </c>
      <c r="L197" s="71" t="b">
        <v>0</v>
      </c>
      <c r="M197" s="64" t="s">
        <v>232</v>
      </c>
      <c r="N197" s="64" t="s">
        <v>1898</v>
      </c>
      <c r="O197" s="64" t="s">
        <v>1899</v>
      </c>
      <c r="P197" s="64" t="s">
        <v>1900</v>
      </c>
      <c r="Q197" s="63">
        <v>0.15384619999999999</v>
      </c>
      <c r="R197" s="64" t="s">
        <v>1901</v>
      </c>
      <c r="S197" s="63">
        <v>0.18931780000000001</v>
      </c>
      <c r="T197" s="63">
        <v>2.487949E-16</v>
      </c>
      <c r="U197" s="65"/>
      <c r="V197" s="64" t="s">
        <v>232</v>
      </c>
    </row>
    <row r="198" spans="1:22" ht="43.15">
      <c r="A198" s="64" t="s">
        <v>1902</v>
      </c>
      <c r="B198" s="63">
        <v>202</v>
      </c>
      <c r="C198" s="64" t="s">
        <v>1903</v>
      </c>
      <c r="D198" s="64" t="s">
        <v>1904</v>
      </c>
      <c r="E198" s="64" t="s">
        <v>1904</v>
      </c>
      <c r="F198" s="64" t="s">
        <v>1905</v>
      </c>
      <c r="G198" s="63" t="b">
        <v>0</v>
      </c>
      <c r="H198" s="71" t="b">
        <v>0</v>
      </c>
      <c r="I198" s="64" t="s">
        <v>1902</v>
      </c>
      <c r="J198" s="64" t="s">
        <v>232</v>
      </c>
      <c r="K198" s="63">
        <v>142.28167999999999</v>
      </c>
      <c r="L198" s="71" t="b">
        <v>0</v>
      </c>
      <c r="M198" s="64" t="s">
        <v>232</v>
      </c>
      <c r="N198" s="64" t="s">
        <v>232</v>
      </c>
      <c r="O198" s="64" t="s">
        <v>232</v>
      </c>
      <c r="P198" s="64" t="s">
        <v>1327</v>
      </c>
      <c r="Q198" s="65"/>
      <c r="R198" s="64" t="s">
        <v>1906</v>
      </c>
      <c r="S198" s="63">
        <v>531.95640000000003</v>
      </c>
      <c r="T198" s="63">
        <v>6153.7179999999998</v>
      </c>
      <c r="U198" s="65"/>
      <c r="V198" s="64" t="s">
        <v>232</v>
      </c>
    </row>
    <row r="199" spans="1:22" ht="86.45">
      <c r="A199" s="64" t="s">
        <v>1907</v>
      </c>
      <c r="B199" s="63">
        <v>203</v>
      </c>
      <c r="C199" s="64" t="s">
        <v>1908</v>
      </c>
      <c r="D199" s="64" t="s">
        <v>1909</v>
      </c>
      <c r="E199" s="64" t="s">
        <v>1909</v>
      </c>
      <c r="F199" s="64" t="s">
        <v>1910</v>
      </c>
      <c r="G199" s="63" t="b">
        <v>0</v>
      </c>
      <c r="H199" s="71" t="b">
        <v>0</v>
      </c>
      <c r="I199" s="64" t="s">
        <v>1907</v>
      </c>
      <c r="J199" s="64" t="s">
        <v>232</v>
      </c>
      <c r="K199" s="63">
        <v>84.159480000000002</v>
      </c>
      <c r="L199" s="71" t="b">
        <v>0</v>
      </c>
      <c r="M199" s="64" t="s">
        <v>232</v>
      </c>
      <c r="N199" s="64" t="s">
        <v>1911</v>
      </c>
      <c r="O199" s="64" t="s">
        <v>1912</v>
      </c>
      <c r="P199" s="64" t="s">
        <v>1082</v>
      </c>
      <c r="Q199" s="65"/>
      <c r="R199" s="64" t="s">
        <v>1913</v>
      </c>
      <c r="S199" s="63">
        <v>56528.7</v>
      </c>
      <c r="T199" s="63">
        <v>339005.9</v>
      </c>
      <c r="U199" s="63">
        <v>40155.119858000005</v>
      </c>
      <c r="V199" s="64" t="s">
        <v>232</v>
      </c>
    </row>
    <row r="200" spans="1:22" ht="57.6">
      <c r="A200" s="64" t="s">
        <v>1914</v>
      </c>
      <c r="B200" s="63">
        <v>204</v>
      </c>
      <c r="C200" s="64" t="s">
        <v>1915</v>
      </c>
      <c r="D200" s="64" t="s">
        <v>1916</v>
      </c>
      <c r="E200" s="64" t="s">
        <v>1916</v>
      </c>
      <c r="F200" s="64" t="s">
        <v>1917</v>
      </c>
      <c r="G200" s="63" t="b">
        <v>0</v>
      </c>
      <c r="H200" s="71" t="b">
        <v>0</v>
      </c>
      <c r="I200" s="64" t="s">
        <v>1914</v>
      </c>
      <c r="J200" s="64" t="s">
        <v>232</v>
      </c>
      <c r="K200" s="63">
        <v>98.186059999999998</v>
      </c>
      <c r="L200" s="71" t="b">
        <v>0</v>
      </c>
      <c r="M200" s="64" t="s">
        <v>232</v>
      </c>
      <c r="N200" s="64" t="s">
        <v>1918</v>
      </c>
      <c r="O200" s="64" t="s">
        <v>1919</v>
      </c>
      <c r="P200" s="64" t="s">
        <v>698</v>
      </c>
      <c r="Q200" s="65"/>
      <c r="R200" s="64" t="s">
        <v>1920</v>
      </c>
      <c r="S200" s="63">
        <v>14265.5</v>
      </c>
      <c r="T200" s="63">
        <v>110952.1</v>
      </c>
      <c r="U200" s="63">
        <v>17236.001482</v>
      </c>
      <c r="V200" s="64" t="s">
        <v>232</v>
      </c>
    </row>
    <row r="201" spans="1:22" ht="43.15">
      <c r="A201" s="64" t="s">
        <v>1921</v>
      </c>
      <c r="B201" s="63">
        <v>205</v>
      </c>
      <c r="C201" s="64" t="s">
        <v>1922</v>
      </c>
      <c r="D201" s="64" t="s">
        <v>1923</v>
      </c>
      <c r="E201" s="64" t="s">
        <v>1923</v>
      </c>
      <c r="F201" s="64" t="s">
        <v>1924</v>
      </c>
      <c r="G201" s="63" t="b">
        <v>0</v>
      </c>
      <c r="H201" s="71" t="b">
        <v>0</v>
      </c>
      <c r="I201" s="64" t="s">
        <v>1921</v>
      </c>
      <c r="J201" s="64" t="s">
        <v>232</v>
      </c>
      <c r="K201" s="63">
        <v>128.2551</v>
      </c>
      <c r="L201" s="71" t="b">
        <v>0</v>
      </c>
      <c r="M201" s="64" t="s">
        <v>232</v>
      </c>
      <c r="N201" s="64" t="s">
        <v>232</v>
      </c>
      <c r="O201" s="64" t="s">
        <v>1925</v>
      </c>
      <c r="P201" s="64" t="s">
        <v>1283</v>
      </c>
      <c r="Q201" s="65"/>
      <c r="R201" s="64" t="s">
        <v>1926</v>
      </c>
      <c r="S201" s="63">
        <v>1194.569</v>
      </c>
      <c r="T201" s="63">
        <v>11884.79</v>
      </c>
      <c r="U201" s="63">
        <v>1230.16476044</v>
      </c>
      <c r="V201" s="64" t="s">
        <v>232</v>
      </c>
    </row>
    <row r="202" spans="1:22" ht="43.15">
      <c r="A202" s="64" t="s">
        <v>1927</v>
      </c>
      <c r="B202" s="63">
        <v>206</v>
      </c>
      <c r="C202" s="64" t="s">
        <v>1928</v>
      </c>
      <c r="D202" s="64" t="s">
        <v>1929</v>
      </c>
      <c r="E202" s="64" t="s">
        <v>1929</v>
      </c>
      <c r="F202" s="64" t="s">
        <v>1930</v>
      </c>
      <c r="G202" s="63" t="b">
        <v>0</v>
      </c>
      <c r="H202" s="71" t="b">
        <v>0</v>
      </c>
      <c r="I202" s="64" t="s">
        <v>1927</v>
      </c>
      <c r="J202" s="64" t="s">
        <v>232</v>
      </c>
      <c r="K202" s="63">
        <v>114.22852</v>
      </c>
      <c r="L202" s="71" t="b">
        <v>0</v>
      </c>
      <c r="M202" s="64" t="s">
        <v>232</v>
      </c>
      <c r="N202" s="64" t="s">
        <v>1931</v>
      </c>
      <c r="O202" s="64" t="s">
        <v>1932</v>
      </c>
      <c r="P202" s="64" t="s">
        <v>1304</v>
      </c>
      <c r="Q202" s="65"/>
      <c r="R202" s="64" t="s">
        <v>1933</v>
      </c>
      <c r="S202" s="63">
        <v>3519.7109999999998</v>
      </c>
      <c r="T202" s="63">
        <v>36313.11</v>
      </c>
      <c r="U202" s="63">
        <v>3911.3875038000001</v>
      </c>
      <c r="V202" s="64" t="s">
        <v>232</v>
      </c>
    </row>
    <row r="203" spans="1:22" ht="43.15">
      <c r="A203" s="64" t="s">
        <v>1934</v>
      </c>
      <c r="B203" s="63">
        <v>207</v>
      </c>
      <c r="C203" s="64" t="s">
        <v>1935</v>
      </c>
      <c r="D203" s="64" t="s">
        <v>1936</v>
      </c>
      <c r="E203" s="64" t="s">
        <v>1936</v>
      </c>
      <c r="F203" s="64" t="s">
        <v>1937</v>
      </c>
      <c r="G203" s="63" t="b">
        <v>0</v>
      </c>
      <c r="H203" s="71" t="b">
        <v>0</v>
      </c>
      <c r="I203" s="64" t="s">
        <v>1934</v>
      </c>
      <c r="J203" s="64" t="s">
        <v>232</v>
      </c>
      <c r="K203" s="63">
        <v>142.28167999999999</v>
      </c>
      <c r="L203" s="71" t="b">
        <v>0</v>
      </c>
      <c r="M203" s="64" t="s">
        <v>232</v>
      </c>
      <c r="N203" s="64" t="s">
        <v>232</v>
      </c>
      <c r="O203" s="64" t="s">
        <v>1938</v>
      </c>
      <c r="P203" s="64" t="s">
        <v>1327</v>
      </c>
      <c r="Q203" s="65"/>
      <c r="R203" s="64" t="s">
        <v>1939</v>
      </c>
      <c r="S203" s="63">
        <v>415.96589999999998</v>
      </c>
      <c r="T203" s="63">
        <v>3889.732</v>
      </c>
      <c r="U203" s="63">
        <v>1053.4104525</v>
      </c>
      <c r="V203" s="64" t="s">
        <v>232</v>
      </c>
    </row>
    <row r="204" spans="1:22" ht="43.15">
      <c r="A204" s="64" t="s">
        <v>1940</v>
      </c>
      <c r="B204" s="63">
        <v>208</v>
      </c>
      <c r="C204" s="64" t="s">
        <v>1941</v>
      </c>
      <c r="D204" s="64" t="s">
        <v>1942</v>
      </c>
      <c r="E204" s="64" t="s">
        <v>1942</v>
      </c>
      <c r="F204" s="64" t="s">
        <v>1943</v>
      </c>
      <c r="G204" s="63" t="b">
        <v>0</v>
      </c>
      <c r="H204" s="71" t="b">
        <v>0</v>
      </c>
      <c r="I204" s="64" t="s">
        <v>1940</v>
      </c>
      <c r="J204" s="64" t="s">
        <v>232</v>
      </c>
      <c r="K204" s="63">
        <v>100.20193999999999</v>
      </c>
      <c r="L204" s="71" t="b">
        <v>0</v>
      </c>
      <c r="M204" s="64" t="s">
        <v>232</v>
      </c>
      <c r="N204" s="64" t="s">
        <v>1944</v>
      </c>
      <c r="O204" s="64" t="s">
        <v>1945</v>
      </c>
      <c r="P204" s="64" t="s">
        <v>1296</v>
      </c>
      <c r="Q204" s="65"/>
      <c r="R204" s="64" t="s">
        <v>1946</v>
      </c>
      <c r="S204" s="63">
        <v>10145.83</v>
      </c>
      <c r="T204" s="63">
        <v>110952.1</v>
      </c>
      <c r="U204" s="63">
        <v>11458.892578000001</v>
      </c>
      <c r="V204" s="64" t="s">
        <v>232</v>
      </c>
    </row>
    <row r="205" spans="1:22" ht="57.6">
      <c r="A205" s="64" t="s">
        <v>1947</v>
      </c>
      <c r="B205" s="63">
        <v>209</v>
      </c>
      <c r="C205" s="64" t="s">
        <v>1948</v>
      </c>
      <c r="D205" s="64" t="s">
        <v>1949</v>
      </c>
      <c r="E205" s="64" t="s">
        <v>1949</v>
      </c>
      <c r="F205" s="64" t="s">
        <v>1950</v>
      </c>
      <c r="G205" s="63" t="b">
        <v>0</v>
      </c>
      <c r="H205" s="71" t="b">
        <v>0</v>
      </c>
      <c r="I205" s="64" t="s">
        <v>1947</v>
      </c>
      <c r="J205" s="64" t="s">
        <v>232</v>
      </c>
      <c r="K205" s="63">
        <v>98.186059999999998</v>
      </c>
      <c r="L205" s="71" t="b">
        <v>0</v>
      </c>
      <c r="M205" s="64" t="s">
        <v>232</v>
      </c>
      <c r="N205" s="64" t="s">
        <v>1951</v>
      </c>
      <c r="O205" s="64" t="s">
        <v>232</v>
      </c>
      <c r="P205" s="64" t="s">
        <v>698</v>
      </c>
      <c r="Q205" s="65"/>
      <c r="R205" s="64" t="s">
        <v>1952</v>
      </c>
      <c r="S205" s="63">
        <v>12465.64</v>
      </c>
      <c r="T205" s="63">
        <v>17711.849999999999</v>
      </c>
      <c r="U205" s="65"/>
      <c r="V205" s="64" t="s">
        <v>232</v>
      </c>
    </row>
    <row r="206" spans="1:22" ht="57.6">
      <c r="A206" s="64" t="s">
        <v>1953</v>
      </c>
      <c r="B206" s="63">
        <v>210</v>
      </c>
      <c r="C206" s="64" t="s">
        <v>1954</v>
      </c>
      <c r="D206" s="64" t="s">
        <v>1955</v>
      </c>
      <c r="E206" s="64" t="s">
        <v>1955</v>
      </c>
      <c r="F206" s="64" t="s">
        <v>1956</v>
      </c>
      <c r="G206" s="63" t="b">
        <v>0</v>
      </c>
      <c r="H206" s="71" t="b">
        <v>0</v>
      </c>
      <c r="I206" s="64" t="s">
        <v>1953</v>
      </c>
      <c r="J206" s="64" t="s">
        <v>232</v>
      </c>
      <c r="K206" s="63">
        <v>98.186059999999998</v>
      </c>
      <c r="L206" s="71" t="b">
        <v>0</v>
      </c>
      <c r="M206" s="64" t="s">
        <v>232</v>
      </c>
      <c r="N206" s="64" t="s">
        <v>232</v>
      </c>
      <c r="O206" s="64" t="s">
        <v>232</v>
      </c>
      <c r="P206" s="64" t="s">
        <v>698</v>
      </c>
      <c r="Q206" s="65"/>
      <c r="R206" s="64" t="s">
        <v>1957</v>
      </c>
      <c r="S206" s="63">
        <v>8985.9290000000001</v>
      </c>
      <c r="T206" s="63">
        <v>11195.57</v>
      </c>
      <c r="U206" s="65"/>
      <c r="V206" s="64" t="s">
        <v>232</v>
      </c>
    </row>
    <row r="207" spans="1:22" ht="43.15">
      <c r="A207" s="64" t="s">
        <v>1958</v>
      </c>
      <c r="B207" s="63">
        <v>211</v>
      </c>
      <c r="C207" s="64" t="s">
        <v>1959</v>
      </c>
      <c r="D207" s="64" t="s">
        <v>1960</v>
      </c>
      <c r="E207" s="64" t="s">
        <v>1960</v>
      </c>
      <c r="F207" s="64" t="s">
        <v>1961</v>
      </c>
      <c r="G207" s="63" t="b">
        <v>0</v>
      </c>
      <c r="H207" s="71" t="b">
        <v>0</v>
      </c>
      <c r="I207" s="64" t="s">
        <v>1958</v>
      </c>
      <c r="J207" s="64" t="s">
        <v>232</v>
      </c>
      <c r="K207" s="63">
        <v>128.2551</v>
      </c>
      <c r="L207" s="71" t="b">
        <v>0</v>
      </c>
      <c r="M207" s="64" t="s">
        <v>232</v>
      </c>
      <c r="N207" s="64" t="s">
        <v>232</v>
      </c>
      <c r="O207" s="64" t="s">
        <v>1962</v>
      </c>
      <c r="P207" s="64" t="s">
        <v>1283</v>
      </c>
      <c r="Q207" s="65"/>
      <c r="R207" s="64" t="s">
        <v>1963</v>
      </c>
      <c r="S207" s="63">
        <v>1034.5820000000001</v>
      </c>
      <c r="T207" s="63">
        <v>1897.231</v>
      </c>
      <c r="U207" s="63">
        <v>3107.8824742000002</v>
      </c>
      <c r="V207" s="64" t="s">
        <v>232</v>
      </c>
    </row>
    <row r="208" spans="1:22" ht="43.15">
      <c r="A208" s="64" t="s">
        <v>1964</v>
      </c>
      <c r="B208" s="63">
        <v>212</v>
      </c>
      <c r="C208" s="64" t="s">
        <v>1965</v>
      </c>
      <c r="D208" s="64" t="s">
        <v>1966</v>
      </c>
      <c r="E208" s="64" t="s">
        <v>1966</v>
      </c>
      <c r="F208" s="64" t="s">
        <v>1967</v>
      </c>
      <c r="G208" s="63" t="b">
        <v>0</v>
      </c>
      <c r="H208" s="71" t="b">
        <v>0</v>
      </c>
      <c r="I208" s="64" t="s">
        <v>1964</v>
      </c>
      <c r="J208" s="64" t="s">
        <v>232</v>
      </c>
      <c r="K208" s="63">
        <v>114.22852</v>
      </c>
      <c r="L208" s="71" t="b">
        <v>0</v>
      </c>
      <c r="M208" s="64" t="s">
        <v>232</v>
      </c>
      <c r="N208" s="64" t="s">
        <v>1968</v>
      </c>
      <c r="O208" s="64" t="s">
        <v>1969</v>
      </c>
      <c r="P208" s="64" t="s">
        <v>1304</v>
      </c>
      <c r="Q208" s="65"/>
      <c r="R208" s="64" t="s">
        <v>1970</v>
      </c>
      <c r="S208" s="63">
        <v>2759.7730000000001</v>
      </c>
      <c r="T208" s="63">
        <v>5796.85</v>
      </c>
      <c r="U208" s="63">
        <v>3328.5570486000001</v>
      </c>
      <c r="V208" s="64" t="s">
        <v>232</v>
      </c>
    </row>
    <row r="209" spans="1:22" ht="43.15">
      <c r="A209" s="64" t="s">
        <v>1971</v>
      </c>
      <c r="B209" s="63">
        <v>213</v>
      </c>
      <c r="C209" s="64" t="s">
        <v>1972</v>
      </c>
      <c r="D209" s="64" t="s">
        <v>1973</v>
      </c>
      <c r="E209" s="64" t="s">
        <v>1973</v>
      </c>
      <c r="F209" s="64" t="s">
        <v>1974</v>
      </c>
      <c r="G209" s="63" t="b">
        <v>0</v>
      </c>
      <c r="H209" s="71" t="b">
        <v>0</v>
      </c>
      <c r="I209" s="64" t="s">
        <v>1971</v>
      </c>
      <c r="J209" s="64" t="s">
        <v>232</v>
      </c>
      <c r="K209" s="63">
        <v>142.28167999999999</v>
      </c>
      <c r="L209" s="71" t="b">
        <v>0</v>
      </c>
      <c r="M209" s="64" t="s">
        <v>232</v>
      </c>
      <c r="N209" s="64" t="s">
        <v>1975</v>
      </c>
      <c r="O209" s="64" t="s">
        <v>232</v>
      </c>
      <c r="P209" s="64" t="s">
        <v>1327</v>
      </c>
      <c r="Q209" s="65"/>
      <c r="R209" s="64" t="s">
        <v>1976</v>
      </c>
      <c r="S209" s="63">
        <v>375.96910000000003</v>
      </c>
      <c r="T209" s="63">
        <v>620.93799999999999</v>
      </c>
      <c r="U209" s="65"/>
      <c r="V209" s="64" t="s">
        <v>1977</v>
      </c>
    </row>
    <row r="210" spans="1:22" ht="57.6">
      <c r="A210" s="64" t="s">
        <v>1978</v>
      </c>
      <c r="B210" s="63">
        <v>214</v>
      </c>
      <c r="C210" s="64" t="s">
        <v>1979</v>
      </c>
      <c r="D210" s="64" t="s">
        <v>1980</v>
      </c>
      <c r="E210" s="64" t="s">
        <v>1980</v>
      </c>
      <c r="F210" s="64" t="s">
        <v>1981</v>
      </c>
      <c r="G210" s="63" t="b">
        <v>0</v>
      </c>
      <c r="H210" s="71" t="b">
        <v>0</v>
      </c>
      <c r="I210" s="64" t="s">
        <v>1978</v>
      </c>
      <c r="J210" s="64" t="s">
        <v>232</v>
      </c>
      <c r="K210" s="63">
        <v>126.19616000000001</v>
      </c>
      <c r="L210" s="71" t="b">
        <v>0</v>
      </c>
      <c r="M210" s="64" t="s">
        <v>232</v>
      </c>
      <c r="N210" s="64" t="s">
        <v>1982</v>
      </c>
      <c r="O210" s="64" t="s">
        <v>1983</v>
      </c>
      <c r="P210" s="64" t="s">
        <v>1984</v>
      </c>
      <c r="Q210" s="63">
        <v>0.125</v>
      </c>
      <c r="R210" s="64" t="s">
        <v>1985</v>
      </c>
      <c r="S210" s="63">
        <v>113.45740000000001</v>
      </c>
      <c r="T210" s="63">
        <v>352.1026</v>
      </c>
      <c r="U210" s="63">
        <v>564.04805183999997</v>
      </c>
      <c r="V210" s="64" t="s">
        <v>232</v>
      </c>
    </row>
    <row r="211" spans="1:22" ht="43.15">
      <c r="A211" s="64" t="s">
        <v>1986</v>
      </c>
      <c r="B211" s="63">
        <v>215</v>
      </c>
      <c r="C211" s="64" t="s">
        <v>1987</v>
      </c>
      <c r="D211" s="64" t="s">
        <v>1988</v>
      </c>
      <c r="E211" s="64" t="s">
        <v>1988</v>
      </c>
      <c r="F211" s="64" t="s">
        <v>1989</v>
      </c>
      <c r="G211" s="63" t="b">
        <v>0</v>
      </c>
      <c r="H211" s="71" t="b">
        <v>0</v>
      </c>
      <c r="I211" s="64" t="s">
        <v>1986</v>
      </c>
      <c r="J211" s="64" t="s">
        <v>232</v>
      </c>
      <c r="K211" s="63">
        <v>128.2551</v>
      </c>
      <c r="L211" s="71" t="b">
        <v>0</v>
      </c>
      <c r="M211" s="64" t="s">
        <v>232</v>
      </c>
      <c r="N211" s="64" t="s">
        <v>1990</v>
      </c>
      <c r="O211" s="64" t="s">
        <v>1991</v>
      </c>
      <c r="P211" s="64" t="s">
        <v>1283</v>
      </c>
      <c r="Q211" s="65"/>
      <c r="R211" s="64" t="s">
        <v>1992</v>
      </c>
      <c r="S211" s="63">
        <v>1263.896</v>
      </c>
      <c r="T211" s="63">
        <v>1897.231</v>
      </c>
      <c r="U211" s="63">
        <v>3178.1698326000001</v>
      </c>
      <c r="V211" s="64" t="s">
        <v>232</v>
      </c>
    </row>
    <row r="212" spans="1:22" ht="43.15">
      <c r="A212" s="64" t="s">
        <v>1993</v>
      </c>
      <c r="B212" s="63">
        <v>216</v>
      </c>
      <c r="C212" s="64" t="s">
        <v>1994</v>
      </c>
      <c r="D212" s="64" t="s">
        <v>1995</v>
      </c>
      <c r="E212" s="64" t="s">
        <v>1995</v>
      </c>
      <c r="F212" s="64" t="s">
        <v>1996</v>
      </c>
      <c r="G212" s="63" t="b">
        <v>0</v>
      </c>
      <c r="H212" s="71" t="b">
        <v>0</v>
      </c>
      <c r="I212" s="64" t="s">
        <v>1993</v>
      </c>
      <c r="J212" s="64" t="s">
        <v>232</v>
      </c>
      <c r="K212" s="63">
        <v>156.30825999999999</v>
      </c>
      <c r="L212" s="71" t="b">
        <v>0</v>
      </c>
      <c r="M212" s="64" t="s">
        <v>232</v>
      </c>
      <c r="N212" s="64" t="s">
        <v>1997</v>
      </c>
      <c r="O212" s="64" t="s">
        <v>1998</v>
      </c>
      <c r="P212" s="64" t="s">
        <v>1540</v>
      </c>
      <c r="Q212" s="65"/>
      <c r="R212" s="64" t="s">
        <v>1999</v>
      </c>
      <c r="S212" s="63">
        <v>434.63099999999997</v>
      </c>
      <c r="T212" s="63">
        <v>203.22460000000001</v>
      </c>
      <c r="U212" s="63">
        <v>407.29471033999999</v>
      </c>
      <c r="V212" s="64" t="s">
        <v>232</v>
      </c>
    </row>
    <row r="213" spans="1:22" ht="43.15">
      <c r="A213" s="64" t="s">
        <v>2000</v>
      </c>
      <c r="B213" s="63">
        <v>217</v>
      </c>
      <c r="C213" s="64" t="s">
        <v>2001</v>
      </c>
      <c r="D213" s="64" t="s">
        <v>2002</v>
      </c>
      <c r="E213" s="64" t="s">
        <v>2002</v>
      </c>
      <c r="F213" s="64" t="s">
        <v>2003</v>
      </c>
      <c r="G213" s="63" t="b">
        <v>0</v>
      </c>
      <c r="H213" s="71" t="b">
        <v>0</v>
      </c>
      <c r="I213" s="64" t="s">
        <v>2000</v>
      </c>
      <c r="J213" s="64" t="s">
        <v>232</v>
      </c>
      <c r="K213" s="63">
        <v>142.28167999999999</v>
      </c>
      <c r="L213" s="71" t="b">
        <v>0</v>
      </c>
      <c r="M213" s="64" t="s">
        <v>232</v>
      </c>
      <c r="N213" s="64" t="s">
        <v>232</v>
      </c>
      <c r="O213" s="64" t="s">
        <v>2004</v>
      </c>
      <c r="P213" s="64" t="s">
        <v>1327</v>
      </c>
      <c r="Q213" s="65"/>
      <c r="R213" s="64" t="s">
        <v>2005</v>
      </c>
      <c r="S213" s="63">
        <v>450.62970000000001</v>
      </c>
      <c r="T213" s="63">
        <v>620.93799999999999</v>
      </c>
      <c r="U213" s="63">
        <v>935.08451105999995</v>
      </c>
      <c r="V213" s="64" t="s">
        <v>232</v>
      </c>
    </row>
    <row r="214" spans="1:22" ht="43.15">
      <c r="A214" s="64" t="s">
        <v>2006</v>
      </c>
      <c r="B214" s="63">
        <v>218</v>
      </c>
      <c r="C214" s="64" t="s">
        <v>2007</v>
      </c>
      <c r="D214" s="64" t="s">
        <v>2008</v>
      </c>
      <c r="E214" s="64" t="s">
        <v>2008</v>
      </c>
      <c r="F214" s="64" t="s">
        <v>2009</v>
      </c>
      <c r="G214" s="63" t="b">
        <v>0</v>
      </c>
      <c r="H214" s="71" t="b">
        <v>0</v>
      </c>
      <c r="I214" s="64" t="s">
        <v>2006</v>
      </c>
      <c r="J214" s="64" t="s">
        <v>232</v>
      </c>
      <c r="K214" s="63">
        <v>142.28167999999999</v>
      </c>
      <c r="L214" s="71" t="b">
        <v>0</v>
      </c>
      <c r="M214" s="64" t="s">
        <v>232</v>
      </c>
      <c r="N214" s="64" t="s">
        <v>2010</v>
      </c>
      <c r="O214" s="64" t="s">
        <v>2011</v>
      </c>
      <c r="P214" s="64" t="s">
        <v>1327</v>
      </c>
      <c r="Q214" s="65"/>
      <c r="R214" s="64" t="s">
        <v>2012</v>
      </c>
      <c r="S214" s="63">
        <v>422.63200000000001</v>
      </c>
      <c r="T214" s="63">
        <v>620.93799999999999</v>
      </c>
      <c r="U214" s="63">
        <v>942.03192047999994</v>
      </c>
      <c r="V214" s="64" t="s">
        <v>232</v>
      </c>
    </row>
    <row r="215" spans="1:22" ht="43.15">
      <c r="A215" s="64" t="s">
        <v>2013</v>
      </c>
      <c r="B215" s="63">
        <v>219</v>
      </c>
      <c r="C215" s="64" t="s">
        <v>2014</v>
      </c>
      <c r="D215" s="64" t="s">
        <v>2015</v>
      </c>
      <c r="E215" s="64" t="s">
        <v>2015</v>
      </c>
      <c r="F215" s="64" t="s">
        <v>2016</v>
      </c>
      <c r="G215" s="63" t="b">
        <v>0</v>
      </c>
      <c r="H215" s="71" t="b">
        <v>0</v>
      </c>
      <c r="I215" s="64" t="s">
        <v>2013</v>
      </c>
      <c r="J215" s="64" t="s">
        <v>232</v>
      </c>
      <c r="K215" s="63">
        <v>156.30825999999999</v>
      </c>
      <c r="L215" s="71" t="b">
        <v>0</v>
      </c>
      <c r="M215" s="64" t="s">
        <v>232</v>
      </c>
      <c r="N215" s="64" t="s">
        <v>232</v>
      </c>
      <c r="O215" s="64" t="s">
        <v>2017</v>
      </c>
      <c r="P215" s="64" t="s">
        <v>1540</v>
      </c>
      <c r="Q215" s="65"/>
      <c r="R215" s="64" t="s">
        <v>2018</v>
      </c>
      <c r="S215" s="63">
        <v>434.63099999999997</v>
      </c>
      <c r="T215" s="63">
        <v>203.22460000000001</v>
      </c>
      <c r="U215" s="63">
        <v>385.17659054000001</v>
      </c>
      <c r="V215" s="64" t="s">
        <v>232</v>
      </c>
    </row>
    <row r="216" spans="1:22" ht="43.15">
      <c r="A216" s="64" t="s">
        <v>2019</v>
      </c>
      <c r="B216" s="63">
        <v>220</v>
      </c>
      <c r="C216" s="64" t="s">
        <v>2020</v>
      </c>
      <c r="D216" s="64" t="s">
        <v>2021</v>
      </c>
      <c r="E216" s="64" t="s">
        <v>2021</v>
      </c>
      <c r="F216" s="64" t="s">
        <v>2022</v>
      </c>
      <c r="G216" s="63" t="b">
        <v>0</v>
      </c>
      <c r="H216" s="71" t="b">
        <v>0</v>
      </c>
      <c r="I216" s="64" t="s">
        <v>2019</v>
      </c>
      <c r="J216" s="64" t="s">
        <v>232</v>
      </c>
      <c r="K216" s="63">
        <v>142.28167999999999</v>
      </c>
      <c r="L216" s="71" t="b">
        <v>0</v>
      </c>
      <c r="M216" s="64" t="s">
        <v>232</v>
      </c>
      <c r="N216" s="64" t="s">
        <v>232</v>
      </c>
      <c r="O216" s="64" t="s">
        <v>2023</v>
      </c>
      <c r="P216" s="64" t="s">
        <v>1327</v>
      </c>
      <c r="Q216" s="65"/>
      <c r="R216" s="64" t="s">
        <v>2024</v>
      </c>
      <c r="S216" s="63">
        <v>382.63529999999997</v>
      </c>
      <c r="T216" s="63">
        <v>620.93799999999999</v>
      </c>
      <c r="U216" s="63">
        <v>2330.9618513999999</v>
      </c>
      <c r="V216" s="64" t="s">
        <v>232</v>
      </c>
    </row>
    <row r="217" spans="1:22" ht="28.9">
      <c r="A217" s="64" t="s">
        <v>2025</v>
      </c>
      <c r="B217" s="63">
        <v>221</v>
      </c>
      <c r="C217" s="64" t="s">
        <v>2026</v>
      </c>
      <c r="D217" s="64" t="s">
        <v>2027</v>
      </c>
      <c r="E217" s="64" t="s">
        <v>2027</v>
      </c>
      <c r="F217" s="64" t="s">
        <v>2028</v>
      </c>
      <c r="G217" s="63" t="b">
        <v>0</v>
      </c>
      <c r="H217" s="71" t="b">
        <v>0</v>
      </c>
      <c r="I217" s="64" t="s">
        <v>2025</v>
      </c>
      <c r="J217" s="64" t="s">
        <v>232</v>
      </c>
      <c r="K217" s="63">
        <v>98.186059999999998</v>
      </c>
      <c r="L217" s="71" t="b">
        <v>0</v>
      </c>
      <c r="M217" s="64" t="s">
        <v>232</v>
      </c>
      <c r="N217" s="64" t="s">
        <v>2029</v>
      </c>
      <c r="O217" s="64" t="s">
        <v>2030</v>
      </c>
      <c r="P217" s="64" t="s">
        <v>698</v>
      </c>
      <c r="Q217" s="65"/>
      <c r="R217" s="64" t="s">
        <v>2031</v>
      </c>
      <c r="S217" s="63">
        <v>6772.777</v>
      </c>
      <c r="T217" s="63">
        <v>7076.6580000000004</v>
      </c>
      <c r="U217" s="63">
        <v>6584.3736140000001</v>
      </c>
      <c r="V217" s="64" t="s">
        <v>232</v>
      </c>
    </row>
    <row r="218" spans="1:22" ht="43.15">
      <c r="A218" s="64" t="s">
        <v>2032</v>
      </c>
      <c r="B218" s="63">
        <v>222</v>
      </c>
      <c r="C218" s="64" t="s">
        <v>2033</v>
      </c>
      <c r="D218" s="64" t="s">
        <v>2034</v>
      </c>
      <c r="E218" s="64" t="s">
        <v>2034</v>
      </c>
      <c r="F218" s="64" t="s">
        <v>2035</v>
      </c>
      <c r="G218" s="63" t="b">
        <v>0</v>
      </c>
      <c r="H218" s="71" t="b">
        <v>0</v>
      </c>
      <c r="I218" s="64" t="s">
        <v>2032</v>
      </c>
      <c r="J218" s="64" t="s">
        <v>232</v>
      </c>
      <c r="K218" s="63">
        <v>156.30825999999999</v>
      </c>
      <c r="L218" s="71" t="b">
        <v>0</v>
      </c>
      <c r="M218" s="64" t="s">
        <v>232</v>
      </c>
      <c r="N218" s="64" t="s">
        <v>2036</v>
      </c>
      <c r="O218" s="64" t="s">
        <v>2037</v>
      </c>
      <c r="P218" s="64" t="s">
        <v>1540</v>
      </c>
      <c r="Q218" s="65"/>
      <c r="R218" s="64" t="s">
        <v>2038</v>
      </c>
      <c r="S218" s="63">
        <v>434.63099999999997</v>
      </c>
      <c r="T218" s="63">
        <v>1273.057</v>
      </c>
      <c r="U218" s="63">
        <v>174.07453574000002</v>
      </c>
      <c r="V218" s="64" t="s">
        <v>232</v>
      </c>
    </row>
    <row r="219" spans="1:22" ht="43.15">
      <c r="A219" s="64" t="s">
        <v>2039</v>
      </c>
      <c r="B219" s="63">
        <v>223</v>
      </c>
      <c r="C219" s="64" t="s">
        <v>2040</v>
      </c>
      <c r="D219" s="64" t="s">
        <v>2041</v>
      </c>
      <c r="E219" s="64" t="s">
        <v>2041</v>
      </c>
      <c r="F219" s="64" t="s">
        <v>2042</v>
      </c>
      <c r="G219" s="63" t="b">
        <v>0</v>
      </c>
      <c r="H219" s="71" t="b">
        <v>0</v>
      </c>
      <c r="I219" s="64" t="s">
        <v>2039</v>
      </c>
      <c r="J219" s="64" t="s">
        <v>232</v>
      </c>
      <c r="K219" s="63">
        <v>142.28167999999999</v>
      </c>
      <c r="L219" s="71" t="b">
        <v>0</v>
      </c>
      <c r="M219" s="64" t="s">
        <v>232</v>
      </c>
      <c r="N219" s="64" t="s">
        <v>232</v>
      </c>
      <c r="O219" s="64" t="s">
        <v>232</v>
      </c>
      <c r="P219" s="64" t="s">
        <v>1327</v>
      </c>
      <c r="Q219" s="65"/>
      <c r="R219" s="64" t="s">
        <v>2043</v>
      </c>
      <c r="S219" s="63">
        <v>349.30470000000003</v>
      </c>
      <c r="T219" s="63">
        <v>620.93799999999999</v>
      </c>
      <c r="U219" s="65"/>
      <c r="V219" s="64" t="s">
        <v>232</v>
      </c>
    </row>
    <row r="220" spans="1:22" ht="43.15">
      <c r="A220" s="64" t="s">
        <v>2044</v>
      </c>
      <c r="B220" s="63">
        <v>224</v>
      </c>
      <c r="C220" s="64" t="s">
        <v>2045</v>
      </c>
      <c r="D220" s="64" t="s">
        <v>2046</v>
      </c>
      <c r="E220" s="64" t="s">
        <v>2046</v>
      </c>
      <c r="F220" s="64" t="s">
        <v>2047</v>
      </c>
      <c r="G220" s="63" t="b">
        <v>0</v>
      </c>
      <c r="H220" s="71" t="b">
        <v>0</v>
      </c>
      <c r="I220" s="64" t="s">
        <v>2044</v>
      </c>
      <c r="J220" s="64" t="s">
        <v>232</v>
      </c>
      <c r="K220" s="63">
        <v>170.33484000000001</v>
      </c>
      <c r="L220" s="71" t="b">
        <v>0</v>
      </c>
      <c r="M220" s="64" t="s">
        <v>232</v>
      </c>
      <c r="N220" s="64" t="s">
        <v>232</v>
      </c>
      <c r="O220" s="64" t="s">
        <v>2048</v>
      </c>
      <c r="P220" s="64" t="s">
        <v>1312</v>
      </c>
      <c r="Q220" s="65"/>
      <c r="R220" s="64" t="s">
        <v>2049</v>
      </c>
      <c r="S220" s="63">
        <v>92.925700000000006</v>
      </c>
      <c r="T220" s="63">
        <v>42.042310000000001</v>
      </c>
      <c r="U220" s="63">
        <v>135.59913976000001</v>
      </c>
      <c r="V220" s="64" t="s">
        <v>232</v>
      </c>
    </row>
    <row r="221" spans="1:22" ht="43.15">
      <c r="A221" s="64" t="s">
        <v>2050</v>
      </c>
      <c r="B221" s="63">
        <v>225</v>
      </c>
      <c r="C221" s="64" t="s">
        <v>2051</v>
      </c>
      <c r="D221" s="64" t="s">
        <v>2052</v>
      </c>
      <c r="E221" s="64" t="s">
        <v>2052</v>
      </c>
      <c r="F221" s="64" t="s">
        <v>2053</v>
      </c>
      <c r="G221" s="63" t="b">
        <v>0</v>
      </c>
      <c r="H221" s="71" t="b">
        <v>0</v>
      </c>
      <c r="I221" s="64" t="s">
        <v>2050</v>
      </c>
      <c r="J221" s="64" t="s">
        <v>232</v>
      </c>
      <c r="K221" s="63">
        <v>128.2551</v>
      </c>
      <c r="L221" s="71" t="b">
        <v>0</v>
      </c>
      <c r="M221" s="64" t="s">
        <v>232</v>
      </c>
      <c r="N221" s="64" t="s">
        <v>232</v>
      </c>
      <c r="O221" s="64" t="s">
        <v>2054</v>
      </c>
      <c r="P221" s="64" t="s">
        <v>1283</v>
      </c>
      <c r="Q221" s="65"/>
      <c r="R221" s="64" t="s">
        <v>2055</v>
      </c>
      <c r="S221" s="63">
        <v>931.92349999999999</v>
      </c>
      <c r="T221" s="63">
        <v>1199.229</v>
      </c>
      <c r="U221" s="63">
        <v>3091.6038579999999</v>
      </c>
      <c r="V221" s="64" t="s">
        <v>232</v>
      </c>
    </row>
    <row r="222" spans="1:22" ht="43.15">
      <c r="A222" s="64" t="s">
        <v>2056</v>
      </c>
      <c r="B222" s="63">
        <v>226</v>
      </c>
      <c r="C222" s="64" t="s">
        <v>2057</v>
      </c>
      <c r="D222" s="64" t="s">
        <v>2058</v>
      </c>
      <c r="E222" s="64" t="s">
        <v>2058</v>
      </c>
      <c r="F222" s="64" t="s">
        <v>2059</v>
      </c>
      <c r="G222" s="63" t="b">
        <v>0</v>
      </c>
      <c r="H222" s="71" t="b">
        <v>0</v>
      </c>
      <c r="I222" s="64" t="s">
        <v>2056</v>
      </c>
      <c r="J222" s="64" t="s">
        <v>232</v>
      </c>
      <c r="K222" s="63">
        <v>114.22852</v>
      </c>
      <c r="L222" s="71" t="b">
        <v>0</v>
      </c>
      <c r="M222" s="64" t="s">
        <v>232</v>
      </c>
      <c r="N222" s="64" t="s">
        <v>2060</v>
      </c>
      <c r="O222" s="64" t="s">
        <v>2061</v>
      </c>
      <c r="P222" s="64" t="s">
        <v>1304</v>
      </c>
      <c r="Q222" s="65"/>
      <c r="R222" s="64" t="s">
        <v>2062</v>
      </c>
      <c r="S222" s="63">
        <v>2653.1149999999998</v>
      </c>
      <c r="T222" s="63">
        <v>3664.1579999999999</v>
      </c>
      <c r="U222" s="63">
        <v>3027.4893082000003</v>
      </c>
      <c r="V222" s="64" t="s">
        <v>232</v>
      </c>
    </row>
    <row r="223" spans="1:22" ht="43.15">
      <c r="A223" s="64" t="s">
        <v>2063</v>
      </c>
      <c r="B223" s="63">
        <v>227</v>
      </c>
      <c r="C223" s="64" t="s">
        <v>2064</v>
      </c>
      <c r="D223" s="64" t="s">
        <v>2065</v>
      </c>
      <c r="E223" s="64" t="s">
        <v>2065</v>
      </c>
      <c r="F223" s="64" t="s">
        <v>2066</v>
      </c>
      <c r="G223" s="63" t="b">
        <v>0</v>
      </c>
      <c r="H223" s="71" t="b">
        <v>0</v>
      </c>
      <c r="I223" s="64" t="s">
        <v>2063</v>
      </c>
      <c r="J223" s="64" t="s">
        <v>232</v>
      </c>
      <c r="K223" s="63">
        <v>156.30825999999999</v>
      </c>
      <c r="L223" s="71" t="b">
        <v>0</v>
      </c>
      <c r="M223" s="64" t="s">
        <v>232</v>
      </c>
      <c r="N223" s="64" t="s">
        <v>2067</v>
      </c>
      <c r="O223" s="64" t="s">
        <v>2068</v>
      </c>
      <c r="P223" s="64" t="s">
        <v>1540</v>
      </c>
      <c r="Q223" s="65"/>
      <c r="R223" s="64" t="s">
        <v>2069</v>
      </c>
      <c r="S223" s="63">
        <v>242.64670000000001</v>
      </c>
      <c r="T223" s="63">
        <v>128.4572</v>
      </c>
      <c r="U223" s="63">
        <v>202.52945019999999</v>
      </c>
      <c r="V223" s="64" t="s">
        <v>2070</v>
      </c>
    </row>
    <row r="224" spans="1:22" ht="43.15">
      <c r="A224" s="64" t="s">
        <v>2071</v>
      </c>
      <c r="B224" s="63">
        <v>228</v>
      </c>
      <c r="C224" s="64" t="s">
        <v>2072</v>
      </c>
      <c r="D224" s="64" t="s">
        <v>2073</v>
      </c>
      <c r="E224" s="64" t="s">
        <v>2073</v>
      </c>
      <c r="F224" s="64" t="s">
        <v>2074</v>
      </c>
      <c r="G224" s="63" t="b">
        <v>0</v>
      </c>
      <c r="H224" s="71" t="b">
        <v>0</v>
      </c>
      <c r="I224" s="64" t="s">
        <v>2071</v>
      </c>
      <c r="J224" s="64" t="s">
        <v>232</v>
      </c>
      <c r="K224" s="63">
        <v>142.28167999999999</v>
      </c>
      <c r="L224" s="71" t="b">
        <v>0</v>
      </c>
      <c r="M224" s="64" t="s">
        <v>232</v>
      </c>
      <c r="N224" s="64" t="s">
        <v>2075</v>
      </c>
      <c r="O224" s="64" t="s">
        <v>2076</v>
      </c>
      <c r="P224" s="64" t="s">
        <v>1327</v>
      </c>
      <c r="Q224" s="65"/>
      <c r="R224" s="64" t="s">
        <v>2077</v>
      </c>
      <c r="S224" s="63">
        <v>326.63990000000001</v>
      </c>
      <c r="T224" s="63">
        <v>392.49160000000001</v>
      </c>
      <c r="U224" s="63">
        <v>551.55444722000004</v>
      </c>
      <c r="V224" s="64" t="s">
        <v>232</v>
      </c>
    </row>
    <row r="225" spans="1:22" ht="43.15">
      <c r="A225" s="64" t="s">
        <v>2078</v>
      </c>
      <c r="B225" s="63">
        <v>229</v>
      </c>
      <c r="C225" s="64" t="s">
        <v>2079</v>
      </c>
      <c r="D225" s="64" t="s">
        <v>2080</v>
      </c>
      <c r="E225" s="64" t="s">
        <v>2080</v>
      </c>
      <c r="F225" s="64" t="s">
        <v>2081</v>
      </c>
      <c r="G225" s="63" t="b">
        <v>0</v>
      </c>
      <c r="H225" s="71" t="b">
        <v>0</v>
      </c>
      <c r="I225" s="64" t="s">
        <v>2078</v>
      </c>
      <c r="J225" s="64" t="s">
        <v>232</v>
      </c>
      <c r="K225" s="63">
        <v>100.20193999999999</v>
      </c>
      <c r="L225" s="71" t="b">
        <v>0</v>
      </c>
      <c r="M225" s="64" t="s">
        <v>232</v>
      </c>
      <c r="N225" s="64" t="s">
        <v>2082</v>
      </c>
      <c r="O225" s="64" t="s">
        <v>2083</v>
      </c>
      <c r="P225" s="64" t="s">
        <v>1296</v>
      </c>
      <c r="Q225" s="65"/>
      <c r="R225" s="64" t="s">
        <v>2084</v>
      </c>
      <c r="S225" s="63">
        <v>7492.7179999999998</v>
      </c>
      <c r="T225" s="63">
        <v>11195.57</v>
      </c>
      <c r="U225" s="63">
        <v>5545.1686206000004</v>
      </c>
      <c r="V225" s="64" t="s">
        <v>232</v>
      </c>
    </row>
    <row r="226" spans="1:22" ht="28.9">
      <c r="A226" s="64" t="s">
        <v>2085</v>
      </c>
      <c r="B226" s="63">
        <v>230</v>
      </c>
      <c r="C226" s="64" t="s">
        <v>2086</v>
      </c>
      <c r="D226" s="64" t="s">
        <v>2087</v>
      </c>
      <c r="E226" s="64" t="s">
        <v>2087</v>
      </c>
      <c r="F226" s="64" t="s">
        <v>2088</v>
      </c>
      <c r="G226" s="63" t="b">
        <v>0</v>
      </c>
      <c r="H226" s="71" t="b">
        <v>0</v>
      </c>
      <c r="I226" s="64" t="s">
        <v>2085</v>
      </c>
      <c r="J226" s="64" t="s">
        <v>232</v>
      </c>
      <c r="K226" s="63">
        <v>70.132900000000006</v>
      </c>
      <c r="L226" s="71" t="b">
        <v>0</v>
      </c>
      <c r="M226" s="64" t="s">
        <v>232</v>
      </c>
      <c r="N226" s="64" t="s">
        <v>2089</v>
      </c>
      <c r="O226" s="64" t="s">
        <v>2090</v>
      </c>
      <c r="P226" s="64" t="s">
        <v>1269</v>
      </c>
      <c r="Q226" s="65"/>
      <c r="R226" s="64" t="s">
        <v>2091</v>
      </c>
      <c r="S226" s="63">
        <v>120256.8</v>
      </c>
      <c r="T226" s="63">
        <v>104517.7</v>
      </c>
      <c r="U226" s="63">
        <v>87297.779058</v>
      </c>
      <c r="V226" s="64" t="s">
        <v>232</v>
      </c>
    </row>
    <row r="227" spans="1:22" ht="28.9">
      <c r="A227" s="64" t="s">
        <v>2092</v>
      </c>
      <c r="B227" s="63">
        <v>231</v>
      </c>
      <c r="C227" s="64" t="s">
        <v>2093</v>
      </c>
      <c r="D227" s="64" t="s">
        <v>2094</v>
      </c>
      <c r="E227" s="64" t="s">
        <v>2094</v>
      </c>
      <c r="F227" s="64" t="s">
        <v>2095</v>
      </c>
      <c r="G227" s="63" t="b">
        <v>0</v>
      </c>
      <c r="H227" s="71" t="b">
        <v>0</v>
      </c>
      <c r="I227" s="64" t="s">
        <v>2092</v>
      </c>
      <c r="J227" s="64" t="s">
        <v>232</v>
      </c>
      <c r="K227" s="63">
        <v>98.186059999999998</v>
      </c>
      <c r="L227" s="71" t="b">
        <v>0</v>
      </c>
      <c r="M227" s="64" t="s">
        <v>232</v>
      </c>
      <c r="N227" s="64" t="s">
        <v>2096</v>
      </c>
      <c r="O227" s="64" t="s">
        <v>2097</v>
      </c>
      <c r="P227" s="64" t="s">
        <v>698</v>
      </c>
      <c r="Q227" s="65"/>
      <c r="R227" s="64" t="s">
        <v>2098</v>
      </c>
      <c r="S227" s="63">
        <v>11025.76</v>
      </c>
      <c r="T227" s="63">
        <v>11195.57</v>
      </c>
      <c r="U227" s="63">
        <v>11523.593744599999</v>
      </c>
      <c r="V227" s="64" t="s">
        <v>232</v>
      </c>
    </row>
    <row r="228" spans="1:22" ht="43.15">
      <c r="A228" s="64" t="s">
        <v>2099</v>
      </c>
      <c r="B228" s="63">
        <v>232</v>
      </c>
      <c r="C228" s="64" t="s">
        <v>2100</v>
      </c>
      <c r="D228" s="64" t="s">
        <v>2101</v>
      </c>
      <c r="E228" s="64" t="s">
        <v>2101</v>
      </c>
      <c r="F228" s="64" t="s">
        <v>2102</v>
      </c>
      <c r="G228" s="63" t="b">
        <v>0</v>
      </c>
      <c r="H228" s="71" t="b">
        <v>0</v>
      </c>
      <c r="I228" s="64" t="s">
        <v>2099</v>
      </c>
      <c r="J228" s="64" t="s">
        <v>232</v>
      </c>
      <c r="K228" s="63">
        <v>84.159480000000002</v>
      </c>
      <c r="L228" s="71" t="b">
        <v>0</v>
      </c>
      <c r="M228" s="64" t="s">
        <v>232</v>
      </c>
      <c r="N228" s="64" t="s">
        <v>2103</v>
      </c>
      <c r="O228" s="64" t="s">
        <v>232</v>
      </c>
      <c r="P228" s="64" t="s">
        <v>1082</v>
      </c>
      <c r="Q228" s="65"/>
      <c r="R228" s="64" t="s">
        <v>2104</v>
      </c>
      <c r="S228" s="63">
        <v>34930.46</v>
      </c>
      <c r="T228" s="63">
        <v>34207.230000000003</v>
      </c>
      <c r="U228" s="65"/>
      <c r="V228" s="64" t="s">
        <v>232</v>
      </c>
    </row>
    <row r="229" spans="1:22" ht="57.6">
      <c r="A229" s="64" t="s">
        <v>2105</v>
      </c>
      <c r="B229" s="63">
        <v>233</v>
      </c>
      <c r="C229" s="64" t="s">
        <v>2106</v>
      </c>
      <c r="D229" s="64" t="s">
        <v>2107</v>
      </c>
      <c r="E229" s="64" t="s">
        <v>2107</v>
      </c>
      <c r="F229" s="64" t="s">
        <v>2108</v>
      </c>
      <c r="G229" s="63" t="b">
        <v>0</v>
      </c>
      <c r="H229" s="71" t="b">
        <v>0</v>
      </c>
      <c r="I229" s="64" t="s">
        <v>2105</v>
      </c>
      <c r="J229" s="64" t="s">
        <v>232</v>
      </c>
      <c r="K229" s="63">
        <v>114.22852</v>
      </c>
      <c r="L229" s="71" t="b">
        <v>0</v>
      </c>
      <c r="M229" s="64" t="s">
        <v>232</v>
      </c>
      <c r="N229" s="64" t="s">
        <v>232</v>
      </c>
      <c r="O229" s="64" t="s">
        <v>2109</v>
      </c>
      <c r="P229" s="64" t="s">
        <v>1304</v>
      </c>
      <c r="Q229" s="65"/>
      <c r="R229" s="64" t="s">
        <v>2110</v>
      </c>
      <c r="S229" s="63">
        <v>2706.4450000000002</v>
      </c>
      <c r="T229" s="63">
        <v>36313.11</v>
      </c>
      <c r="U229" s="63">
        <v>3839.5669423999998</v>
      </c>
      <c r="V229" s="64" t="s">
        <v>232</v>
      </c>
    </row>
    <row r="230" spans="1:22" ht="57.6">
      <c r="A230" s="64" t="s">
        <v>2111</v>
      </c>
      <c r="B230" s="63">
        <v>234</v>
      </c>
      <c r="C230" s="64" t="s">
        <v>2112</v>
      </c>
      <c r="D230" s="64" t="s">
        <v>2113</v>
      </c>
      <c r="E230" s="64" t="s">
        <v>2113</v>
      </c>
      <c r="F230" s="64" t="s">
        <v>2114</v>
      </c>
      <c r="G230" s="63" t="b">
        <v>0</v>
      </c>
      <c r="H230" s="71" t="b">
        <v>0</v>
      </c>
      <c r="I230" s="64" t="s">
        <v>2111</v>
      </c>
      <c r="J230" s="64" t="s">
        <v>232</v>
      </c>
      <c r="K230" s="63">
        <v>118.17416</v>
      </c>
      <c r="L230" s="71" t="b">
        <v>0</v>
      </c>
      <c r="M230" s="64" t="s">
        <v>232</v>
      </c>
      <c r="N230" s="64" t="s">
        <v>2115</v>
      </c>
      <c r="O230" s="64" t="s">
        <v>2116</v>
      </c>
      <c r="P230" s="64" t="s">
        <v>2117</v>
      </c>
      <c r="Q230" s="63">
        <v>0.3333333</v>
      </c>
      <c r="R230" s="64" t="s">
        <v>2118</v>
      </c>
      <c r="S230" s="63">
        <v>102.65819999999999</v>
      </c>
      <c r="T230" s="63">
        <v>91.161259999999999</v>
      </c>
      <c r="U230" s="63">
        <v>397.80885004000004</v>
      </c>
      <c r="V230" s="64" t="s">
        <v>232</v>
      </c>
    </row>
    <row r="231" spans="1:22" ht="43.15">
      <c r="A231" s="64" t="s">
        <v>2119</v>
      </c>
      <c r="B231" s="63">
        <v>235</v>
      </c>
      <c r="C231" s="64" t="s">
        <v>2120</v>
      </c>
      <c r="D231" s="64" t="s">
        <v>2121</v>
      </c>
      <c r="E231" s="64" t="s">
        <v>2121</v>
      </c>
      <c r="F231" s="64" t="s">
        <v>2122</v>
      </c>
      <c r="G231" s="63" t="b">
        <v>0</v>
      </c>
      <c r="H231" s="71" t="b">
        <v>0</v>
      </c>
      <c r="I231" s="64" t="s">
        <v>2119</v>
      </c>
      <c r="J231" s="64" t="s">
        <v>232</v>
      </c>
      <c r="K231" s="63">
        <v>98.186059999999998</v>
      </c>
      <c r="L231" s="71" t="b">
        <v>0</v>
      </c>
      <c r="M231" s="64" t="s">
        <v>232</v>
      </c>
      <c r="N231" s="64" t="s">
        <v>232</v>
      </c>
      <c r="O231" s="64" t="s">
        <v>2123</v>
      </c>
      <c r="P231" s="64" t="s">
        <v>698</v>
      </c>
      <c r="Q231" s="65"/>
      <c r="R231" s="64" t="s">
        <v>2124</v>
      </c>
      <c r="S231" s="63">
        <v>6892.768</v>
      </c>
      <c r="T231" s="63">
        <v>7076.6580000000004</v>
      </c>
      <c r="U231" s="63">
        <v>8460.3341438000007</v>
      </c>
      <c r="V231" s="64" t="s">
        <v>232</v>
      </c>
    </row>
    <row r="232" spans="1:22" ht="86.45">
      <c r="A232" s="64" t="s">
        <v>2125</v>
      </c>
      <c r="B232" s="63">
        <v>236</v>
      </c>
      <c r="C232" s="64" t="s">
        <v>2126</v>
      </c>
      <c r="D232" s="64" t="s">
        <v>2127</v>
      </c>
      <c r="E232" s="64" t="s">
        <v>2127</v>
      </c>
      <c r="F232" s="64" t="s">
        <v>2128</v>
      </c>
      <c r="G232" s="63" t="b">
        <v>0</v>
      </c>
      <c r="H232" s="71" t="b">
        <v>0</v>
      </c>
      <c r="I232" s="64" t="s">
        <v>2125</v>
      </c>
      <c r="J232" s="64" t="s">
        <v>232</v>
      </c>
      <c r="K232" s="63">
        <v>84.159480000000002</v>
      </c>
      <c r="L232" s="71" t="b">
        <v>0</v>
      </c>
      <c r="M232" s="64" t="s">
        <v>232</v>
      </c>
      <c r="N232" s="64" t="s">
        <v>2129</v>
      </c>
      <c r="O232" s="64" t="s">
        <v>2130</v>
      </c>
      <c r="P232" s="64" t="s">
        <v>1082</v>
      </c>
      <c r="Q232" s="65"/>
      <c r="R232" s="64" t="s">
        <v>2131</v>
      </c>
      <c r="S232" s="63">
        <v>20798.29</v>
      </c>
      <c r="T232" s="63">
        <v>21622.21</v>
      </c>
      <c r="U232" s="63">
        <v>20863.159813999999</v>
      </c>
      <c r="V232" s="64" t="s">
        <v>232</v>
      </c>
    </row>
    <row r="233" spans="1:22" ht="43.15">
      <c r="A233" s="64" t="s">
        <v>2132</v>
      </c>
      <c r="B233" s="63">
        <v>237</v>
      </c>
      <c r="C233" s="64" t="s">
        <v>2133</v>
      </c>
      <c r="D233" s="64" t="s">
        <v>2134</v>
      </c>
      <c r="E233" s="64" t="s">
        <v>2134</v>
      </c>
      <c r="F233" s="64" t="s">
        <v>2135</v>
      </c>
      <c r="G233" s="63" t="b">
        <v>0</v>
      </c>
      <c r="H233" s="71" t="b">
        <v>0</v>
      </c>
      <c r="I233" s="64" t="s">
        <v>2132</v>
      </c>
      <c r="J233" s="64" t="s">
        <v>232</v>
      </c>
      <c r="K233" s="63">
        <v>98.186059999999998</v>
      </c>
      <c r="L233" s="71" t="b">
        <v>0</v>
      </c>
      <c r="M233" s="64" t="s">
        <v>232</v>
      </c>
      <c r="N233" s="64" t="s">
        <v>232</v>
      </c>
      <c r="O233" s="64" t="s">
        <v>2136</v>
      </c>
      <c r="P233" s="64" t="s">
        <v>698</v>
      </c>
      <c r="Q233" s="65"/>
      <c r="R233" s="64" t="s">
        <v>2137</v>
      </c>
      <c r="S233" s="63">
        <v>3426.3850000000002</v>
      </c>
      <c r="T233" s="63">
        <v>7076.6580000000004</v>
      </c>
      <c r="U233" s="63">
        <v>8460.3341438000007</v>
      </c>
      <c r="V233" s="64" t="s">
        <v>232</v>
      </c>
    </row>
    <row r="234" spans="1:22" ht="43.15">
      <c r="A234" s="64" t="s">
        <v>2138</v>
      </c>
      <c r="B234" s="63">
        <v>238</v>
      </c>
      <c r="C234" s="64" t="s">
        <v>2139</v>
      </c>
      <c r="D234" s="64" t="s">
        <v>2140</v>
      </c>
      <c r="E234" s="64" t="s">
        <v>2140</v>
      </c>
      <c r="F234" s="64" t="s">
        <v>2141</v>
      </c>
      <c r="G234" s="63" t="b">
        <v>0</v>
      </c>
      <c r="H234" s="71" t="b">
        <v>0</v>
      </c>
      <c r="I234" s="64" t="s">
        <v>2138</v>
      </c>
      <c r="J234" s="64" t="s">
        <v>232</v>
      </c>
      <c r="K234" s="63">
        <v>98.186059999999998</v>
      </c>
      <c r="L234" s="71" t="b">
        <v>0</v>
      </c>
      <c r="M234" s="64" t="s">
        <v>232</v>
      </c>
      <c r="N234" s="64" t="s">
        <v>232</v>
      </c>
      <c r="O234" s="64" t="s">
        <v>232</v>
      </c>
      <c r="P234" s="64" t="s">
        <v>698</v>
      </c>
      <c r="Q234" s="65"/>
      <c r="R234" s="64" t="s">
        <v>2124</v>
      </c>
      <c r="S234" s="63">
        <v>6892.768</v>
      </c>
      <c r="T234" s="63">
        <v>7076.6580000000004</v>
      </c>
      <c r="U234" s="65"/>
      <c r="V234" s="64" t="s">
        <v>232</v>
      </c>
    </row>
    <row r="235" spans="1:22" ht="100.9">
      <c r="A235" s="64" t="s">
        <v>2142</v>
      </c>
      <c r="B235" s="63">
        <v>239</v>
      </c>
      <c r="C235" s="64" t="s">
        <v>2143</v>
      </c>
      <c r="D235" s="64" t="s">
        <v>2144</v>
      </c>
      <c r="E235" s="64" t="s">
        <v>2144</v>
      </c>
      <c r="F235" s="64" t="s">
        <v>2145</v>
      </c>
      <c r="G235" s="63" t="b">
        <v>0</v>
      </c>
      <c r="H235" s="71" t="b">
        <v>0</v>
      </c>
      <c r="I235" s="64" t="s">
        <v>2142</v>
      </c>
      <c r="J235" s="64" t="s">
        <v>2146</v>
      </c>
      <c r="K235" s="63">
        <v>84.159480000000002</v>
      </c>
      <c r="L235" s="71" t="b">
        <v>0</v>
      </c>
      <c r="M235" s="64" t="s">
        <v>232</v>
      </c>
      <c r="N235" s="64" t="s">
        <v>232</v>
      </c>
      <c r="O235" s="64" t="s">
        <v>2147</v>
      </c>
      <c r="P235" s="64" t="s">
        <v>1082</v>
      </c>
      <c r="Q235" s="65"/>
      <c r="R235" s="64" t="s">
        <v>2131</v>
      </c>
      <c r="S235" s="63">
        <v>20798.29</v>
      </c>
      <c r="T235" s="63">
        <v>21622.21</v>
      </c>
      <c r="U235" s="63">
        <v>20863.159813999999</v>
      </c>
      <c r="V235" s="64" t="s">
        <v>232</v>
      </c>
    </row>
    <row r="236" spans="1:22" ht="43.15">
      <c r="A236" s="64" t="s">
        <v>2148</v>
      </c>
      <c r="B236" s="63">
        <v>240</v>
      </c>
      <c r="C236" s="64" t="s">
        <v>2149</v>
      </c>
      <c r="D236" s="64" t="s">
        <v>2150</v>
      </c>
      <c r="E236" s="64" t="s">
        <v>2150</v>
      </c>
      <c r="F236" s="64" t="s">
        <v>2151</v>
      </c>
      <c r="G236" s="63" t="b">
        <v>0</v>
      </c>
      <c r="H236" s="71" t="b">
        <v>0</v>
      </c>
      <c r="I236" s="64" t="s">
        <v>2148</v>
      </c>
      <c r="J236" s="64" t="s">
        <v>232</v>
      </c>
      <c r="K236" s="63">
        <v>98.186059999999998</v>
      </c>
      <c r="L236" s="71" t="b">
        <v>0</v>
      </c>
      <c r="M236" s="64" t="s">
        <v>232</v>
      </c>
      <c r="N236" s="64" t="s">
        <v>232</v>
      </c>
      <c r="O236" s="64" t="s">
        <v>2152</v>
      </c>
      <c r="P236" s="64" t="s">
        <v>698</v>
      </c>
      <c r="Q236" s="65"/>
      <c r="R236" s="64" t="s">
        <v>2137</v>
      </c>
      <c r="S236" s="63">
        <v>3426.3850000000002</v>
      </c>
      <c r="T236" s="63">
        <v>7076.6580000000004</v>
      </c>
      <c r="U236" s="63">
        <v>8460.3341438000007</v>
      </c>
      <c r="V236" s="64" t="s">
        <v>232</v>
      </c>
    </row>
    <row r="237" spans="1:22" ht="57.6">
      <c r="A237" s="64" t="s">
        <v>2153</v>
      </c>
      <c r="B237" s="63">
        <v>242</v>
      </c>
      <c r="C237" s="64" t="s">
        <v>2154</v>
      </c>
      <c r="D237" s="64" t="s">
        <v>2155</v>
      </c>
      <c r="E237" s="64" t="s">
        <v>2155</v>
      </c>
      <c r="F237" s="64" t="s">
        <v>2156</v>
      </c>
      <c r="G237" s="63" t="b">
        <v>0</v>
      </c>
      <c r="H237" s="71" t="b">
        <v>0</v>
      </c>
      <c r="I237" s="64" t="s">
        <v>2153</v>
      </c>
      <c r="J237" s="64" t="s">
        <v>2157</v>
      </c>
      <c r="K237" s="63">
        <v>82.143600000000006</v>
      </c>
      <c r="L237" s="71" t="b">
        <v>0</v>
      </c>
      <c r="M237" s="64" t="s">
        <v>232</v>
      </c>
      <c r="N237" s="64" t="s">
        <v>2158</v>
      </c>
      <c r="O237" s="64" t="s">
        <v>232</v>
      </c>
      <c r="P237" s="64" t="s">
        <v>1231</v>
      </c>
      <c r="Q237" s="65"/>
      <c r="R237" s="64" t="s">
        <v>2159</v>
      </c>
      <c r="S237" s="63">
        <v>23198.1</v>
      </c>
      <c r="T237" s="63">
        <v>21622.21</v>
      </c>
      <c r="U237" s="65"/>
      <c r="V237" s="64" t="s">
        <v>232</v>
      </c>
    </row>
    <row r="238" spans="1:22" ht="43.15">
      <c r="A238" s="64" t="s">
        <v>2160</v>
      </c>
      <c r="B238" s="63">
        <v>243</v>
      </c>
      <c r="C238" s="64" t="s">
        <v>2161</v>
      </c>
      <c r="D238" s="64" t="s">
        <v>2162</v>
      </c>
      <c r="E238" s="64" t="s">
        <v>2162</v>
      </c>
      <c r="F238" s="64" t="s">
        <v>2163</v>
      </c>
      <c r="G238" s="63" t="b">
        <v>0</v>
      </c>
      <c r="H238" s="71" t="b">
        <v>0</v>
      </c>
      <c r="I238" s="64" t="s">
        <v>2160</v>
      </c>
      <c r="J238" s="64" t="s">
        <v>232</v>
      </c>
      <c r="K238" s="63">
        <v>156.30825999999999</v>
      </c>
      <c r="L238" s="71" t="b">
        <v>0</v>
      </c>
      <c r="M238" s="64" t="s">
        <v>232</v>
      </c>
      <c r="N238" s="64" t="s">
        <v>232</v>
      </c>
      <c r="O238" s="64" t="s">
        <v>2164</v>
      </c>
      <c r="P238" s="64" t="s">
        <v>1540</v>
      </c>
      <c r="Q238" s="65"/>
      <c r="R238" s="64" t="s">
        <v>2165</v>
      </c>
      <c r="S238" s="63">
        <v>120.9234</v>
      </c>
      <c r="T238" s="63">
        <v>128.4572</v>
      </c>
      <c r="U238" s="63">
        <v>210.99406397999999</v>
      </c>
      <c r="V238" s="64" t="s">
        <v>232</v>
      </c>
    </row>
    <row r="239" spans="1:22" ht="43.15">
      <c r="A239" s="64" t="s">
        <v>129</v>
      </c>
      <c r="B239" s="63">
        <v>244</v>
      </c>
      <c r="C239" s="64" t="s">
        <v>330</v>
      </c>
      <c r="D239" s="64" t="s">
        <v>331</v>
      </c>
      <c r="E239" s="64" t="s">
        <v>331</v>
      </c>
      <c r="F239" s="64" t="s">
        <v>232</v>
      </c>
      <c r="G239" s="63" t="b">
        <v>1</v>
      </c>
      <c r="H239" s="71" t="b">
        <v>0</v>
      </c>
      <c r="I239" s="64" t="s">
        <v>129</v>
      </c>
      <c r="J239" s="64" t="s">
        <v>2166</v>
      </c>
      <c r="K239" s="63">
        <v>114.22852</v>
      </c>
      <c r="L239" s="71" t="b">
        <v>0</v>
      </c>
      <c r="M239" s="64" t="s">
        <v>232</v>
      </c>
      <c r="N239" s="64" t="s">
        <v>2167</v>
      </c>
      <c r="O239" s="64" t="s">
        <v>2168</v>
      </c>
      <c r="P239" s="64" t="s">
        <v>1304</v>
      </c>
      <c r="Q239" s="65"/>
      <c r="R239" s="64" t="s">
        <v>2169</v>
      </c>
      <c r="S239" s="63">
        <v>2719.777</v>
      </c>
      <c r="T239" s="63">
        <v>3664.1579999999999</v>
      </c>
      <c r="U239" s="63">
        <v>2906.5129253999999</v>
      </c>
      <c r="V239" s="64" t="s">
        <v>232</v>
      </c>
    </row>
    <row r="240" spans="1:22" ht="43.15">
      <c r="A240" s="64" t="s">
        <v>131</v>
      </c>
      <c r="B240" s="63">
        <v>245</v>
      </c>
      <c r="C240" s="64" t="s">
        <v>310</v>
      </c>
      <c r="D240" s="64" t="s">
        <v>311</v>
      </c>
      <c r="E240" s="64" t="s">
        <v>311</v>
      </c>
      <c r="F240" s="64" t="s">
        <v>2170</v>
      </c>
      <c r="G240" s="63" t="b">
        <v>1</v>
      </c>
      <c r="H240" s="71" t="b">
        <v>0</v>
      </c>
      <c r="I240" s="64" t="s">
        <v>131</v>
      </c>
      <c r="J240" s="64" t="s">
        <v>2171</v>
      </c>
      <c r="K240" s="63">
        <v>100.20193999999999</v>
      </c>
      <c r="L240" s="71" t="b">
        <v>0</v>
      </c>
      <c r="M240" s="64" t="s">
        <v>232</v>
      </c>
      <c r="N240" s="64" t="s">
        <v>2172</v>
      </c>
      <c r="O240" s="64" t="s">
        <v>2173</v>
      </c>
      <c r="P240" s="64" t="s">
        <v>1296</v>
      </c>
      <c r="Q240" s="65"/>
      <c r="R240" s="64" t="s">
        <v>2174</v>
      </c>
      <c r="S240" s="63">
        <v>8292.652</v>
      </c>
      <c r="T240" s="63">
        <v>11195.57</v>
      </c>
      <c r="U240" s="63">
        <v>7469.3517178000002</v>
      </c>
      <c r="V240" s="64" t="s">
        <v>232</v>
      </c>
    </row>
    <row r="241" spans="1:22" ht="43.15">
      <c r="A241" s="64" t="s">
        <v>2175</v>
      </c>
      <c r="B241" s="63">
        <v>246</v>
      </c>
      <c r="C241" s="64" t="s">
        <v>2176</v>
      </c>
      <c r="D241" s="64" t="s">
        <v>2177</v>
      </c>
      <c r="E241" s="64" t="s">
        <v>2177</v>
      </c>
      <c r="F241" s="64" t="s">
        <v>2178</v>
      </c>
      <c r="G241" s="63" t="b">
        <v>0</v>
      </c>
      <c r="H241" s="71" t="b">
        <v>0</v>
      </c>
      <c r="I241" s="64" t="s">
        <v>2175</v>
      </c>
      <c r="J241" s="64" t="s">
        <v>232</v>
      </c>
      <c r="K241" s="63">
        <v>142.28167999999999</v>
      </c>
      <c r="L241" s="71" t="b">
        <v>0</v>
      </c>
      <c r="M241" s="64" t="s">
        <v>232</v>
      </c>
      <c r="N241" s="64" t="s">
        <v>232</v>
      </c>
      <c r="O241" s="64" t="s">
        <v>2179</v>
      </c>
      <c r="P241" s="64" t="s">
        <v>1327</v>
      </c>
      <c r="Q241" s="65"/>
      <c r="R241" s="64" t="s">
        <v>2180</v>
      </c>
      <c r="S241" s="63">
        <v>306.64150000000001</v>
      </c>
      <c r="T241" s="63">
        <v>392.49160000000001</v>
      </c>
      <c r="U241" s="63">
        <v>322.38859464000001</v>
      </c>
      <c r="V241" s="64" t="s">
        <v>232</v>
      </c>
    </row>
    <row r="242" spans="1:22" ht="43.15">
      <c r="A242" s="64" t="s">
        <v>2181</v>
      </c>
      <c r="B242" s="63">
        <v>247</v>
      </c>
      <c r="C242" s="64" t="s">
        <v>2182</v>
      </c>
      <c r="D242" s="64" t="s">
        <v>2183</v>
      </c>
      <c r="E242" s="64" t="s">
        <v>2183</v>
      </c>
      <c r="F242" s="64" t="s">
        <v>2184</v>
      </c>
      <c r="G242" s="63" t="b">
        <v>0</v>
      </c>
      <c r="H242" s="71" t="b">
        <v>0</v>
      </c>
      <c r="I242" s="64" t="s">
        <v>2181</v>
      </c>
      <c r="J242" s="64" t="s">
        <v>232</v>
      </c>
      <c r="K242" s="63">
        <v>128.2551</v>
      </c>
      <c r="L242" s="71" t="b">
        <v>0</v>
      </c>
      <c r="M242" s="64" t="s">
        <v>232</v>
      </c>
      <c r="N242" s="64" t="s">
        <v>2185</v>
      </c>
      <c r="O242" s="64" t="s">
        <v>2186</v>
      </c>
      <c r="P242" s="64" t="s">
        <v>1283</v>
      </c>
      <c r="Q242" s="65"/>
      <c r="R242" s="64" t="s">
        <v>2187</v>
      </c>
      <c r="S242" s="63">
        <v>883.92740000000003</v>
      </c>
      <c r="T242" s="63">
        <v>1199.229</v>
      </c>
      <c r="U242" s="63">
        <v>1000.38962632</v>
      </c>
      <c r="V242" s="64" t="s">
        <v>232</v>
      </c>
    </row>
    <row r="243" spans="1:22" ht="43.15">
      <c r="A243" s="64" t="s">
        <v>132</v>
      </c>
      <c r="B243" s="63">
        <v>248</v>
      </c>
      <c r="C243" s="64" t="s">
        <v>296</v>
      </c>
      <c r="D243" s="64" t="s">
        <v>297</v>
      </c>
      <c r="E243" s="64" t="s">
        <v>297</v>
      </c>
      <c r="F243" s="64" t="s">
        <v>2188</v>
      </c>
      <c r="G243" s="63" t="b">
        <v>1</v>
      </c>
      <c r="H243" s="71" t="b">
        <v>0</v>
      </c>
      <c r="I243" s="64" t="s">
        <v>132</v>
      </c>
      <c r="J243" s="64" t="s">
        <v>2189</v>
      </c>
      <c r="K243" s="63">
        <v>86.175359999999998</v>
      </c>
      <c r="L243" s="71" t="b">
        <v>0</v>
      </c>
      <c r="M243" s="64" t="s">
        <v>232</v>
      </c>
      <c r="N243" s="64" t="s">
        <v>2190</v>
      </c>
      <c r="O243" s="64" t="s">
        <v>2191</v>
      </c>
      <c r="P243" s="64" t="s">
        <v>1356</v>
      </c>
      <c r="Q243" s="65"/>
      <c r="R243" s="64" t="s">
        <v>2192</v>
      </c>
      <c r="S243" s="63">
        <v>24797.96</v>
      </c>
      <c r="T243" s="63">
        <v>34207.230000000003</v>
      </c>
      <c r="U243" s="63">
        <v>17909.544226000002</v>
      </c>
      <c r="V243" s="64" t="s">
        <v>232</v>
      </c>
    </row>
    <row r="244" spans="1:22" ht="43.15">
      <c r="A244" s="64" t="s">
        <v>2193</v>
      </c>
      <c r="B244" s="63">
        <v>249</v>
      </c>
      <c r="C244" s="64" t="s">
        <v>2194</v>
      </c>
      <c r="D244" s="64" t="s">
        <v>2195</v>
      </c>
      <c r="E244" s="64" t="s">
        <v>2195</v>
      </c>
      <c r="F244" s="64" t="s">
        <v>2196</v>
      </c>
      <c r="G244" s="63" t="b">
        <v>0</v>
      </c>
      <c r="H244" s="71" t="b">
        <v>0</v>
      </c>
      <c r="I244" s="64" t="s">
        <v>2193</v>
      </c>
      <c r="J244" s="64" t="s">
        <v>232</v>
      </c>
      <c r="K244" s="63">
        <v>170.33484000000001</v>
      </c>
      <c r="L244" s="71" t="b">
        <v>0</v>
      </c>
      <c r="M244" s="64" t="s">
        <v>232</v>
      </c>
      <c r="N244" s="64" t="s">
        <v>232</v>
      </c>
      <c r="O244" s="64" t="s">
        <v>2197</v>
      </c>
      <c r="P244" s="64" t="s">
        <v>1312</v>
      </c>
      <c r="Q244" s="65"/>
      <c r="R244" s="64" t="s">
        <v>2198</v>
      </c>
      <c r="S244" s="63">
        <v>92.925700000000006</v>
      </c>
      <c r="T244" s="63">
        <v>42.042310000000001</v>
      </c>
      <c r="U244" s="63">
        <v>94.140530708</v>
      </c>
      <c r="V244" s="64" t="s">
        <v>232</v>
      </c>
    </row>
    <row r="245" spans="1:22" ht="43.15">
      <c r="A245" s="64" t="s">
        <v>2199</v>
      </c>
      <c r="B245" s="63">
        <v>250</v>
      </c>
      <c r="C245" s="64" t="s">
        <v>2200</v>
      </c>
      <c r="D245" s="64" t="s">
        <v>2201</v>
      </c>
      <c r="E245" s="64" t="s">
        <v>2201</v>
      </c>
      <c r="F245" s="64" t="s">
        <v>2202</v>
      </c>
      <c r="G245" s="63" t="b">
        <v>0</v>
      </c>
      <c r="H245" s="71" t="b">
        <v>0</v>
      </c>
      <c r="I245" s="64" t="s">
        <v>2199</v>
      </c>
      <c r="J245" s="64" t="s">
        <v>232</v>
      </c>
      <c r="K245" s="63">
        <v>148.24474000000001</v>
      </c>
      <c r="L245" s="71" t="b">
        <v>0</v>
      </c>
      <c r="M245" s="64" t="s">
        <v>232</v>
      </c>
      <c r="N245" s="64" t="s">
        <v>232</v>
      </c>
      <c r="O245" s="64" t="s">
        <v>2203</v>
      </c>
      <c r="P245" s="64" t="s">
        <v>725</v>
      </c>
      <c r="Q245" s="65"/>
      <c r="R245" s="64" t="s">
        <v>2204</v>
      </c>
      <c r="S245" s="63">
        <v>89.325999999999993</v>
      </c>
      <c r="T245" s="63">
        <v>81.197119999999998</v>
      </c>
      <c r="U245" s="63">
        <v>120.38190000199999</v>
      </c>
      <c r="V245" s="64" t="s">
        <v>232</v>
      </c>
    </row>
    <row r="246" spans="1:22" ht="86.45">
      <c r="A246" s="64" t="s">
        <v>2205</v>
      </c>
      <c r="B246" s="63">
        <v>251</v>
      </c>
      <c r="C246" s="64" t="s">
        <v>2206</v>
      </c>
      <c r="D246" s="64" t="s">
        <v>2207</v>
      </c>
      <c r="E246" s="64" t="s">
        <v>2207</v>
      </c>
      <c r="F246" s="64" t="s">
        <v>2208</v>
      </c>
      <c r="G246" s="63" t="b">
        <v>0</v>
      </c>
      <c r="H246" s="71" t="b">
        <v>0</v>
      </c>
      <c r="I246" s="64" t="s">
        <v>2205</v>
      </c>
      <c r="J246" s="64" t="s">
        <v>232</v>
      </c>
      <c r="K246" s="63">
        <v>168.31896</v>
      </c>
      <c r="L246" s="71" t="b">
        <v>0</v>
      </c>
      <c r="M246" s="64" t="s">
        <v>232</v>
      </c>
      <c r="N246" s="64" t="s">
        <v>2209</v>
      </c>
      <c r="O246" s="64" t="s">
        <v>2210</v>
      </c>
      <c r="P246" s="64" t="s">
        <v>2211</v>
      </c>
      <c r="Q246" s="65"/>
      <c r="R246" s="64" t="s">
        <v>2212</v>
      </c>
      <c r="S246" s="63">
        <v>498.62569999999999</v>
      </c>
      <c r="T246" s="63">
        <v>6532.5559999999996</v>
      </c>
      <c r="U246" s="63">
        <v>1658.5123478</v>
      </c>
      <c r="V246" s="64" t="s">
        <v>232</v>
      </c>
    </row>
    <row r="247" spans="1:22" ht="57.6">
      <c r="A247" s="64" t="s">
        <v>2213</v>
      </c>
      <c r="B247" s="63">
        <v>252</v>
      </c>
      <c r="C247" s="64" t="s">
        <v>2214</v>
      </c>
      <c r="D247" s="64" t="s">
        <v>2215</v>
      </c>
      <c r="E247" s="64" t="s">
        <v>2215</v>
      </c>
      <c r="F247" s="64" t="s">
        <v>2216</v>
      </c>
      <c r="G247" s="63" t="b">
        <v>0</v>
      </c>
      <c r="H247" s="71" t="b">
        <v>0</v>
      </c>
      <c r="I247" s="64" t="s">
        <v>2213</v>
      </c>
      <c r="J247" s="64" t="s">
        <v>232</v>
      </c>
      <c r="K247" s="63">
        <v>98.186059999999998</v>
      </c>
      <c r="L247" s="71" t="b">
        <v>0</v>
      </c>
      <c r="M247" s="64" t="s">
        <v>232</v>
      </c>
      <c r="N247" s="64" t="s">
        <v>2217</v>
      </c>
      <c r="O247" s="64" t="s">
        <v>2218</v>
      </c>
      <c r="P247" s="64" t="s">
        <v>698</v>
      </c>
      <c r="Q247" s="65"/>
      <c r="R247" s="64" t="s">
        <v>2219</v>
      </c>
      <c r="S247" s="63">
        <v>12665.63</v>
      </c>
      <c r="T247" s="63">
        <v>110952.1</v>
      </c>
      <c r="U247" s="63">
        <v>18288.578672</v>
      </c>
      <c r="V247" s="64" t="s">
        <v>232</v>
      </c>
    </row>
    <row r="248" spans="1:22" ht="43.15">
      <c r="A248" s="64" t="s">
        <v>2220</v>
      </c>
      <c r="B248" s="63">
        <v>253</v>
      </c>
      <c r="C248" s="64" t="s">
        <v>2221</v>
      </c>
      <c r="D248" s="64" t="s">
        <v>2222</v>
      </c>
      <c r="E248" s="64" t="s">
        <v>2222</v>
      </c>
      <c r="F248" s="64" t="s">
        <v>2223</v>
      </c>
      <c r="G248" s="63" t="b">
        <v>0</v>
      </c>
      <c r="H248" s="71" t="b">
        <v>0</v>
      </c>
      <c r="I248" s="64" t="s">
        <v>2220</v>
      </c>
      <c r="J248" s="64" t="s">
        <v>232</v>
      </c>
      <c r="K248" s="63">
        <v>128.2551</v>
      </c>
      <c r="L248" s="71" t="b">
        <v>0</v>
      </c>
      <c r="M248" s="64" t="s">
        <v>232</v>
      </c>
      <c r="N248" s="64" t="s">
        <v>232</v>
      </c>
      <c r="O248" s="64" t="s">
        <v>2224</v>
      </c>
      <c r="P248" s="64" t="s">
        <v>1283</v>
      </c>
      <c r="Q248" s="65"/>
      <c r="R248" s="64" t="s">
        <v>2225</v>
      </c>
      <c r="S248" s="63">
        <v>1307.893</v>
      </c>
      <c r="T248" s="63">
        <v>11884.79</v>
      </c>
      <c r="U248" s="63">
        <v>1221.66015006</v>
      </c>
      <c r="V248" s="64" t="s">
        <v>232</v>
      </c>
    </row>
    <row r="249" spans="1:22" ht="43.15">
      <c r="A249" s="64" t="s">
        <v>2226</v>
      </c>
      <c r="B249" s="63">
        <v>254</v>
      </c>
      <c r="C249" s="64" t="s">
        <v>2227</v>
      </c>
      <c r="D249" s="64" t="s">
        <v>2228</v>
      </c>
      <c r="E249" s="64" t="s">
        <v>2228</v>
      </c>
      <c r="F249" s="64" t="s">
        <v>2229</v>
      </c>
      <c r="G249" s="63" t="b">
        <v>0</v>
      </c>
      <c r="H249" s="71" t="b">
        <v>0</v>
      </c>
      <c r="I249" s="64" t="s">
        <v>2226</v>
      </c>
      <c r="J249" s="64" t="s">
        <v>232</v>
      </c>
      <c r="K249" s="63">
        <v>170.33484000000001</v>
      </c>
      <c r="L249" s="71" t="b">
        <v>0</v>
      </c>
      <c r="M249" s="64" t="s">
        <v>232</v>
      </c>
      <c r="N249" s="64" t="s">
        <v>2230</v>
      </c>
      <c r="O249" s="64" t="s">
        <v>2231</v>
      </c>
      <c r="P249" s="64" t="s">
        <v>1312</v>
      </c>
      <c r="Q249" s="65"/>
      <c r="R249" s="64" t="s">
        <v>2232</v>
      </c>
      <c r="S249" s="63">
        <v>165.31979999999999</v>
      </c>
      <c r="T249" s="63">
        <v>66.512690000000006</v>
      </c>
      <c r="U249" s="63">
        <v>301.49170435999997</v>
      </c>
      <c r="V249" s="64" t="s">
        <v>2233</v>
      </c>
    </row>
    <row r="250" spans="1:22" ht="43.15">
      <c r="A250" s="64" t="s">
        <v>2234</v>
      </c>
      <c r="B250" s="63">
        <v>255</v>
      </c>
      <c r="C250" s="64" t="s">
        <v>2235</v>
      </c>
      <c r="D250" s="64" t="s">
        <v>2236</v>
      </c>
      <c r="E250" s="64" t="s">
        <v>2236</v>
      </c>
      <c r="F250" s="64" t="s">
        <v>2237</v>
      </c>
      <c r="G250" s="63" t="b">
        <v>0</v>
      </c>
      <c r="H250" s="71" t="b">
        <v>0</v>
      </c>
      <c r="I250" s="64" t="s">
        <v>2234</v>
      </c>
      <c r="J250" s="64" t="s">
        <v>232</v>
      </c>
      <c r="K250" s="63">
        <v>142.28167999999999</v>
      </c>
      <c r="L250" s="71" t="b">
        <v>0</v>
      </c>
      <c r="M250" s="64" t="s">
        <v>232</v>
      </c>
      <c r="N250" s="64" t="s">
        <v>232</v>
      </c>
      <c r="O250" s="64" t="s">
        <v>232</v>
      </c>
      <c r="P250" s="64" t="s">
        <v>1327</v>
      </c>
      <c r="Q250" s="65"/>
      <c r="R250" s="64" t="s">
        <v>2238</v>
      </c>
      <c r="S250" s="63">
        <v>398.63389999999998</v>
      </c>
      <c r="T250" s="63">
        <v>620.93799999999999</v>
      </c>
      <c r="U250" s="65"/>
      <c r="V250" s="64" t="s">
        <v>232</v>
      </c>
    </row>
    <row r="251" spans="1:22" ht="43.15">
      <c r="A251" s="64" t="s">
        <v>2239</v>
      </c>
      <c r="B251" s="63">
        <v>256</v>
      </c>
      <c r="C251" s="64" t="s">
        <v>2240</v>
      </c>
      <c r="D251" s="64" t="s">
        <v>2241</v>
      </c>
      <c r="E251" s="64" t="s">
        <v>2241</v>
      </c>
      <c r="F251" s="64" t="s">
        <v>2242</v>
      </c>
      <c r="G251" s="63" t="b">
        <v>0</v>
      </c>
      <c r="H251" s="71" t="b">
        <v>0</v>
      </c>
      <c r="I251" s="64" t="s">
        <v>2239</v>
      </c>
      <c r="J251" s="64" t="s">
        <v>232</v>
      </c>
      <c r="K251" s="63">
        <v>170.33484000000001</v>
      </c>
      <c r="L251" s="71" t="b">
        <v>0</v>
      </c>
      <c r="M251" s="64" t="s">
        <v>232</v>
      </c>
      <c r="N251" s="64" t="s">
        <v>2243</v>
      </c>
      <c r="O251" s="64" t="s">
        <v>2244</v>
      </c>
      <c r="P251" s="64" t="s">
        <v>1312</v>
      </c>
      <c r="Q251" s="65"/>
      <c r="R251" s="64" t="s">
        <v>2245</v>
      </c>
      <c r="S251" s="63">
        <v>92.925700000000006</v>
      </c>
      <c r="T251" s="63">
        <v>42.042310000000001</v>
      </c>
      <c r="U251" s="63">
        <v>127.19625406600001</v>
      </c>
      <c r="V251" s="64" t="s">
        <v>2246</v>
      </c>
    </row>
    <row r="252" spans="1:22" ht="28.9">
      <c r="A252" s="64" t="s">
        <v>2247</v>
      </c>
      <c r="B252" s="63">
        <v>257</v>
      </c>
      <c r="C252" s="64" t="s">
        <v>2248</v>
      </c>
      <c r="D252" s="64" t="s">
        <v>2249</v>
      </c>
      <c r="E252" s="64" t="s">
        <v>2249</v>
      </c>
      <c r="F252" s="64" t="s">
        <v>2250</v>
      </c>
      <c r="G252" s="63" t="b">
        <v>0</v>
      </c>
      <c r="H252" s="71" t="b">
        <v>0</v>
      </c>
      <c r="I252" s="64" t="s">
        <v>2247</v>
      </c>
      <c r="J252" s="64" t="s">
        <v>232</v>
      </c>
      <c r="K252" s="63">
        <v>98.186059999999998</v>
      </c>
      <c r="L252" s="71" t="b">
        <v>0</v>
      </c>
      <c r="M252" s="64" t="s">
        <v>232</v>
      </c>
      <c r="N252" s="64" t="s">
        <v>232</v>
      </c>
      <c r="O252" s="64" t="s">
        <v>2251</v>
      </c>
      <c r="P252" s="64" t="s">
        <v>698</v>
      </c>
      <c r="Q252" s="65"/>
      <c r="R252" s="64" t="s">
        <v>2252</v>
      </c>
      <c r="S252" s="63">
        <v>9865.8559999999998</v>
      </c>
      <c r="T252" s="63">
        <v>11195.57</v>
      </c>
      <c r="U252" s="63">
        <v>11523.593744599999</v>
      </c>
      <c r="V252" s="64" t="s">
        <v>232</v>
      </c>
    </row>
    <row r="253" spans="1:22" ht="43.15">
      <c r="A253" s="64" t="s">
        <v>2253</v>
      </c>
      <c r="B253" s="63">
        <v>258</v>
      </c>
      <c r="C253" s="64" t="s">
        <v>2254</v>
      </c>
      <c r="D253" s="64" t="s">
        <v>2255</v>
      </c>
      <c r="E253" s="64" t="s">
        <v>2255</v>
      </c>
      <c r="F253" s="64" t="s">
        <v>2256</v>
      </c>
      <c r="G253" s="63" t="b">
        <v>0</v>
      </c>
      <c r="H253" s="71" t="b">
        <v>0</v>
      </c>
      <c r="I253" s="64" t="s">
        <v>2253</v>
      </c>
      <c r="J253" s="64" t="s">
        <v>232</v>
      </c>
      <c r="K253" s="63">
        <v>84.159480000000002</v>
      </c>
      <c r="L253" s="71" t="b">
        <v>0</v>
      </c>
      <c r="M253" s="64" t="s">
        <v>232</v>
      </c>
      <c r="N253" s="64" t="s">
        <v>2257</v>
      </c>
      <c r="O253" s="64" t="s">
        <v>2258</v>
      </c>
      <c r="P253" s="64" t="s">
        <v>1082</v>
      </c>
      <c r="Q253" s="65"/>
      <c r="R253" s="64" t="s">
        <v>2259</v>
      </c>
      <c r="S253" s="63">
        <v>35330.43</v>
      </c>
      <c r="T253" s="63">
        <v>34207.230000000003</v>
      </c>
      <c r="U253" s="63">
        <v>35562.976889999998</v>
      </c>
      <c r="V253" s="64" t="s">
        <v>232</v>
      </c>
    </row>
    <row r="254" spans="1:22" ht="100.9">
      <c r="A254" s="64" t="s">
        <v>2260</v>
      </c>
      <c r="B254" s="63">
        <v>259</v>
      </c>
      <c r="C254" s="64" t="s">
        <v>2261</v>
      </c>
      <c r="D254" s="64" t="s">
        <v>2262</v>
      </c>
      <c r="E254" s="64" t="s">
        <v>2262</v>
      </c>
      <c r="F254" s="64" t="s">
        <v>2263</v>
      </c>
      <c r="G254" s="63" t="b">
        <v>0</v>
      </c>
      <c r="H254" s="71" t="b">
        <v>0</v>
      </c>
      <c r="I254" s="64" t="s">
        <v>2260</v>
      </c>
      <c r="J254" s="64" t="s">
        <v>232</v>
      </c>
      <c r="K254" s="63">
        <v>102.17476000000001</v>
      </c>
      <c r="L254" s="71" t="b">
        <v>0</v>
      </c>
      <c r="M254" s="64" t="s">
        <v>232</v>
      </c>
      <c r="N254" s="64" t="s">
        <v>2264</v>
      </c>
      <c r="O254" s="64" t="s">
        <v>2265</v>
      </c>
      <c r="P254" s="64" t="s">
        <v>1063</v>
      </c>
      <c r="Q254" s="63">
        <v>0.1666667</v>
      </c>
      <c r="R254" s="64" t="s">
        <v>2266</v>
      </c>
      <c r="S254" s="63">
        <v>498.62569999999999</v>
      </c>
      <c r="T254" s="63">
        <v>604.82500000000005</v>
      </c>
      <c r="U254" s="63">
        <v>601.46620436000001</v>
      </c>
      <c r="V254" s="64" t="s">
        <v>232</v>
      </c>
    </row>
    <row r="255" spans="1:22" ht="86.45">
      <c r="A255" s="64" t="s">
        <v>2267</v>
      </c>
      <c r="B255" s="63">
        <v>260</v>
      </c>
      <c r="C255" s="64" t="s">
        <v>2268</v>
      </c>
      <c r="D255" s="64" t="s">
        <v>2269</v>
      </c>
      <c r="E255" s="64" t="s">
        <v>2269</v>
      </c>
      <c r="F255" s="64" t="s">
        <v>2270</v>
      </c>
      <c r="G255" s="63" t="b">
        <v>0</v>
      </c>
      <c r="H255" s="71" t="b">
        <v>0</v>
      </c>
      <c r="I255" s="64" t="s">
        <v>2267</v>
      </c>
      <c r="J255" s="64" t="s">
        <v>232</v>
      </c>
      <c r="K255" s="63">
        <v>84.159480000000002</v>
      </c>
      <c r="L255" s="71" t="b">
        <v>0</v>
      </c>
      <c r="M255" s="64" t="s">
        <v>232</v>
      </c>
      <c r="N255" s="64" t="s">
        <v>2271</v>
      </c>
      <c r="O255" s="64" t="s">
        <v>2272</v>
      </c>
      <c r="P255" s="64" t="s">
        <v>1082</v>
      </c>
      <c r="Q255" s="65"/>
      <c r="R255" s="64" t="s">
        <v>2273</v>
      </c>
      <c r="S255" s="63">
        <v>29064.28</v>
      </c>
      <c r="T255" s="63">
        <v>34207.230000000003</v>
      </c>
      <c r="U255" s="63">
        <v>25218.52291</v>
      </c>
      <c r="V255" s="64" t="s">
        <v>232</v>
      </c>
    </row>
    <row r="256" spans="1:22" ht="43.15">
      <c r="A256" s="64" t="s">
        <v>2274</v>
      </c>
      <c r="B256" s="63">
        <v>261</v>
      </c>
      <c r="C256" s="64" t="s">
        <v>2275</v>
      </c>
      <c r="D256" s="64" t="s">
        <v>2276</v>
      </c>
      <c r="E256" s="64" t="s">
        <v>2276</v>
      </c>
      <c r="F256" s="64" t="s">
        <v>2277</v>
      </c>
      <c r="G256" s="63" t="b">
        <v>0</v>
      </c>
      <c r="H256" s="71" t="b">
        <v>0</v>
      </c>
      <c r="I256" s="64" t="s">
        <v>2274</v>
      </c>
      <c r="J256" s="64" t="s">
        <v>232</v>
      </c>
      <c r="K256" s="63">
        <v>98.186059999999998</v>
      </c>
      <c r="L256" s="71" t="b">
        <v>0</v>
      </c>
      <c r="M256" s="64" t="s">
        <v>232</v>
      </c>
      <c r="N256" s="64" t="s">
        <v>232</v>
      </c>
      <c r="O256" s="64" t="s">
        <v>2278</v>
      </c>
      <c r="P256" s="64" t="s">
        <v>698</v>
      </c>
      <c r="Q256" s="65"/>
      <c r="R256" s="64" t="s">
        <v>2279</v>
      </c>
      <c r="S256" s="63">
        <v>9505.8870000000006</v>
      </c>
      <c r="T256" s="63">
        <v>11195.57</v>
      </c>
      <c r="U256" s="63">
        <v>9507.6984436000002</v>
      </c>
      <c r="V256" s="64" t="s">
        <v>232</v>
      </c>
    </row>
    <row r="257" spans="1:22" ht="43.15">
      <c r="A257" s="64" t="s">
        <v>2280</v>
      </c>
      <c r="B257" s="63">
        <v>262</v>
      </c>
      <c r="C257" s="64" t="s">
        <v>2281</v>
      </c>
      <c r="D257" s="64" t="s">
        <v>2282</v>
      </c>
      <c r="E257" s="64" t="s">
        <v>2282</v>
      </c>
      <c r="F257" s="64" t="s">
        <v>2283</v>
      </c>
      <c r="G257" s="63" t="b">
        <v>0</v>
      </c>
      <c r="H257" s="71" t="b">
        <v>0</v>
      </c>
      <c r="I257" s="64" t="s">
        <v>2280</v>
      </c>
      <c r="J257" s="64" t="s">
        <v>232</v>
      </c>
      <c r="K257" s="63">
        <v>84.159480000000002</v>
      </c>
      <c r="L257" s="71" t="b">
        <v>0</v>
      </c>
      <c r="M257" s="64" t="s">
        <v>232</v>
      </c>
      <c r="N257" s="64" t="s">
        <v>2284</v>
      </c>
      <c r="O257" s="64" t="s">
        <v>232</v>
      </c>
      <c r="P257" s="64" t="s">
        <v>1082</v>
      </c>
      <c r="Q257" s="65"/>
      <c r="R257" s="64" t="s">
        <v>2273</v>
      </c>
      <c r="S257" s="63">
        <v>29064.28</v>
      </c>
      <c r="T257" s="63">
        <v>34207.230000000003</v>
      </c>
      <c r="U257" s="65"/>
      <c r="V257" s="64" t="s">
        <v>232</v>
      </c>
    </row>
    <row r="258" spans="1:22" ht="43.15">
      <c r="A258" s="64" t="s">
        <v>2285</v>
      </c>
      <c r="B258" s="63">
        <v>263</v>
      </c>
      <c r="C258" s="64" t="s">
        <v>2286</v>
      </c>
      <c r="D258" s="64" t="s">
        <v>2287</v>
      </c>
      <c r="E258" s="64" t="s">
        <v>2287</v>
      </c>
      <c r="F258" s="64" t="s">
        <v>2288</v>
      </c>
      <c r="G258" s="63" t="b">
        <v>0</v>
      </c>
      <c r="H258" s="71" t="b">
        <v>0</v>
      </c>
      <c r="I258" s="64" t="s">
        <v>2285</v>
      </c>
      <c r="J258" s="64" t="s">
        <v>232</v>
      </c>
      <c r="K258" s="63">
        <v>156.30825999999999</v>
      </c>
      <c r="L258" s="71" t="b">
        <v>0</v>
      </c>
      <c r="M258" s="64" t="s">
        <v>232</v>
      </c>
      <c r="N258" s="64" t="s">
        <v>2289</v>
      </c>
      <c r="O258" s="64" t="s">
        <v>2290</v>
      </c>
      <c r="P258" s="64" t="s">
        <v>1540</v>
      </c>
      <c r="Q258" s="65"/>
      <c r="R258" s="64" t="s">
        <v>2291</v>
      </c>
      <c r="S258" s="63">
        <v>127.3229</v>
      </c>
      <c r="T258" s="63">
        <v>128.4572</v>
      </c>
      <c r="U258" s="63">
        <v>192.31298533999998</v>
      </c>
      <c r="V258" s="64" t="s">
        <v>232</v>
      </c>
    </row>
    <row r="259" spans="1:22" ht="43.15">
      <c r="A259" s="64" t="s">
        <v>2292</v>
      </c>
      <c r="B259" s="63">
        <v>264</v>
      </c>
      <c r="C259" s="64" t="s">
        <v>2293</v>
      </c>
      <c r="D259" s="64" t="s">
        <v>2294</v>
      </c>
      <c r="E259" s="64" t="s">
        <v>2294</v>
      </c>
      <c r="F259" s="64" t="s">
        <v>2295</v>
      </c>
      <c r="G259" s="63" t="b">
        <v>0</v>
      </c>
      <c r="H259" s="71" t="b">
        <v>0</v>
      </c>
      <c r="I259" s="64" t="s">
        <v>2292</v>
      </c>
      <c r="J259" s="64" t="s">
        <v>232</v>
      </c>
      <c r="K259" s="63">
        <v>114.22852</v>
      </c>
      <c r="L259" s="71" t="b">
        <v>0</v>
      </c>
      <c r="M259" s="64" t="s">
        <v>232</v>
      </c>
      <c r="N259" s="64" t="s">
        <v>2296</v>
      </c>
      <c r="O259" s="64" t="s">
        <v>2297</v>
      </c>
      <c r="P259" s="64" t="s">
        <v>1304</v>
      </c>
      <c r="Q259" s="65"/>
      <c r="R259" s="64" t="s">
        <v>2298</v>
      </c>
      <c r="S259" s="63">
        <v>2759.7730000000001</v>
      </c>
      <c r="T259" s="63">
        <v>3664.1579999999999</v>
      </c>
      <c r="U259" s="63">
        <v>2946.6161830000001</v>
      </c>
      <c r="V259" s="64" t="s">
        <v>232</v>
      </c>
    </row>
    <row r="260" spans="1:22" ht="43.15">
      <c r="A260" s="64" t="s">
        <v>2299</v>
      </c>
      <c r="B260" s="63">
        <v>265</v>
      </c>
      <c r="C260" s="64" t="s">
        <v>2300</v>
      </c>
      <c r="D260" s="64" t="s">
        <v>2301</v>
      </c>
      <c r="E260" s="64" t="s">
        <v>2301</v>
      </c>
      <c r="F260" s="64" t="s">
        <v>2302</v>
      </c>
      <c r="G260" s="63" t="b">
        <v>0</v>
      </c>
      <c r="H260" s="71" t="b">
        <v>0</v>
      </c>
      <c r="I260" s="64" t="s">
        <v>2299</v>
      </c>
      <c r="J260" s="64" t="s">
        <v>232</v>
      </c>
      <c r="K260" s="63">
        <v>132.20228</v>
      </c>
      <c r="L260" s="71" t="b">
        <v>0</v>
      </c>
      <c r="M260" s="64" t="s">
        <v>232</v>
      </c>
      <c r="N260" s="64" t="s">
        <v>2303</v>
      </c>
      <c r="O260" s="64" t="s">
        <v>2304</v>
      </c>
      <c r="P260" s="64" t="s">
        <v>1239</v>
      </c>
      <c r="Q260" s="65"/>
      <c r="R260" s="64" t="s">
        <v>2305</v>
      </c>
      <c r="S260" s="63">
        <v>36.930300000000003</v>
      </c>
      <c r="T260" s="63">
        <v>99.123540000000006</v>
      </c>
      <c r="U260" s="63">
        <v>54.186993714000003</v>
      </c>
      <c r="V260" s="64" t="s">
        <v>232</v>
      </c>
    </row>
    <row r="261" spans="1:22" ht="43.15">
      <c r="A261" s="64" t="s">
        <v>2306</v>
      </c>
      <c r="B261" s="63">
        <v>266</v>
      </c>
      <c r="C261" s="64" t="s">
        <v>2307</v>
      </c>
      <c r="D261" s="64" t="s">
        <v>2308</v>
      </c>
      <c r="E261" s="64" t="s">
        <v>2308</v>
      </c>
      <c r="F261" s="64" t="s">
        <v>2309</v>
      </c>
      <c r="G261" s="63" t="b">
        <v>0</v>
      </c>
      <c r="H261" s="71" t="b">
        <v>0</v>
      </c>
      <c r="I261" s="64" t="s">
        <v>2306</v>
      </c>
      <c r="J261" s="64" t="s">
        <v>232</v>
      </c>
      <c r="K261" s="63">
        <v>142.28167999999999</v>
      </c>
      <c r="L261" s="71" t="b">
        <v>0</v>
      </c>
      <c r="M261" s="64" t="s">
        <v>232</v>
      </c>
      <c r="N261" s="64" t="s">
        <v>232</v>
      </c>
      <c r="O261" s="64" t="s">
        <v>2310</v>
      </c>
      <c r="P261" s="64" t="s">
        <v>1327</v>
      </c>
      <c r="Q261" s="65"/>
      <c r="R261" s="64" t="s">
        <v>2311</v>
      </c>
      <c r="S261" s="63">
        <v>338.63889999999998</v>
      </c>
      <c r="T261" s="63">
        <v>392.49160000000001</v>
      </c>
      <c r="U261" s="63">
        <v>559.88040612000009</v>
      </c>
      <c r="V261" s="64" t="s">
        <v>232</v>
      </c>
    </row>
    <row r="262" spans="1:22" ht="43.15">
      <c r="A262" s="64" t="s">
        <v>2312</v>
      </c>
      <c r="B262" s="63">
        <v>267</v>
      </c>
      <c r="C262" s="64" t="s">
        <v>2313</v>
      </c>
      <c r="D262" s="64" t="s">
        <v>2314</v>
      </c>
      <c r="E262" s="64" t="s">
        <v>2314</v>
      </c>
      <c r="F262" s="64" t="s">
        <v>2315</v>
      </c>
      <c r="G262" s="63" t="b">
        <v>0</v>
      </c>
      <c r="H262" s="71" t="b">
        <v>0</v>
      </c>
      <c r="I262" s="64" t="s">
        <v>2312</v>
      </c>
      <c r="J262" s="64" t="s">
        <v>232</v>
      </c>
      <c r="K262" s="63">
        <v>128.2551</v>
      </c>
      <c r="L262" s="71" t="b">
        <v>0</v>
      </c>
      <c r="M262" s="64" t="s">
        <v>232</v>
      </c>
      <c r="N262" s="64" t="s">
        <v>232</v>
      </c>
      <c r="O262" s="64" t="s">
        <v>2316</v>
      </c>
      <c r="P262" s="64" t="s">
        <v>1283</v>
      </c>
      <c r="Q262" s="65"/>
      <c r="R262" s="64" t="s">
        <v>2317</v>
      </c>
      <c r="S262" s="63">
        <v>955.92150000000004</v>
      </c>
      <c r="T262" s="63">
        <v>1199.229</v>
      </c>
      <c r="U262" s="63">
        <v>895.76252038000007</v>
      </c>
      <c r="V262" s="64" t="s">
        <v>232</v>
      </c>
    </row>
    <row r="263" spans="1:22" ht="43.15">
      <c r="A263" s="64" t="s">
        <v>2318</v>
      </c>
      <c r="B263" s="63">
        <v>268</v>
      </c>
      <c r="C263" s="64" t="s">
        <v>2319</v>
      </c>
      <c r="D263" s="64" t="s">
        <v>2320</v>
      </c>
      <c r="E263" s="64" t="s">
        <v>2320</v>
      </c>
      <c r="F263" s="64" t="s">
        <v>2321</v>
      </c>
      <c r="G263" s="63" t="b">
        <v>0</v>
      </c>
      <c r="H263" s="71" t="b">
        <v>0</v>
      </c>
      <c r="I263" s="64" t="s">
        <v>2318</v>
      </c>
      <c r="J263" s="64" t="s">
        <v>232</v>
      </c>
      <c r="K263" s="63">
        <v>170.33484000000001</v>
      </c>
      <c r="L263" s="71" t="b">
        <v>0</v>
      </c>
      <c r="M263" s="64" t="s">
        <v>232</v>
      </c>
      <c r="N263" s="64" t="s">
        <v>232</v>
      </c>
      <c r="O263" s="64" t="s">
        <v>2322</v>
      </c>
      <c r="P263" s="64" t="s">
        <v>1312</v>
      </c>
      <c r="Q263" s="65"/>
      <c r="R263" s="64" t="s">
        <v>2323</v>
      </c>
      <c r="S263" s="63">
        <v>92.925700000000006</v>
      </c>
      <c r="T263" s="63">
        <v>42.042310000000001</v>
      </c>
      <c r="U263" s="63">
        <v>135.18050868</v>
      </c>
      <c r="V263" s="64" t="s">
        <v>232</v>
      </c>
    </row>
    <row r="264" spans="1:22" ht="43.15">
      <c r="A264" s="64" t="s">
        <v>2324</v>
      </c>
      <c r="B264" s="63">
        <v>269</v>
      </c>
      <c r="C264" s="64" t="s">
        <v>2325</v>
      </c>
      <c r="D264" s="64" t="s">
        <v>2326</v>
      </c>
      <c r="E264" s="64" t="s">
        <v>2326</v>
      </c>
      <c r="F264" s="64" t="s">
        <v>2327</v>
      </c>
      <c r="G264" s="63" t="b">
        <v>0</v>
      </c>
      <c r="H264" s="71" t="b">
        <v>0</v>
      </c>
      <c r="I264" s="64" t="s">
        <v>2324</v>
      </c>
      <c r="J264" s="64" t="s">
        <v>232</v>
      </c>
      <c r="K264" s="63">
        <v>170.33484000000001</v>
      </c>
      <c r="L264" s="71" t="b">
        <v>0</v>
      </c>
      <c r="M264" s="64" t="s">
        <v>232</v>
      </c>
      <c r="N264" s="64" t="s">
        <v>2328</v>
      </c>
      <c r="O264" s="64" t="s">
        <v>2329</v>
      </c>
      <c r="P264" s="64" t="s">
        <v>1312</v>
      </c>
      <c r="Q264" s="65"/>
      <c r="R264" s="64" t="s">
        <v>2330</v>
      </c>
      <c r="S264" s="63">
        <v>92.925700000000006</v>
      </c>
      <c r="T264" s="63">
        <v>66.512690000000006</v>
      </c>
      <c r="U264" s="63">
        <v>424.16127656000003</v>
      </c>
      <c r="V264" s="64" t="s">
        <v>232</v>
      </c>
    </row>
    <row r="265" spans="1:22" ht="28.9">
      <c r="A265" s="64" t="s">
        <v>2331</v>
      </c>
      <c r="B265" s="63">
        <v>270</v>
      </c>
      <c r="C265" s="64" t="s">
        <v>2332</v>
      </c>
      <c r="D265" s="64" t="s">
        <v>2333</v>
      </c>
      <c r="E265" s="64" t="s">
        <v>2333</v>
      </c>
      <c r="F265" s="64" t="s">
        <v>2334</v>
      </c>
      <c r="G265" s="63" t="b">
        <v>0</v>
      </c>
      <c r="H265" s="71" t="b">
        <v>0</v>
      </c>
      <c r="I265" s="64" t="s">
        <v>2331</v>
      </c>
      <c r="J265" s="64" t="s">
        <v>232</v>
      </c>
      <c r="K265" s="63">
        <v>98.186059999999998</v>
      </c>
      <c r="L265" s="71" t="b">
        <v>0</v>
      </c>
      <c r="M265" s="64" t="s">
        <v>232</v>
      </c>
      <c r="N265" s="64" t="s">
        <v>232</v>
      </c>
      <c r="O265" s="64" t="s">
        <v>2335</v>
      </c>
      <c r="P265" s="64" t="s">
        <v>698</v>
      </c>
      <c r="Q265" s="65"/>
      <c r="R265" s="64" t="s">
        <v>2336</v>
      </c>
      <c r="S265" s="63">
        <v>10425.81</v>
      </c>
      <c r="T265" s="63">
        <v>11195.57</v>
      </c>
      <c r="U265" s="63">
        <v>10027.654243600002</v>
      </c>
      <c r="V265" s="64" t="s">
        <v>232</v>
      </c>
    </row>
    <row r="266" spans="1:22" ht="43.15">
      <c r="A266" s="64" t="s">
        <v>2337</v>
      </c>
      <c r="B266" s="63">
        <v>271</v>
      </c>
      <c r="C266" s="64" t="s">
        <v>2338</v>
      </c>
      <c r="D266" s="64" t="s">
        <v>2339</v>
      </c>
      <c r="E266" s="64" t="s">
        <v>2339</v>
      </c>
      <c r="F266" s="64" t="s">
        <v>2340</v>
      </c>
      <c r="G266" s="63" t="b">
        <v>0</v>
      </c>
      <c r="H266" s="71" t="b">
        <v>0</v>
      </c>
      <c r="I266" s="64" t="s">
        <v>2337</v>
      </c>
      <c r="J266" s="64" t="s">
        <v>232</v>
      </c>
      <c r="K266" s="63">
        <v>98.186059999999998</v>
      </c>
      <c r="L266" s="71" t="b">
        <v>0</v>
      </c>
      <c r="M266" s="64" t="s">
        <v>232</v>
      </c>
      <c r="N266" s="64" t="s">
        <v>2341</v>
      </c>
      <c r="O266" s="64" t="s">
        <v>2342</v>
      </c>
      <c r="P266" s="64" t="s">
        <v>698</v>
      </c>
      <c r="Q266" s="65"/>
      <c r="R266" s="64" t="s">
        <v>2343</v>
      </c>
      <c r="S266" s="63">
        <v>9319.2350000000006</v>
      </c>
      <c r="T266" s="63">
        <v>11195.57</v>
      </c>
      <c r="U266" s="63">
        <v>8596.2159261999986</v>
      </c>
      <c r="V266" s="64" t="s">
        <v>232</v>
      </c>
    </row>
    <row r="267" spans="1:22" ht="43.15">
      <c r="A267" s="64" t="s">
        <v>2344</v>
      </c>
      <c r="B267" s="63">
        <v>272</v>
      </c>
      <c r="C267" s="64" t="s">
        <v>2345</v>
      </c>
      <c r="D267" s="64" t="s">
        <v>2346</v>
      </c>
      <c r="E267" s="64" t="s">
        <v>2346</v>
      </c>
      <c r="F267" s="64" t="s">
        <v>2347</v>
      </c>
      <c r="G267" s="63" t="b">
        <v>0</v>
      </c>
      <c r="H267" s="71" t="b">
        <v>0</v>
      </c>
      <c r="I267" s="64" t="s">
        <v>2344</v>
      </c>
      <c r="J267" s="64" t="s">
        <v>232</v>
      </c>
      <c r="K267" s="63">
        <v>156.30825999999999</v>
      </c>
      <c r="L267" s="71" t="b">
        <v>0</v>
      </c>
      <c r="M267" s="64" t="s">
        <v>232</v>
      </c>
      <c r="N267" s="64" t="s">
        <v>232</v>
      </c>
      <c r="O267" s="64" t="s">
        <v>2348</v>
      </c>
      <c r="P267" s="64" t="s">
        <v>1540</v>
      </c>
      <c r="Q267" s="65"/>
      <c r="R267" s="64" t="s">
        <v>2349</v>
      </c>
      <c r="S267" s="63">
        <v>127.3229</v>
      </c>
      <c r="T267" s="63">
        <v>128.4572</v>
      </c>
      <c r="U267" s="63">
        <v>203.9893261</v>
      </c>
      <c r="V267" s="64" t="s">
        <v>232</v>
      </c>
    </row>
    <row r="268" spans="1:22" ht="43.15">
      <c r="A268" s="64" t="s">
        <v>2350</v>
      </c>
      <c r="B268" s="63">
        <v>273</v>
      </c>
      <c r="C268" s="64" t="s">
        <v>2351</v>
      </c>
      <c r="D268" s="64" t="s">
        <v>2352</v>
      </c>
      <c r="E268" s="64" t="s">
        <v>2352</v>
      </c>
      <c r="F268" s="64" t="s">
        <v>2353</v>
      </c>
      <c r="G268" s="63" t="b">
        <v>0</v>
      </c>
      <c r="H268" s="71" t="b">
        <v>0</v>
      </c>
      <c r="I268" s="64" t="s">
        <v>2350</v>
      </c>
      <c r="J268" s="64" t="s">
        <v>232</v>
      </c>
      <c r="K268" s="63">
        <v>132.20228</v>
      </c>
      <c r="L268" s="71" t="b">
        <v>0</v>
      </c>
      <c r="M268" s="64" t="s">
        <v>232</v>
      </c>
      <c r="N268" s="64" t="s">
        <v>2354</v>
      </c>
      <c r="O268" s="64" t="s">
        <v>2355</v>
      </c>
      <c r="P268" s="64" t="s">
        <v>1239</v>
      </c>
      <c r="Q268" s="65"/>
      <c r="R268" s="64" t="s">
        <v>2356</v>
      </c>
      <c r="S268" s="63">
        <v>43.463099999999997</v>
      </c>
      <c r="T268" s="63">
        <v>99.123540000000006</v>
      </c>
      <c r="U268" s="63">
        <v>51.162584144</v>
      </c>
      <c r="V268" s="64" t="s">
        <v>232</v>
      </c>
    </row>
    <row r="269" spans="1:22" ht="43.15">
      <c r="A269" s="64" t="s">
        <v>2357</v>
      </c>
      <c r="B269" s="63">
        <v>274</v>
      </c>
      <c r="C269" s="64" t="s">
        <v>2358</v>
      </c>
      <c r="D269" s="64" t="s">
        <v>2359</v>
      </c>
      <c r="E269" s="64" t="s">
        <v>2359</v>
      </c>
      <c r="F269" s="64" t="s">
        <v>2360</v>
      </c>
      <c r="G269" s="63" t="b">
        <v>0</v>
      </c>
      <c r="H269" s="71" t="b">
        <v>0</v>
      </c>
      <c r="I269" s="64" t="s">
        <v>2357</v>
      </c>
      <c r="J269" s="64" t="s">
        <v>232</v>
      </c>
      <c r="K269" s="63">
        <v>142.28167999999999</v>
      </c>
      <c r="L269" s="71" t="b">
        <v>0</v>
      </c>
      <c r="M269" s="64" t="s">
        <v>232</v>
      </c>
      <c r="N269" s="64" t="s">
        <v>2361</v>
      </c>
      <c r="O269" s="64" t="s">
        <v>2362</v>
      </c>
      <c r="P269" s="64" t="s">
        <v>1327</v>
      </c>
      <c r="Q269" s="65"/>
      <c r="R269" s="64" t="s">
        <v>2363</v>
      </c>
      <c r="S269" s="63">
        <v>338.63889999999998</v>
      </c>
      <c r="T269" s="63">
        <v>392.49160000000001</v>
      </c>
      <c r="U269" s="63">
        <v>557.82991375999995</v>
      </c>
      <c r="V269" s="64" t="s">
        <v>232</v>
      </c>
    </row>
    <row r="270" spans="1:22" ht="43.15">
      <c r="A270" s="64" t="s">
        <v>2364</v>
      </c>
      <c r="B270" s="63">
        <v>275</v>
      </c>
      <c r="C270" s="64" t="s">
        <v>2365</v>
      </c>
      <c r="D270" s="64" t="s">
        <v>2366</v>
      </c>
      <c r="E270" s="64" t="s">
        <v>2366</v>
      </c>
      <c r="F270" s="64" t="s">
        <v>2367</v>
      </c>
      <c r="G270" s="63" t="b">
        <v>0</v>
      </c>
      <c r="H270" s="71" t="b">
        <v>0</v>
      </c>
      <c r="I270" s="64" t="s">
        <v>2364</v>
      </c>
      <c r="J270" s="64" t="s">
        <v>232</v>
      </c>
      <c r="K270" s="63">
        <v>170.33484000000001</v>
      </c>
      <c r="L270" s="71" t="b">
        <v>0</v>
      </c>
      <c r="M270" s="64" t="s">
        <v>232</v>
      </c>
      <c r="N270" s="64" t="s">
        <v>232</v>
      </c>
      <c r="O270" s="64" t="s">
        <v>232</v>
      </c>
      <c r="P270" s="64" t="s">
        <v>1312</v>
      </c>
      <c r="Q270" s="65"/>
      <c r="R270" s="64" t="s">
        <v>2368</v>
      </c>
      <c r="S270" s="63">
        <v>92.925700000000006</v>
      </c>
      <c r="T270" s="63">
        <v>42.042310000000001</v>
      </c>
      <c r="U270" s="65"/>
      <c r="V270" s="64" t="s">
        <v>232</v>
      </c>
    </row>
    <row r="271" spans="1:22" ht="43.15">
      <c r="A271" s="64" t="s">
        <v>2369</v>
      </c>
      <c r="B271" s="63">
        <v>276</v>
      </c>
      <c r="C271" s="64" t="s">
        <v>2370</v>
      </c>
      <c r="D271" s="64" t="s">
        <v>2371</v>
      </c>
      <c r="E271" s="64" t="s">
        <v>2371</v>
      </c>
      <c r="F271" s="64" t="s">
        <v>2372</v>
      </c>
      <c r="G271" s="63" t="b">
        <v>0</v>
      </c>
      <c r="H271" s="71" t="b">
        <v>0</v>
      </c>
      <c r="I271" s="64" t="s">
        <v>2369</v>
      </c>
      <c r="J271" s="64" t="s">
        <v>232</v>
      </c>
      <c r="K271" s="63">
        <v>156.30825999999999</v>
      </c>
      <c r="L271" s="71" t="b">
        <v>0</v>
      </c>
      <c r="M271" s="64" t="s">
        <v>232</v>
      </c>
      <c r="N271" s="64" t="s">
        <v>2373</v>
      </c>
      <c r="O271" s="64" t="s">
        <v>2374</v>
      </c>
      <c r="P271" s="64" t="s">
        <v>1540</v>
      </c>
      <c r="Q271" s="65"/>
      <c r="R271" s="64" t="s">
        <v>2375</v>
      </c>
      <c r="S271" s="63">
        <v>434.63099999999997</v>
      </c>
      <c r="T271" s="63">
        <v>203.22460000000001</v>
      </c>
      <c r="U271" s="63">
        <v>424.05195251999999</v>
      </c>
      <c r="V271" s="64" t="s">
        <v>232</v>
      </c>
    </row>
    <row r="272" spans="1:22" ht="43.15">
      <c r="A272" s="64" t="s">
        <v>2376</v>
      </c>
      <c r="B272" s="63">
        <v>277</v>
      </c>
      <c r="C272" s="64" t="s">
        <v>2377</v>
      </c>
      <c r="D272" s="64" t="s">
        <v>2378</v>
      </c>
      <c r="E272" s="64" t="s">
        <v>2378</v>
      </c>
      <c r="F272" s="64" t="s">
        <v>2379</v>
      </c>
      <c r="G272" s="63" t="b">
        <v>0</v>
      </c>
      <c r="H272" s="71" t="b">
        <v>0</v>
      </c>
      <c r="I272" s="64" t="s">
        <v>2376</v>
      </c>
      <c r="J272" s="64" t="s">
        <v>232</v>
      </c>
      <c r="K272" s="63">
        <v>170.33484000000001</v>
      </c>
      <c r="L272" s="71" t="b">
        <v>0</v>
      </c>
      <c r="M272" s="64" t="s">
        <v>232</v>
      </c>
      <c r="N272" s="64" t="s">
        <v>2380</v>
      </c>
      <c r="O272" s="64" t="s">
        <v>2381</v>
      </c>
      <c r="P272" s="64" t="s">
        <v>1312</v>
      </c>
      <c r="Q272" s="65"/>
      <c r="R272" s="64" t="s">
        <v>2382</v>
      </c>
      <c r="S272" s="63">
        <v>92.925700000000006</v>
      </c>
      <c r="T272" s="63">
        <v>42.042310000000001</v>
      </c>
      <c r="U272" s="63">
        <v>136.14842640000001</v>
      </c>
      <c r="V272" s="64" t="s">
        <v>232</v>
      </c>
    </row>
    <row r="273" spans="1:22" ht="28.9">
      <c r="A273" s="64" t="s">
        <v>99</v>
      </c>
      <c r="B273" s="63">
        <v>279</v>
      </c>
      <c r="C273" s="64" t="s">
        <v>2383</v>
      </c>
      <c r="D273" s="64" t="s">
        <v>2384</v>
      </c>
      <c r="E273" s="64" t="s">
        <v>2384</v>
      </c>
      <c r="F273" s="64" t="s">
        <v>2385</v>
      </c>
      <c r="G273" s="63" t="b">
        <v>1</v>
      </c>
      <c r="H273" s="71" t="b">
        <v>1</v>
      </c>
      <c r="I273" s="64" t="s">
        <v>99</v>
      </c>
      <c r="J273" s="64" t="s">
        <v>2386</v>
      </c>
      <c r="K273" s="63">
        <v>44.05256</v>
      </c>
      <c r="L273" s="71" t="b">
        <v>0</v>
      </c>
      <c r="M273" s="64" t="s">
        <v>232</v>
      </c>
      <c r="N273" s="64" t="s">
        <v>2387</v>
      </c>
      <c r="O273" s="64" t="s">
        <v>2388</v>
      </c>
      <c r="P273" s="64" t="s">
        <v>2389</v>
      </c>
      <c r="Q273" s="63">
        <v>0.5</v>
      </c>
      <c r="R273" s="64" t="s">
        <v>2390</v>
      </c>
      <c r="S273" s="63">
        <v>121323.4</v>
      </c>
      <c r="T273" s="63">
        <v>120544.5</v>
      </c>
      <c r="U273" s="63">
        <v>98023.667280000009</v>
      </c>
      <c r="V273" s="64" t="s">
        <v>232</v>
      </c>
    </row>
    <row r="274" spans="1:22" ht="28.9">
      <c r="A274" s="64" t="s">
        <v>2391</v>
      </c>
      <c r="B274" s="63">
        <v>280</v>
      </c>
      <c r="C274" s="64" t="s">
        <v>2392</v>
      </c>
      <c r="D274" s="64" t="s">
        <v>2393</v>
      </c>
      <c r="E274" s="64" t="s">
        <v>2393</v>
      </c>
      <c r="F274" s="64" t="s">
        <v>2394</v>
      </c>
      <c r="G274" s="63" t="b">
        <v>0</v>
      </c>
      <c r="H274" s="71" t="b">
        <v>0</v>
      </c>
      <c r="I274" s="64" t="s">
        <v>2391</v>
      </c>
      <c r="J274" s="64" t="s">
        <v>232</v>
      </c>
      <c r="K274" s="63">
        <v>60.051960000000001</v>
      </c>
      <c r="L274" s="71" t="b">
        <v>0</v>
      </c>
      <c r="M274" s="64" t="s">
        <v>232</v>
      </c>
      <c r="N274" s="64" t="s">
        <v>2395</v>
      </c>
      <c r="O274" s="64" t="s">
        <v>2396</v>
      </c>
      <c r="P274" s="64" t="s">
        <v>2397</v>
      </c>
      <c r="Q274" s="63">
        <v>1</v>
      </c>
      <c r="R274" s="64" t="s">
        <v>2398</v>
      </c>
      <c r="S274" s="63">
        <v>2293.145</v>
      </c>
      <c r="T274" s="63">
        <v>460.15710000000001</v>
      </c>
      <c r="U274" s="63">
        <v>1469.4750840000002</v>
      </c>
      <c r="V274" s="64" t="s">
        <v>232</v>
      </c>
    </row>
    <row r="275" spans="1:22" ht="28.9">
      <c r="A275" s="64" t="s">
        <v>108</v>
      </c>
      <c r="B275" s="63">
        <v>281</v>
      </c>
      <c r="C275" s="64" t="s">
        <v>2399</v>
      </c>
      <c r="D275" s="64" t="s">
        <v>2400</v>
      </c>
      <c r="E275" s="64" t="s">
        <v>2400</v>
      </c>
      <c r="F275" s="64" t="s">
        <v>2401</v>
      </c>
      <c r="G275" s="63" t="b">
        <v>1</v>
      </c>
      <c r="H275" s="71" t="b">
        <v>0</v>
      </c>
      <c r="I275" s="64" t="s">
        <v>108</v>
      </c>
      <c r="J275" s="64" t="s">
        <v>2402</v>
      </c>
      <c r="K275" s="63">
        <v>58.079140000000002</v>
      </c>
      <c r="L275" s="71" t="b">
        <v>1</v>
      </c>
      <c r="M275" s="64" t="s">
        <v>232</v>
      </c>
      <c r="N275" s="64" t="s">
        <v>2403</v>
      </c>
      <c r="O275" s="64" t="s">
        <v>2404</v>
      </c>
      <c r="P275" s="64" t="s">
        <v>2405</v>
      </c>
      <c r="Q275" s="63">
        <v>0.3333333</v>
      </c>
      <c r="R275" s="64" t="s">
        <v>2406</v>
      </c>
      <c r="S275" s="63">
        <v>33197.269999999997</v>
      </c>
      <c r="T275" s="63">
        <v>39452.589999999997</v>
      </c>
      <c r="U275" s="63">
        <v>34527.198272000001</v>
      </c>
      <c r="V275" s="64" t="s">
        <v>232</v>
      </c>
    </row>
    <row r="276" spans="1:22" ht="43.15">
      <c r="A276" s="64" t="s">
        <v>94</v>
      </c>
      <c r="B276" s="63">
        <v>282</v>
      </c>
      <c r="C276" s="64" t="s">
        <v>352</v>
      </c>
      <c r="D276" s="64" t="s">
        <v>353</v>
      </c>
      <c r="E276" s="64" t="s">
        <v>353</v>
      </c>
      <c r="F276" s="64" t="s">
        <v>2407</v>
      </c>
      <c r="G276" s="63" t="b">
        <v>1</v>
      </c>
      <c r="H276" s="71" t="b">
        <v>0</v>
      </c>
      <c r="I276" s="64" t="s">
        <v>94</v>
      </c>
      <c r="J276" s="64" t="s">
        <v>2408</v>
      </c>
      <c r="K276" s="63">
        <v>26.037279999999999</v>
      </c>
      <c r="L276" s="71" t="b">
        <v>0</v>
      </c>
      <c r="M276" s="64" t="s">
        <v>232</v>
      </c>
      <c r="N276" s="64" t="s">
        <v>2409</v>
      </c>
      <c r="O276" s="64" t="s">
        <v>2410</v>
      </c>
      <c r="P276" s="64" t="s">
        <v>2411</v>
      </c>
      <c r="Q276" s="65"/>
      <c r="R276" s="64" t="s">
        <v>2412</v>
      </c>
      <c r="S276" s="63">
        <v>2413135</v>
      </c>
      <c r="T276" s="63">
        <v>1884463</v>
      </c>
      <c r="U276" s="63">
        <v>2126285.9169999999</v>
      </c>
      <c r="V276" s="64" t="s">
        <v>232</v>
      </c>
    </row>
    <row r="277" spans="1:22" ht="43.15">
      <c r="A277" s="64" t="s">
        <v>2413</v>
      </c>
      <c r="B277" s="63">
        <v>283</v>
      </c>
      <c r="C277" s="64" t="s">
        <v>2414</v>
      </c>
      <c r="D277" s="64" t="s">
        <v>2415</v>
      </c>
      <c r="E277" s="64" t="s">
        <v>2415</v>
      </c>
      <c r="F277" s="64" t="s">
        <v>2416</v>
      </c>
      <c r="G277" s="63" t="b">
        <v>0</v>
      </c>
      <c r="H277" s="71" t="b">
        <v>1</v>
      </c>
      <c r="I277" s="64" t="s">
        <v>2413</v>
      </c>
      <c r="J277" s="64" t="s">
        <v>232</v>
      </c>
      <c r="K277" s="63">
        <v>56.06326</v>
      </c>
      <c r="L277" s="71" t="b">
        <v>0</v>
      </c>
      <c r="M277" s="64" t="s">
        <v>232</v>
      </c>
      <c r="N277" s="64" t="s">
        <v>2417</v>
      </c>
      <c r="O277" s="64" t="s">
        <v>2418</v>
      </c>
      <c r="P277" s="64" t="s">
        <v>2419</v>
      </c>
      <c r="Q277" s="63">
        <v>0.3333333</v>
      </c>
      <c r="R277" s="64" t="s">
        <v>2420</v>
      </c>
      <c r="S277" s="63">
        <v>35197.11</v>
      </c>
      <c r="T277" s="63">
        <v>25874.73</v>
      </c>
      <c r="U277" s="63">
        <v>26542.010404000001</v>
      </c>
      <c r="V277" s="64" t="s">
        <v>232</v>
      </c>
    </row>
    <row r="278" spans="1:22" ht="28.9">
      <c r="A278" s="64" t="s">
        <v>2421</v>
      </c>
      <c r="B278" s="63">
        <v>284</v>
      </c>
      <c r="C278" s="64" t="s">
        <v>2422</v>
      </c>
      <c r="D278" s="64" t="s">
        <v>2423</v>
      </c>
      <c r="E278" s="64" t="s">
        <v>2423</v>
      </c>
      <c r="F278" s="64" t="s">
        <v>2424</v>
      </c>
      <c r="G278" s="63" t="b">
        <v>0</v>
      </c>
      <c r="H278" s="71" t="b">
        <v>1</v>
      </c>
      <c r="I278" s="64" t="s">
        <v>2421</v>
      </c>
      <c r="J278" s="64" t="s">
        <v>232</v>
      </c>
      <c r="K278" s="63">
        <v>71.0779</v>
      </c>
      <c r="L278" s="71" t="b">
        <v>0</v>
      </c>
      <c r="M278" s="64" t="s">
        <v>232</v>
      </c>
      <c r="N278" s="64" t="s">
        <v>2425</v>
      </c>
      <c r="O278" s="64" t="s">
        <v>2426</v>
      </c>
      <c r="P278" s="64" t="s">
        <v>2427</v>
      </c>
      <c r="Q278" s="63">
        <v>0.3333333</v>
      </c>
      <c r="R278" s="64" t="s">
        <v>2428</v>
      </c>
      <c r="S278" s="63">
        <v>17.065270000000002</v>
      </c>
      <c r="T278" s="63">
        <v>404497.6</v>
      </c>
      <c r="U278" s="63">
        <v>1.5135246728</v>
      </c>
      <c r="V278" s="64" t="s">
        <v>232</v>
      </c>
    </row>
    <row r="279" spans="1:22" ht="28.9">
      <c r="A279" s="64" t="s">
        <v>2429</v>
      </c>
      <c r="B279" s="63">
        <v>285</v>
      </c>
      <c r="C279" s="64" t="s">
        <v>2430</v>
      </c>
      <c r="D279" s="64" t="s">
        <v>2431</v>
      </c>
      <c r="E279" s="64" t="s">
        <v>2431</v>
      </c>
      <c r="F279" s="64" t="s">
        <v>2432</v>
      </c>
      <c r="G279" s="63" t="b">
        <v>0</v>
      </c>
      <c r="H279" s="71" t="b">
        <v>1</v>
      </c>
      <c r="I279" s="64" t="s">
        <v>2429</v>
      </c>
      <c r="J279" s="64" t="s">
        <v>232</v>
      </c>
      <c r="K279" s="63">
        <v>53.062620000000003</v>
      </c>
      <c r="L279" s="71" t="b">
        <v>0</v>
      </c>
      <c r="M279" s="64" t="s">
        <v>232</v>
      </c>
      <c r="N279" s="64" t="s">
        <v>2433</v>
      </c>
      <c r="O279" s="64" t="s">
        <v>2434</v>
      </c>
      <c r="P279" s="64" t="s">
        <v>2435</v>
      </c>
      <c r="Q279" s="65"/>
      <c r="R279" s="64" t="s">
        <v>2436</v>
      </c>
      <c r="S279" s="63">
        <v>12998.93</v>
      </c>
      <c r="T279" s="63">
        <v>616759.30000000005</v>
      </c>
      <c r="U279" s="63">
        <v>7425.9554067999998</v>
      </c>
      <c r="V279" s="64" t="s">
        <v>232</v>
      </c>
    </row>
    <row r="280" spans="1:22" ht="43.15">
      <c r="A280" s="64" t="s">
        <v>2437</v>
      </c>
      <c r="B280" s="63">
        <v>286</v>
      </c>
      <c r="C280" s="64" t="s">
        <v>232</v>
      </c>
      <c r="D280" s="64" t="s">
        <v>232</v>
      </c>
      <c r="E280" s="64" t="s">
        <v>2438</v>
      </c>
      <c r="F280" s="64" t="s">
        <v>2439</v>
      </c>
      <c r="G280" s="63" t="b">
        <v>0</v>
      </c>
      <c r="H280" s="71" t="b">
        <v>0</v>
      </c>
      <c r="I280" s="64" t="s">
        <v>2437</v>
      </c>
      <c r="J280" s="64" t="s">
        <v>232</v>
      </c>
      <c r="K280" s="63">
        <v>137.19212445472201</v>
      </c>
      <c r="L280" s="71" t="b">
        <v>0</v>
      </c>
      <c r="M280" s="64" t="s">
        <v>232</v>
      </c>
      <c r="N280" s="64" t="s">
        <v>2440</v>
      </c>
      <c r="O280" s="64" t="s">
        <v>232</v>
      </c>
      <c r="P280" s="64" t="s">
        <v>232</v>
      </c>
      <c r="Q280" s="65"/>
      <c r="R280" s="64" t="s">
        <v>232</v>
      </c>
      <c r="S280" s="65"/>
      <c r="T280" s="65"/>
      <c r="U280" s="65"/>
      <c r="V280" s="64" t="s">
        <v>232</v>
      </c>
    </row>
    <row r="281" spans="1:22" ht="28.9">
      <c r="A281" s="64" t="s">
        <v>2441</v>
      </c>
      <c r="B281" s="63">
        <v>287</v>
      </c>
      <c r="C281" s="64" t="s">
        <v>232</v>
      </c>
      <c r="D281" s="64" t="s">
        <v>232</v>
      </c>
      <c r="E281" s="64" t="s">
        <v>2438</v>
      </c>
      <c r="F281" s="64" t="s">
        <v>2442</v>
      </c>
      <c r="G281" s="63" t="b">
        <v>0</v>
      </c>
      <c r="H281" s="71" t="b">
        <v>0</v>
      </c>
      <c r="I281" s="64" t="s">
        <v>2441</v>
      </c>
      <c r="J281" s="64" t="s">
        <v>232</v>
      </c>
      <c r="K281" s="63">
        <v>137.19212445472201</v>
      </c>
      <c r="L281" s="71" t="b">
        <v>0</v>
      </c>
      <c r="M281" s="64" t="s">
        <v>232</v>
      </c>
      <c r="N281" s="64" t="s">
        <v>2443</v>
      </c>
      <c r="O281" s="64" t="s">
        <v>232</v>
      </c>
      <c r="P281" s="64" t="s">
        <v>232</v>
      </c>
      <c r="Q281" s="65"/>
      <c r="R281" s="64" t="s">
        <v>232</v>
      </c>
      <c r="S281" s="65"/>
      <c r="T281" s="65"/>
      <c r="U281" s="65"/>
      <c r="V281" s="64" t="s">
        <v>232</v>
      </c>
    </row>
    <row r="282" spans="1:22" ht="57.6">
      <c r="A282" s="64" t="s">
        <v>2444</v>
      </c>
      <c r="B282" s="63">
        <v>288</v>
      </c>
      <c r="C282" s="64" t="s">
        <v>232</v>
      </c>
      <c r="D282" s="64" t="s">
        <v>232</v>
      </c>
      <c r="E282" s="64" t="s">
        <v>2438</v>
      </c>
      <c r="F282" s="64" t="s">
        <v>2445</v>
      </c>
      <c r="G282" s="63" t="b">
        <v>0</v>
      </c>
      <c r="H282" s="71" t="b">
        <v>0</v>
      </c>
      <c r="I282" s="64" t="s">
        <v>2444</v>
      </c>
      <c r="J282" s="64" t="s">
        <v>232</v>
      </c>
      <c r="K282" s="63">
        <v>137.19212445472201</v>
      </c>
      <c r="L282" s="71" t="b">
        <v>0</v>
      </c>
      <c r="M282" s="64" t="s">
        <v>232</v>
      </c>
      <c r="N282" s="64" t="s">
        <v>2446</v>
      </c>
      <c r="O282" s="64" t="s">
        <v>232</v>
      </c>
      <c r="P282" s="64" t="s">
        <v>232</v>
      </c>
      <c r="Q282" s="65"/>
      <c r="R282" s="64" t="s">
        <v>232</v>
      </c>
      <c r="S282" s="65"/>
      <c r="T282" s="65"/>
      <c r="U282" s="65"/>
      <c r="V282" s="64" t="s">
        <v>232</v>
      </c>
    </row>
    <row r="283" spans="1:22" ht="28.9">
      <c r="A283" s="64" t="s">
        <v>2447</v>
      </c>
      <c r="B283" s="63">
        <v>289</v>
      </c>
      <c r="C283" s="64" t="s">
        <v>2448</v>
      </c>
      <c r="D283" s="64" t="s">
        <v>2449</v>
      </c>
      <c r="E283" s="64" t="s">
        <v>2449</v>
      </c>
      <c r="F283" s="64" t="s">
        <v>2450</v>
      </c>
      <c r="G283" s="63" t="b">
        <v>0</v>
      </c>
      <c r="H283" s="71" t="b">
        <v>0</v>
      </c>
      <c r="I283" s="64" t="s">
        <v>2447</v>
      </c>
      <c r="J283" s="64" t="s">
        <v>232</v>
      </c>
      <c r="K283" s="63">
        <v>62.676218028011597</v>
      </c>
      <c r="L283" s="71" t="b">
        <v>0</v>
      </c>
      <c r="M283" s="64" t="s">
        <v>232</v>
      </c>
      <c r="N283" s="64" t="s">
        <v>2451</v>
      </c>
      <c r="O283" s="64" t="s">
        <v>2452</v>
      </c>
      <c r="P283" s="64" t="s">
        <v>232</v>
      </c>
      <c r="Q283" s="65"/>
      <c r="R283" s="64" t="s">
        <v>232</v>
      </c>
      <c r="S283" s="63">
        <v>230.64769999999999</v>
      </c>
      <c r="T283" s="65"/>
      <c r="U283" s="65"/>
      <c r="V283" s="64" t="s">
        <v>232</v>
      </c>
    </row>
    <row r="284" spans="1:22">
      <c r="A284" s="64" t="s">
        <v>2453</v>
      </c>
      <c r="B284" s="63">
        <v>290</v>
      </c>
      <c r="C284" s="64" t="s">
        <v>232</v>
      </c>
      <c r="D284" s="64" t="s">
        <v>232</v>
      </c>
      <c r="E284" s="64" t="s">
        <v>2438</v>
      </c>
      <c r="F284" s="64" t="s">
        <v>2454</v>
      </c>
      <c r="G284" s="63" t="b">
        <v>0</v>
      </c>
      <c r="H284" s="71" t="b">
        <v>0</v>
      </c>
      <c r="I284" s="64" t="s">
        <v>2453</v>
      </c>
      <c r="J284" s="64" t="s">
        <v>232</v>
      </c>
      <c r="K284" s="63">
        <v>122.88842344005199</v>
      </c>
      <c r="L284" s="71" t="b">
        <v>0</v>
      </c>
      <c r="M284" s="64" t="s">
        <v>232</v>
      </c>
      <c r="N284" s="64" t="s">
        <v>2455</v>
      </c>
      <c r="O284" s="64" t="s">
        <v>232</v>
      </c>
      <c r="P284" s="64" t="s">
        <v>232</v>
      </c>
      <c r="Q284" s="65"/>
      <c r="R284" s="64" t="s">
        <v>232</v>
      </c>
      <c r="S284" s="63">
        <v>353.30430000000001</v>
      </c>
      <c r="T284" s="65"/>
      <c r="U284" s="65"/>
      <c r="V284" s="64" t="s">
        <v>232</v>
      </c>
    </row>
    <row r="285" spans="1:22" ht="28.9">
      <c r="A285" s="64" t="s">
        <v>2456</v>
      </c>
      <c r="B285" s="63">
        <v>291</v>
      </c>
      <c r="C285" s="64" t="s">
        <v>232</v>
      </c>
      <c r="D285" s="64" t="s">
        <v>232</v>
      </c>
      <c r="E285" s="64" t="s">
        <v>2438</v>
      </c>
      <c r="F285" s="64" t="s">
        <v>2457</v>
      </c>
      <c r="G285" s="63" t="b">
        <v>0</v>
      </c>
      <c r="H285" s="71" t="b">
        <v>0</v>
      </c>
      <c r="I285" s="64" t="s">
        <v>2456</v>
      </c>
      <c r="J285" s="64" t="s">
        <v>232</v>
      </c>
      <c r="K285" s="63">
        <v>70.089839999999995</v>
      </c>
      <c r="L285" s="71" t="b">
        <v>0</v>
      </c>
      <c r="M285" s="64" t="s">
        <v>232</v>
      </c>
      <c r="N285" s="64" t="s">
        <v>2458</v>
      </c>
      <c r="O285" s="64" t="s">
        <v>232</v>
      </c>
      <c r="P285" s="64" t="s">
        <v>232</v>
      </c>
      <c r="Q285" s="65"/>
      <c r="R285" s="64" t="s">
        <v>232</v>
      </c>
      <c r="S285" s="63">
        <v>12172.33</v>
      </c>
      <c r="T285" s="65"/>
      <c r="U285" s="65"/>
      <c r="V285" s="64" t="s">
        <v>232</v>
      </c>
    </row>
    <row r="286" spans="1:22" ht="28.9">
      <c r="A286" s="64" t="s">
        <v>2459</v>
      </c>
      <c r="B286" s="63">
        <v>292</v>
      </c>
      <c r="C286" s="64" t="s">
        <v>2460</v>
      </c>
      <c r="D286" s="64" t="s">
        <v>2461</v>
      </c>
      <c r="E286" s="64" t="s">
        <v>2461</v>
      </c>
      <c r="F286" s="64" t="s">
        <v>2462</v>
      </c>
      <c r="G286" s="63" t="b">
        <v>0</v>
      </c>
      <c r="H286" s="71" t="b">
        <v>0</v>
      </c>
      <c r="I286" s="64" t="s">
        <v>2459</v>
      </c>
      <c r="J286" s="64" t="s">
        <v>2463</v>
      </c>
      <c r="K286" s="63">
        <v>26.98</v>
      </c>
      <c r="L286" s="71" t="b">
        <v>0</v>
      </c>
      <c r="M286" s="64" t="s">
        <v>232</v>
      </c>
      <c r="N286" s="64" t="s">
        <v>2464</v>
      </c>
      <c r="O286" s="64" t="s">
        <v>2465</v>
      </c>
      <c r="P286" s="64" t="s">
        <v>2463</v>
      </c>
      <c r="Q286" s="65"/>
      <c r="R286" s="64" t="s">
        <v>2466</v>
      </c>
      <c r="S286" s="65"/>
      <c r="T286" s="65"/>
      <c r="U286" s="65"/>
      <c r="V286" s="64" t="s">
        <v>232</v>
      </c>
    </row>
    <row r="287" spans="1:22" ht="100.9">
      <c r="A287" s="64" t="s">
        <v>2467</v>
      </c>
      <c r="B287" s="63">
        <v>293</v>
      </c>
      <c r="C287" s="64" t="s">
        <v>2468</v>
      </c>
      <c r="D287" s="64" t="s">
        <v>2469</v>
      </c>
      <c r="E287" s="64" t="s">
        <v>2469</v>
      </c>
      <c r="F287" s="64" t="s">
        <v>2470</v>
      </c>
      <c r="G287" s="63" t="b">
        <v>0</v>
      </c>
      <c r="H287" s="71" t="b">
        <v>0</v>
      </c>
      <c r="I287" s="64" t="s">
        <v>2467</v>
      </c>
      <c r="J287" s="64" t="s">
        <v>232</v>
      </c>
      <c r="K287" s="63">
        <v>137.19212445472201</v>
      </c>
      <c r="L287" s="71" t="b">
        <v>0</v>
      </c>
      <c r="M287" s="64" t="s">
        <v>232</v>
      </c>
      <c r="N287" s="64" t="s">
        <v>2471</v>
      </c>
      <c r="O287" s="64" t="s">
        <v>2472</v>
      </c>
      <c r="P287" s="64" t="s">
        <v>2473</v>
      </c>
      <c r="Q287" s="63">
        <v>0.75</v>
      </c>
      <c r="R287" s="64" t="s">
        <v>232</v>
      </c>
      <c r="S287" s="65"/>
      <c r="T287" s="65"/>
      <c r="U287" s="65"/>
      <c r="V287" s="64" t="s">
        <v>232</v>
      </c>
    </row>
    <row r="288" spans="1:22" ht="28.9">
      <c r="A288" s="64" t="s">
        <v>2474</v>
      </c>
      <c r="B288" s="63">
        <v>294</v>
      </c>
      <c r="C288" s="64" t="s">
        <v>2475</v>
      </c>
      <c r="D288" s="64" t="s">
        <v>2476</v>
      </c>
      <c r="E288" s="64" t="s">
        <v>2476</v>
      </c>
      <c r="F288" s="64" t="s">
        <v>2477</v>
      </c>
      <c r="G288" s="63" t="b">
        <v>0</v>
      </c>
      <c r="H288" s="71" t="b">
        <v>0</v>
      </c>
      <c r="I288" s="64" t="s">
        <v>2474</v>
      </c>
      <c r="J288" s="64" t="s">
        <v>2478</v>
      </c>
      <c r="K288" s="63">
        <v>17.03</v>
      </c>
      <c r="L288" s="71" t="b">
        <v>0</v>
      </c>
      <c r="M288" s="64" t="s">
        <v>232</v>
      </c>
      <c r="N288" s="64" t="s">
        <v>2479</v>
      </c>
      <c r="O288" s="64" t="s">
        <v>2480</v>
      </c>
      <c r="P288" s="64" t="s">
        <v>2481</v>
      </c>
      <c r="Q288" s="65"/>
      <c r="R288" s="64" t="s">
        <v>2482</v>
      </c>
      <c r="S288" s="63">
        <v>2.2131520000000001E-11</v>
      </c>
      <c r="T288" s="65"/>
      <c r="U288" s="65"/>
      <c r="V288" s="64" t="s">
        <v>232</v>
      </c>
    </row>
    <row r="289" spans="1:22" ht="28.9">
      <c r="A289" s="64" t="s">
        <v>2483</v>
      </c>
      <c r="B289" s="63">
        <v>295</v>
      </c>
      <c r="C289" s="64" t="s">
        <v>2484</v>
      </c>
      <c r="D289" s="64" t="s">
        <v>2485</v>
      </c>
      <c r="E289" s="64" t="s">
        <v>2485</v>
      </c>
      <c r="F289" s="64" t="s">
        <v>2486</v>
      </c>
      <c r="G289" s="63" t="b">
        <v>0</v>
      </c>
      <c r="H289" s="71" t="b">
        <v>0</v>
      </c>
      <c r="I289" s="64" t="s">
        <v>2483</v>
      </c>
      <c r="J289" s="64" t="s">
        <v>232</v>
      </c>
      <c r="K289" s="63">
        <v>130.18485999999999</v>
      </c>
      <c r="L289" s="71" t="b">
        <v>0</v>
      </c>
      <c r="M289" s="64" t="s">
        <v>232</v>
      </c>
      <c r="N289" s="64" t="s">
        <v>2487</v>
      </c>
      <c r="O289" s="64" t="s">
        <v>2488</v>
      </c>
      <c r="P289" s="64" t="s">
        <v>1771</v>
      </c>
      <c r="Q289" s="63">
        <v>0.28571429999999998</v>
      </c>
      <c r="R289" s="64" t="s">
        <v>2489</v>
      </c>
      <c r="S289" s="63">
        <v>554.62120000000004</v>
      </c>
      <c r="T289" s="63">
        <v>473.80560000000003</v>
      </c>
      <c r="U289" s="63">
        <v>416.08596302000001</v>
      </c>
      <c r="V289" s="64" t="s">
        <v>232</v>
      </c>
    </row>
    <row r="290" spans="1:22" ht="28.9">
      <c r="A290" s="64" t="s">
        <v>2490</v>
      </c>
      <c r="B290" s="63">
        <v>296</v>
      </c>
      <c r="C290" s="64" t="s">
        <v>2491</v>
      </c>
      <c r="D290" s="64" t="s">
        <v>2492</v>
      </c>
      <c r="E290" s="64" t="s">
        <v>2492</v>
      </c>
      <c r="F290" s="64" t="s">
        <v>2493</v>
      </c>
      <c r="G290" s="63" t="b">
        <v>0</v>
      </c>
      <c r="H290" s="71" t="b">
        <v>1</v>
      </c>
      <c r="I290" s="64" t="s">
        <v>2490</v>
      </c>
      <c r="J290" s="64" t="s">
        <v>2494</v>
      </c>
      <c r="K290" s="63">
        <v>121.76</v>
      </c>
      <c r="L290" s="71" t="b">
        <v>0</v>
      </c>
      <c r="M290" s="64" t="s">
        <v>232</v>
      </c>
      <c r="N290" s="64" t="s">
        <v>2495</v>
      </c>
      <c r="O290" s="64" t="s">
        <v>2496</v>
      </c>
      <c r="P290" s="64" t="s">
        <v>2494</v>
      </c>
      <c r="Q290" s="65"/>
      <c r="R290" s="64" t="s">
        <v>2497</v>
      </c>
      <c r="S290" s="65"/>
      <c r="T290" s="65"/>
      <c r="U290" s="65"/>
      <c r="V290" s="64" t="s">
        <v>232</v>
      </c>
    </row>
    <row r="291" spans="1:22" ht="43.15">
      <c r="A291" s="64" t="s">
        <v>2498</v>
      </c>
      <c r="B291" s="63">
        <v>297</v>
      </c>
      <c r="C291" s="64" t="s">
        <v>2499</v>
      </c>
      <c r="D291" s="64" t="s">
        <v>2500</v>
      </c>
      <c r="E291" s="64" t="s">
        <v>2500</v>
      </c>
      <c r="F291" s="64" t="s">
        <v>2501</v>
      </c>
      <c r="G291" s="63" t="b">
        <v>0</v>
      </c>
      <c r="H291" s="71" t="b">
        <v>0</v>
      </c>
      <c r="I291" s="64" t="s">
        <v>2498</v>
      </c>
      <c r="J291" s="64" t="s">
        <v>232</v>
      </c>
      <c r="K291" s="63">
        <v>168.99405649590901</v>
      </c>
      <c r="L291" s="71" t="b">
        <v>0</v>
      </c>
      <c r="M291" s="64" t="s">
        <v>232</v>
      </c>
      <c r="N291" s="64" t="s">
        <v>2502</v>
      </c>
      <c r="O291" s="64" t="s">
        <v>2503</v>
      </c>
      <c r="P291" s="64" t="s">
        <v>232</v>
      </c>
      <c r="Q291" s="65"/>
      <c r="R291" s="64" t="s">
        <v>232</v>
      </c>
      <c r="S291" s="63">
        <v>5.3862249999999996</v>
      </c>
      <c r="T291" s="65"/>
      <c r="U291" s="65"/>
      <c r="V291" s="64" t="s">
        <v>232</v>
      </c>
    </row>
    <row r="292" spans="1:22" ht="28.9">
      <c r="A292" s="64" t="s">
        <v>2504</v>
      </c>
      <c r="B292" s="63">
        <v>298</v>
      </c>
      <c r="C292" s="64" t="s">
        <v>2505</v>
      </c>
      <c r="D292" s="64" t="s">
        <v>2506</v>
      </c>
      <c r="E292" s="64" t="s">
        <v>2506</v>
      </c>
      <c r="F292" s="64" t="s">
        <v>2507</v>
      </c>
      <c r="G292" s="63" t="b">
        <v>0</v>
      </c>
      <c r="H292" s="71" t="b">
        <v>1</v>
      </c>
      <c r="I292" s="64" t="s">
        <v>2504</v>
      </c>
      <c r="J292" s="64" t="s">
        <v>2508</v>
      </c>
      <c r="K292" s="63">
        <v>74.92</v>
      </c>
      <c r="L292" s="71" t="b">
        <v>0</v>
      </c>
      <c r="M292" s="64" t="s">
        <v>232</v>
      </c>
      <c r="N292" s="64" t="s">
        <v>2509</v>
      </c>
      <c r="O292" s="64" t="s">
        <v>2510</v>
      </c>
      <c r="P292" s="64" t="s">
        <v>2508</v>
      </c>
      <c r="Q292" s="65"/>
      <c r="R292" s="64" t="s">
        <v>2511</v>
      </c>
      <c r="S292" s="63">
        <v>1519875</v>
      </c>
      <c r="T292" s="65"/>
      <c r="U292" s="65"/>
      <c r="V292" s="64" t="s">
        <v>232</v>
      </c>
    </row>
    <row r="293" spans="1:22" ht="316.89999999999998">
      <c r="A293" s="64" t="s">
        <v>2512</v>
      </c>
      <c r="B293" s="63">
        <v>299</v>
      </c>
      <c r="C293" s="64" t="s">
        <v>2513</v>
      </c>
      <c r="D293" s="64" t="s">
        <v>2514</v>
      </c>
      <c r="E293" s="64" t="s">
        <v>2514</v>
      </c>
      <c r="F293" s="64" t="s">
        <v>2515</v>
      </c>
      <c r="G293" s="63" t="b">
        <v>0</v>
      </c>
      <c r="H293" s="71" t="b">
        <v>0</v>
      </c>
      <c r="I293" s="64" t="s">
        <v>2512</v>
      </c>
      <c r="J293" s="64" t="s">
        <v>232</v>
      </c>
      <c r="K293" s="63">
        <v>118.17570000000001</v>
      </c>
      <c r="L293" s="71" t="b">
        <v>0</v>
      </c>
      <c r="M293" s="64" t="s">
        <v>232</v>
      </c>
      <c r="N293" s="64" t="s">
        <v>2516</v>
      </c>
      <c r="O293" s="64" t="s">
        <v>2517</v>
      </c>
      <c r="P293" s="64" t="s">
        <v>2518</v>
      </c>
      <c r="Q293" s="65"/>
      <c r="R293" s="64" t="s">
        <v>2519</v>
      </c>
      <c r="S293" s="63">
        <v>139.98849999999999</v>
      </c>
      <c r="T293" s="63">
        <v>479.14449999999999</v>
      </c>
      <c r="U293" s="63">
        <v>205.20522273999998</v>
      </c>
      <c r="V293" s="64" t="s">
        <v>232</v>
      </c>
    </row>
    <row r="294" spans="1:22" ht="28.9">
      <c r="A294" s="64" t="s">
        <v>2520</v>
      </c>
      <c r="B294" s="63">
        <v>300</v>
      </c>
      <c r="C294" s="64" t="s">
        <v>2521</v>
      </c>
      <c r="D294" s="64" t="s">
        <v>2522</v>
      </c>
      <c r="E294" s="64" t="s">
        <v>2522</v>
      </c>
      <c r="F294" s="64" t="s">
        <v>2523</v>
      </c>
      <c r="G294" s="63" t="b">
        <v>0</v>
      </c>
      <c r="H294" s="71" t="b">
        <v>0</v>
      </c>
      <c r="I294" s="64" t="s">
        <v>2520</v>
      </c>
      <c r="J294" s="64" t="s">
        <v>2524</v>
      </c>
      <c r="K294" s="63">
        <v>137.33000000000001</v>
      </c>
      <c r="L294" s="71" t="b">
        <v>0</v>
      </c>
      <c r="M294" s="64" t="s">
        <v>232</v>
      </c>
      <c r="N294" s="64" t="s">
        <v>2525</v>
      </c>
      <c r="O294" s="64" t="s">
        <v>2526</v>
      </c>
      <c r="P294" s="64" t="s">
        <v>2524</v>
      </c>
      <c r="Q294" s="65"/>
      <c r="R294" s="64" t="s">
        <v>2527</v>
      </c>
      <c r="S294" s="65"/>
      <c r="T294" s="65"/>
      <c r="U294" s="65"/>
      <c r="V294" s="64" t="s">
        <v>232</v>
      </c>
    </row>
    <row r="295" spans="1:22" ht="43.15">
      <c r="A295" s="64" t="s">
        <v>2528</v>
      </c>
      <c r="B295" s="63">
        <v>301</v>
      </c>
      <c r="C295" s="64" t="s">
        <v>2529</v>
      </c>
      <c r="D295" s="64" t="s">
        <v>2530</v>
      </c>
      <c r="E295" s="64" t="s">
        <v>2530</v>
      </c>
      <c r="F295" s="64" t="s">
        <v>2531</v>
      </c>
      <c r="G295" s="63" t="b">
        <v>0</v>
      </c>
      <c r="H295" s="71" t="b">
        <v>0</v>
      </c>
      <c r="I295" s="64" t="s">
        <v>2528</v>
      </c>
      <c r="J295" s="64" t="s">
        <v>2532</v>
      </c>
      <c r="K295" s="63">
        <v>106.12194</v>
      </c>
      <c r="L295" s="71" t="b">
        <v>0</v>
      </c>
      <c r="M295" s="64" t="s">
        <v>232</v>
      </c>
      <c r="N295" s="64" t="s">
        <v>2533</v>
      </c>
      <c r="O295" s="64" t="s">
        <v>2534</v>
      </c>
      <c r="P295" s="64" t="s">
        <v>2535</v>
      </c>
      <c r="Q295" s="63">
        <v>0.14285709999999999</v>
      </c>
      <c r="R295" s="64" t="s">
        <v>2536</v>
      </c>
      <c r="S295" s="63">
        <v>134.65559999999999</v>
      </c>
      <c r="T295" s="63">
        <v>286.1345</v>
      </c>
      <c r="U295" s="63">
        <v>129.09622588800002</v>
      </c>
      <c r="V295" s="64" t="s">
        <v>232</v>
      </c>
    </row>
    <row r="296" spans="1:22" ht="28.9">
      <c r="A296" s="64" t="s">
        <v>135</v>
      </c>
      <c r="B296" s="63">
        <v>302</v>
      </c>
      <c r="C296" s="64" t="s">
        <v>304</v>
      </c>
      <c r="D296" s="64" t="s">
        <v>305</v>
      </c>
      <c r="E296" s="64" t="s">
        <v>305</v>
      </c>
      <c r="F296" s="64" t="s">
        <v>2537</v>
      </c>
      <c r="G296" s="63" t="b">
        <v>1</v>
      </c>
      <c r="H296" s="71" t="b">
        <v>1</v>
      </c>
      <c r="I296" s="64" t="s">
        <v>135</v>
      </c>
      <c r="J296" s="64" t="s">
        <v>531</v>
      </c>
      <c r="K296" s="63">
        <v>78.111840000000001</v>
      </c>
      <c r="L296" s="71" t="b">
        <v>0</v>
      </c>
      <c r="M296" s="64" t="s">
        <v>232</v>
      </c>
      <c r="N296" s="64" t="s">
        <v>2538</v>
      </c>
      <c r="O296" s="64" t="s">
        <v>2539</v>
      </c>
      <c r="P296" s="64" t="s">
        <v>2540</v>
      </c>
      <c r="Q296" s="65"/>
      <c r="R296" s="64" t="s">
        <v>2541</v>
      </c>
      <c r="S296" s="63">
        <v>11625.71</v>
      </c>
      <c r="T296" s="63">
        <v>13667.28</v>
      </c>
      <c r="U296" s="63">
        <v>11890.9625156</v>
      </c>
      <c r="V296" s="64" t="s">
        <v>232</v>
      </c>
    </row>
    <row r="297" spans="1:22" ht="72">
      <c r="A297" s="64" t="s">
        <v>2542</v>
      </c>
      <c r="B297" s="63">
        <v>303</v>
      </c>
      <c r="C297" s="64" t="s">
        <v>2543</v>
      </c>
      <c r="D297" s="64" t="s">
        <v>2544</v>
      </c>
      <c r="E297" s="64" t="s">
        <v>2544</v>
      </c>
      <c r="F297" s="64" t="s">
        <v>2545</v>
      </c>
      <c r="G297" s="63" t="b">
        <v>0</v>
      </c>
      <c r="H297" s="71" t="b">
        <v>0</v>
      </c>
      <c r="I297" s="64" t="s">
        <v>2542</v>
      </c>
      <c r="J297" s="64" t="s">
        <v>232</v>
      </c>
      <c r="K297" s="63">
        <v>386.70299999999997</v>
      </c>
      <c r="L297" s="71" t="b">
        <v>0</v>
      </c>
      <c r="M297" s="64" t="s">
        <v>232</v>
      </c>
      <c r="N297" s="64" t="s">
        <v>2546</v>
      </c>
      <c r="O297" s="64" t="s">
        <v>2547</v>
      </c>
      <c r="P297" s="64" t="s">
        <v>232</v>
      </c>
      <c r="Q297" s="65"/>
      <c r="R297" s="64" t="s">
        <v>2548</v>
      </c>
      <c r="S297" s="63">
        <v>1.075912E-2</v>
      </c>
      <c r="T297" s="63">
        <v>2.9113920000000001E-7</v>
      </c>
      <c r="U297" s="65"/>
      <c r="V297" s="64" t="s">
        <v>232</v>
      </c>
    </row>
    <row r="298" spans="1:22" ht="43.15">
      <c r="A298" s="64" t="s">
        <v>2549</v>
      </c>
      <c r="B298" s="63">
        <v>304</v>
      </c>
      <c r="C298" s="64" t="s">
        <v>2550</v>
      </c>
      <c r="D298" s="64" t="s">
        <v>2551</v>
      </c>
      <c r="E298" s="64" t="s">
        <v>2551</v>
      </c>
      <c r="F298" s="64" t="s">
        <v>2552</v>
      </c>
      <c r="G298" s="63" t="b">
        <v>0</v>
      </c>
      <c r="H298" s="71" t="b">
        <v>0</v>
      </c>
      <c r="I298" s="64" t="s">
        <v>2549</v>
      </c>
      <c r="J298" s="64" t="s">
        <v>232</v>
      </c>
      <c r="K298" s="63">
        <v>135.18629999999999</v>
      </c>
      <c r="L298" s="71" t="b">
        <v>0</v>
      </c>
      <c r="M298" s="64" t="s">
        <v>232</v>
      </c>
      <c r="N298" s="64" t="s">
        <v>2553</v>
      </c>
      <c r="O298" s="64" t="s">
        <v>2554</v>
      </c>
      <c r="P298" s="64" t="s">
        <v>2555</v>
      </c>
      <c r="Q298" s="65"/>
      <c r="R298" s="64" t="s">
        <v>2556</v>
      </c>
      <c r="S298" s="63">
        <v>9.8925210000000003</v>
      </c>
      <c r="T298" s="63">
        <v>3099.1030000000001</v>
      </c>
      <c r="U298" s="63">
        <v>2.1389115104000003</v>
      </c>
      <c r="V298" s="64" t="s">
        <v>232</v>
      </c>
    </row>
    <row r="299" spans="1:22" ht="72">
      <c r="A299" s="64" t="s">
        <v>2557</v>
      </c>
      <c r="B299" s="63">
        <v>305</v>
      </c>
      <c r="C299" s="64" t="s">
        <v>2558</v>
      </c>
      <c r="D299" s="64" t="s">
        <v>2559</v>
      </c>
      <c r="E299" s="64" t="s">
        <v>2559</v>
      </c>
      <c r="F299" s="64" t="s">
        <v>2560</v>
      </c>
      <c r="G299" s="63" t="b">
        <v>0</v>
      </c>
      <c r="H299" s="71" t="b">
        <v>0</v>
      </c>
      <c r="I299" s="64" t="s">
        <v>2557</v>
      </c>
      <c r="J299" s="64" t="s">
        <v>232</v>
      </c>
      <c r="K299" s="63">
        <v>242.2268</v>
      </c>
      <c r="L299" s="71" t="b">
        <v>0</v>
      </c>
      <c r="M299" s="64" t="s">
        <v>232</v>
      </c>
      <c r="N299" s="64" t="s">
        <v>2561</v>
      </c>
      <c r="O299" s="64" t="s">
        <v>2562</v>
      </c>
      <c r="P299" s="64" t="s">
        <v>2563</v>
      </c>
      <c r="Q299" s="63">
        <v>0.28571429999999998</v>
      </c>
      <c r="R299" s="64" t="s">
        <v>2564</v>
      </c>
      <c r="S299" s="63">
        <v>9.2925709999999995E-3</v>
      </c>
      <c r="T299" s="63">
        <v>0.12182750000000001</v>
      </c>
      <c r="U299" s="63">
        <v>1.5493482942E-3</v>
      </c>
      <c r="V299" s="64" t="s">
        <v>232</v>
      </c>
    </row>
    <row r="300" spans="1:22" ht="28.9">
      <c r="A300" s="64" t="s">
        <v>2565</v>
      </c>
      <c r="B300" s="63">
        <v>306</v>
      </c>
      <c r="C300" s="64" t="s">
        <v>2566</v>
      </c>
      <c r="D300" s="64" t="s">
        <v>2567</v>
      </c>
      <c r="E300" s="64" t="s">
        <v>2567</v>
      </c>
      <c r="F300" s="64" t="s">
        <v>2568</v>
      </c>
      <c r="G300" s="63" t="b">
        <v>0</v>
      </c>
      <c r="H300" s="71" t="b">
        <v>0</v>
      </c>
      <c r="I300" s="64" t="s">
        <v>2565</v>
      </c>
      <c r="J300" s="64" t="s">
        <v>232</v>
      </c>
      <c r="K300" s="63">
        <v>108.13782</v>
      </c>
      <c r="L300" s="71" t="b">
        <v>0</v>
      </c>
      <c r="M300" s="64" t="s">
        <v>232</v>
      </c>
      <c r="N300" s="64" t="s">
        <v>2569</v>
      </c>
      <c r="O300" s="64" t="s">
        <v>2570</v>
      </c>
      <c r="P300" s="64" t="s">
        <v>2571</v>
      </c>
      <c r="Q300" s="63">
        <v>0.14285709999999999</v>
      </c>
      <c r="R300" s="64" t="s">
        <v>2572</v>
      </c>
      <c r="S300" s="63">
        <v>7.1327480000000003</v>
      </c>
      <c r="T300" s="63">
        <v>23.02272</v>
      </c>
      <c r="U300" s="63">
        <v>18.855330494</v>
      </c>
      <c r="V300" s="64" t="s">
        <v>232</v>
      </c>
    </row>
    <row r="301" spans="1:22" ht="28.9">
      <c r="A301" s="64" t="s">
        <v>2573</v>
      </c>
      <c r="B301" s="63">
        <v>307</v>
      </c>
      <c r="C301" s="64" t="s">
        <v>2574</v>
      </c>
      <c r="D301" s="64" t="s">
        <v>2575</v>
      </c>
      <c r="E301" s="64" t="s">
        <v>2575</v>
      </c>
      <c r="F301" s="64" t="s">
        <v>2576</v>
      </c>
      <c r="G301" s="63" t="b">
        <v>0</v>
      </c>
      <c r="H301" s="71" t="b">
        <v>0</v>
      </c>
      <c r="I301" s="64" t="s">
        <v>2573</v>
      </c>
      <c r="J301" s="64" t="s">
        <v>2577</v>
      </c>
      <c r="K301" s="63">
        <v>159.81</v>
      </c>
      <c r="L301" s="71" t="b">
        <v>0</v>
      </c>
      <c r="M301" s="64" t="s">
        <v>232</v>
      </c>
      <c r="N301" s="64" t="s">
        <v>2578</v>
      </c>
      <c r="O301" s="64" t="s">
        <v>2579</v>
      </c>
      <c r="P301" s="64" t="s">
        <v>2577</v>
      </c>
      <c r="Q301" s="65"/>
      <c r="R301" s="64" t="s">
        <v>2580</v>
      </c>
      <c r="S301" s="63">
        <v>28530.99</v>
      </c>
      <c r="T301" s="65"/>
      <c r="U301" s="65"/>
      <c r="V301" s="64" t="s">
        <v>232</v>
      </c>
    </row>
    <row r="302" spans="1:22" ht="43.15">
      <c r="A302" s="64" t="s">
        <v>2581</v>
      </c>
      <c r="B302" s="63">
        <v>308</v>
      </c>
      <c r="C302" s="64" t="s">
        <v>2582</v>
      </c>
      <c r="D302" s="64" t="s">
        <v>2583</v>
      </c>
      <c r="E302" s="64" t="s">
        <v>2583</v>
      </c>
      <c r="F302" s="64" t="s">
        <v>2584</v>
      </c>
      <c r="G302" s="63" t="b">
        <v>0</v>
      </c>
      <c r="H302" s="71" t="b">
        <v>0</v>
      </c>
      <c r="I302" s="64" t="s">
        <v>2581</v>
      </c>
      <c r="J302" s="64" t="s">
        <v>232</v>
      </c>
      <c r="K302" s="63">
        <v>163.82864000000001</v>
      </c>
      <c r="L302" s="71" t="b">
        <v>0</v>
      </c>
      <c r="M302" s="64" t="s">
        <v>232</v>
      </c>
      <c r="N302" s="64" t="s">
        <v>2585</v>
      </c>
      <c r="O302" s="64" t="s">
        <v>2586</v>
      </c>
      <c r="P302" s="64" t="s">
        <v>2587</v>
      </c>
      <c r="Q302" s="65"/>
      <c r="R302" s="64" t="s">
        <v>2588</v>
      </c>
      <c r="S302" s="63">
        <v>7652.7049999999999</v>
      </c>
      <c r="T302" s="63">
        <v>5757839</v>
      </c>
      <c r="U302" s="63">
        <v>22494.887772000002</v>
      </c>
      <c r="V302" s="64" t="s">
        <v>232</v>
      </c>
    </row>
    <row r="303" spans="1:22" ht="43.15">
      <c r="A303" s="64" t="s">
        <v>2589</v>
      </c>
      <c r="B303" s="63">
        <v>309</v>
      </c>
      <c r="C303" s="64" t="s">
        <v>2590</v>
      </c>
      <c r="D303" s="64" t="s">
        <v>2591</v>
      </c>
      <c r="E303" s="64" t="s">
        <v>2591</v>
      </c>
      <c r="F303" s="64" t="s">
        <v>2592</v>
      </c>
      <c r="G303" s="63" t="b">
        <v>0</v>
      </c>
      <c r="H303" s="71" t="b">
        <v>0</v>
      </c>
      <c r="I303" s="64" t="s">
        <v>2589</v>
      </c>
      <c r="J303" s="64" t="s">
        <v>232</v>
      </c>
      <c r="K303" s="63">
        <v>58.122199999999999</v>
      </c>
      <c r="L303" s="71" t="b">
        <v>0</v>
      </c>
      <c r="M303" s="64" t="s">
        <v>232</v>
      </c>
      <c r="N303" s="64" t="s">
        <v>2593</v>
      </c>
      <c r="O303" s="64" t="s">
        <v>2594</v>
      </c>
      <c r="P303" s="64" t="s">
        <v>232</v>
      </c>
      <c r="Q303" s="65"/>
      <c r="R303" s="64" t="s">
        <v>232</v>
      </c>
      <c r="S303" s="63">
        <v>345305</v>
      </c>
      <c r="T303" s="65"/>
      <c r="U303" s="65"/>
      <c r="V303" s="64" t="s">
        <v>232</v>
      </c>
    </row>
    <row r="304" spans="1:22" ht="144">
      <c r="A304" s="64" t="s">
        <v>2595</v>
      </c>
      <c r="B304" s="63">
        <v>310</v>
      </c>
      <c r="C304" s="64" t="s">
        <v>2596</v>
      </c>
      <c r="D304" s="64" t="s">
        <v>2597</v>
      </c>
      <c r="E304" s="64" t="s">
        <v>2597</v>
      </c>
      <c r="F304" s="64" t="s">
        <v>2598</v>
      </c>
      <c r="G304" s="63" t="b">
        <v>0</v>
      </c>
      <c r="H304" s="71" t="b">
        <v>0</v>
      </c>
      <c r="I304" s="64" t="s">
        <v>2595</v>
      </c>
      <c r="J304" s="64" t="s">
        <v>232</v>
      </c>
      <c r="K304" s="63">
        <v>118.17416</v>
      </c>
      <c r="L304" s="71" t="b">
        <v>0</v>
      </c>
      <c r="M304" s="64" t="s">
        <v>232</v>
      </c>
      <c r="N304" s="64" t="s">
        <v>2599</v>
      </c>
      <c r="O304" s="64" t="s">
        <v>2600</v>
      </c>
      <c r="P304" s="64" t="s">
        <v>2117</v>
      </c>
      <c r="Q304" s="63">
        <v>0.3333333</v>
      </c>
      <c r="R304" s="64" t="s">
        <v>2601</v>
      </c>
      <c r="S304" s="63">
        <v>63.328139999999998</v>
      </c>
      <c r="T304" s="63">
        <v>47.354709999999997</v>
      </c>
      <c r="U304" s="63">
        <v>138.10825980000001</v>
      </c>
      <c r="V304" s="64" t="s">
        <v>232</v>
      </c>
    </row>
    <row r="305" spans="1:22" ht="86.45">
      <c r="A305" s="64" t="s">
        <v>2602</v>
      </c>
      <c r="B305" s="63">
        <v>311</v>
      </c>
      <c r="C305" s="64" t="s">
        <v>2603</v>
      </c>
      <c r="D305" s="64" t="s">
        <v>2604</v>
      </c>
      <c r="E305" s="64" t="s">
        <v>2604</v>
      </c>
      <c r="F305" s="64" t="s">
        <v>2605</v>
      </c>
      <c r="G305" s="63" t="b">
        <v>0</v>
      </c>
      <c r="H305" s="71" t="b">
        <v>0</v>
      </c>
      <c r="I305" s="64" t="s">
        <v>2602</v>
      </c>
      <c r="J305" s="64" t="s">
        <v>232</v>
      </c>
      <c r="K305" s="63">
        <v>312.35969999999998</v>
      </c>
      <c r="L305" s="71" t="b">
        <v>0</v>
      </c>
      <c r="M305" s="64" t="s">
        <v>1246</v>
      </c>
      <c r="N305" s="64" t="s">
        <v>2606</v>
      </c>
      <c r="O305" s="64" t="s">
        <v>2607</v>
      </c>
      <c r="P305" s="64" t="s">
        <v>2608</v>
      </c>
      <c r="Q305" s="63">
        <v>0.2105263</v>
      </c>
      <c r="R305" s="64" t="s">
        <v>2609</v>
      </c>
      <c r="S305" s="63">
        <v>5.8661850000000003E-3</v>
      </c>
      <c r="T305" s="63">
        <v>1.2391299999999999E-5</v>
      </c>
      <c r="U305" s="63">
        <v>5.9651195884E-4</v>
      </c>
      <c r="V305" s="64" t="s">
        <v>232</v>
      </c>
    </row>
    <row r="306" spans="1:22" ht="28.9">
      <c r="A306" s="64" t="s">
        <v>2610</v>
      </c>
      <c r="B306" s="63">
        <v>312</v>
      </c>
      <c r="C306" s="64" t="s">
        <v>2611</v>
      </c>
      <c r="D306" s="64" t="s">
        <v>2612</v>
      </c>
      <c r="E306" s="64" t="s">
        <v>2612</v>
      </c>
      <c r="F306" s="64" t="s">
        <v>2613</v>
      </c>
      <c r="G306" s="63" t="b">
        <v>0</v>
      </c>
      <c r="H306" s="71" t="b">
        <v>0</v>
      </c>
      <c r="I306" s="64" t="s">
        <v>2610</v>
      </c>
      <c r="J306" s="64" t="s">
        <v>232</v>
      </c>
      <c r="K306" s="63">
        <v>140.26580000000001</v>
      </c>
      <c r="L306" s="71" t="b">
        <v>0</v>
      </c>
      <c r="M306" s="64" t="s">
        <v>232</v>
      </c>
      <c r="N306" s="64" t="s">
        <v>2614</v>
      </c>
      <c r="O306" s="64" t="s">
        <v>2615</v>
      </c>
      <c r="P306" s="64" t="s">
        <v>598</v>
      </c>
      <c r="Q306" s="65"/>
      <c r="R306" s="64" t="s">
        <v>2616</v>
      </c>
      <c r="S306" s="63">
        <v>169.3194</v>
      </c>
      <c r="T306" s="63">
        <v>248.09190000000001</v>
      </c>
      <c r="U306" s="63">
        <v>222.65307288</v>
      </c>
      <c r="V306" s="64" t="s">
        <v>232</v>
      </c>
    </row>
    <row r="307" spans="1:22" ht="43.15">
      <c r="A307" s="64" t="s">
        <v>2617</v>
      </c>
      <c r="B307" s="63">
        <v>313</v>
      </c>
      <c r="C307" s="64" t="s">
        <v>2618</v>
      </c>
      <c r="D307" s="64" t="s">
        <v>2619</v>
      </c>
      <c r="E307" s="64" t="s">
        <v>2619</v>
      </c>
      <c r="F307" s="64" t="s">
        <v>2620</v>
      </c>
      <c r="G307" s="63" t="b">
        <v>0</v>
      </c>
      <c r="H307" s="71" t="b">
        <v>0</v>
      </c>
      <c r="I307" s="64" t="s">
        <v>2617</v>
      </c>
      <c r="J307" s="64" t="s">
        <v>2621</v>
      </c>
      <c r="K307" s="63">
        <v>72.105720000000005</v>
      </c>
      <c r="L307" s="71" t="b">
        <v>0</v>
      </c>
      <c r="M307" s="64" t="s">
        <v>232</v>
      </c>
      <c r="N307" s="64" t="s">
        <v>2622</v>
      </c>
      <c r="O307" s="64" t="s">
        <v>2623</v>
      </c>
      <c r="P307" s="64" t="s">
        <v>838</v>
      </c>
      <c r="Q307" s="63">
        <v>0.25</v>
      </c>
      <c r="R307" s="64" t="s">
        <v>2624</v>
      </c>
      <c r="S307" s="63">
        <v>14398.82</v>
      </c>
      <c r="T307" s="63">
        <v>12912.3</v>
      </c>
      <c r="U307" s="63">
        <v>13675.104184</v>
      </c>
      <c r="V307" s="64" t="s">
        <v>232</v>
      </c>
    </row>
    <row r="308" spans="1:22" ht="43.15">
      <c r="A308" s="64" t="s">
        <v>2625</v>
      </c>
      <c r="B308" s="63">
        <v>314</v>
      </c>
      <c r="C308" s="64" t="s">
        <v>232</v>
      </c>
      <c r="D308" s="64" t="s">
        <v>232</v>
      </c>
      <c r="E308" s="64" t="s">
        <v>2438</v>
      </c>
      <c r="F308" s="64" t="s">
        <v>2626</v>
      </c>
      <c r="G308" s="63" t="b">
        <v>0</v>
      </c>
      <c r="H308" s="71" t="b">
        <v>0</v>
      </c>
      <c r="I308" s="64" t="s">
        <v>2625</v>
      </c>
      <c r="J308" s="64" t="s">
        <v>232</v>
      </c>
      <c r="K308" s="63">
        <v>150.21755999999999</v>
      </c>
      <c r="L308" s="71" t="b">
        <v>0</v>
      </c>
      <c r="M308" s="64" t="s">
        <v>232</v>
      </c>
      <c r="N308" s="64" t="s">
        <v>2627</v>
      </c>
      <c r="O308" s="64" t="s">
        <v>232</v>
      </c>
      <c r="P308" s="64" t="s">
        <v>232</v>
      </c>
      <c r="Q308" s="65"/>
      <c r="R308" s="64" t="s">
        <v>232</v>
      </c>
      <c r="S308" s="63">
        <v>5.346228</v>
      </c>
      <c r="T308" s="65"/>
      <c r="U308" s="65"/>
      <c r="V308" s="64" t="s">
        <v>232</v>
      </c>
    </row>
    <row r="309" spans="1:22" ht="28.9">
      <c r="A309" s="64" t="s">
        <v>2628</v>
      </c>
      <c r="B309" s="63">
        <v>315</v>
      </c>
      <c r="C309" s="64" t="s">
        <v>232</v>
      </c>
      <c r="D309" s="64" t="s">
        <v>232</v>
      </c>
      <c r="E309" s="64" t="s">
        <v>232</v>
      </c>
      <c r="F309" s="64" t="s">
        <v>2629</v>
      </c>
      <c r="G309" s="63" t="b">
        <v>0</v>
      </c>
      <c r="H309" s="71" t="b">
        <v>0</v>
      </c>
      <c r="I309" s="64" t="s">
        <v>2628</v>
      </c>
      <c r="J309" s="64" t="s">
        <v>232</v>
      </c>
      <c r="K309" s="63">
        <v>133.905032651949</v>
      </c>
      <c r="L309" s="71" t="b">
        <v>0</v>
      </c>
      <c r="M309" s="64" t="s">
        <v>232</v>
      </c>
      <c r="N309" s="64" t="s">
        <v>2630</v>
      </c>
      <c r="O309" s="64" t="s">
        <v>232</v>
      </c>
      <c r="P309" s="64" t="s">
        <v>232</v>
      </c>
      <c r="Q309" s="65"/>
      <c r="R309" s="64" t="s">
        <v>232</v>
      </c>
      <c r="S309" s="63">
        <v>175.9855</v>
      </c>
      <c r="T309" s="65"/>
      <c r="U309" s="65"/>
      <c r="V309" s="64" t="s">
        <v>2631</v>
      </c>
    </row>
    <row r="310" spans="1:22" ht="43.15">
      <c r="A310" s="64" t="s">
        <v>2632</v>
      </c>
      <c r="B310" s="63">
        <v>316</v>
      </c>
      <c r="C310" s="64" t="s">
        <v>232</v>
      </c>
      <c r="D310" s="64" t="s">
        <v>232</v>
      </c>
      <c r="E310" s="64" t="s">
        <v>2438</v>
      </c>
      <c r="F310" s="64" t="s">
        <v>2633</v>
      </c>
      <c r="G310" s="63" t="b">
        <v>0</v>
      </c>
      <c r="H310" s="71" t="b">
        <v>0</v>
      </c>
      <c r="I310" s="64" t="s">
        <v>2632</v>
      </c>
      <c r="J310" s="64" t="s">
        <v>232</v>
      </c>
      <c r="K310" s="63">
        <v>140.26580000000001</v>
      </c>
      <c r="L310" s="71" t="b">
        <v>0</v>
      </c>
      <c r="M310" s="64" t="s">
        <v>232</v>
      </c>
      <c r="N310" s="64" t="s">
        <v>2634</v>
      </c>
      <c r="O310" s="64" t="s">
        <v>232</v>
      </c>
      <c r="P310" s="64" t="s">
        <v>232</v>
      </c>
      <c r="Q310" s="65"/>
      <c r="R310" s="64" t="s">
        <v>232</v>
      </c>
      <c r="S310" s="63">
        <v>271.97770000000003</v>
      </c>
      <c r="T310" s="65"/>
      <c r="U310" s="65"/>
      <c r="V310" s="64" t="s">
        <v>232</v>
      </c>
    </row>
    <row r="311" spans="1:22" ht="43.15">
      <c r="A311" s="64" t="s">
        <v>2635</v>
      </c>
      <c r="B311" s="63">
        <v>317</v>
      </c>
      <c r="C311" s="64" t="s">
        <v>232</v>
      </c>
      <c r="D311" s="64" t="s">
        <v>232</v>
      </c>
      <c r="E311" s="64" t="s">
        <v>2438</v>
      </c>
      <c r="F311" s="64" t="s">
        <v>2636</v>
      </c>
      <c r="G311" s="63" t="b">
        <v>0</v>
      </c>
      <c r="H311" s="71" t="b">
        <v>0</v>
      </c>
      <c r="I311" s="64" t="s">
        <v>2635</v>
      </c>
      <c r="J311" s="64" t="s">
        <v>232</v>
      </c>
      <c r="K311" s="63">
        <v>164.24413999999999</v>
      </c>
      <c r="L311" s="71" t="b">
        <v>0</v>
      </c>
      <c r="M311" s="64" t="s">
        <v>232</v>
      </c>
      <c r="N311" s="64" t="s">
        <v>2637</v>
      </c>
      <c r="O311" s="64" t="s">
        <v>232</v>
      </c>
      <c r="P311" s="64" t="s">
        <v>232</v>
      </c>
      <c r="Q311" s="65"/>
      <c r="R311" s="64" t="s">
        <v>232</v>
      </c>
      <c r="S311" s="63">
        <v>0.15465400000000001</v>
      </c>
      <c r="T311" s="65"/>
      <c r="U311" s="65"/>
      <c r="V311" s="64" t="s">
        <v>232</v>
      </c>
    </row>
    <row r="312" spans="1:22" ht="43.15">
      <c r="A312" s="64" t="s">
        <v>2638</v>
      </c>
      <c r="B312" s="63">
        <v>318</v>
      </c>
      <c r="C312" s="64" t="s">
        <v>232</v>
      </c>
      <c r="D312" s="64" t="s">
        <v>232</v>
      </c>
      <c r="E312" s="64" t="s">
        <v>2438</v>
      </c>
      <c r="F312" s="64" t="s">
        <v>2639</v>
      </c>
      <c r="G312" s="63" t="b">
        <v>0</v>
      </c>
      <c r="H312" s="71" t="b">
        <v>0</v>
      </c>
      <c r="I312" s="64" t="s">
        <v>2638</v>
      </c>
      <c r="J312" s="64" t="s">
        <v>232</v>
      </c>
      <c r="K312" s="63">
        <v>148.24474000000001</v>
      </c>
      <c r="L312" s="71" t="b">
        <v>0</v>
      </c>
      <c r="M312" s="64" t="s">
        <v>232</v>
      </c>
      <c r="N312" s="64" t="s">
        <v>2640</v>
      </c>
      <c r="O312" s="64" t="s">
        <v>232</v>
      </c>
      <c r="P312" s="64" t="s">
        <v>232</v>
      </c>
      <c r="Q312" s="65"/>
      <c r="R312" s="64" t="s">
        <v>232</v>
      </c>
      <c r="S312" s="63">
        <v>48.129379999999998</v>
      </c>
      <c r="T312" s="65"/>
      <c r="U312" s="65"/>
      <c r="V312" s="64" t="s">
        <v>232</v>
      </c>
    </row>
    <row r="313" spans="1:22" ht="43.15">
      <c r="A313" s="64" t="s">
        <v>2641</v>
      </c>
      <c r="B313" s="63">
        <v>319</v>
      </c>
      <c r="C313" s="64" t="s">
        <v>232</v>
      </c>
      <c r="D313" s="64" t="s">
        <v>232</v>
      </c>
      <c r="E313" s="64" t="s">
        <v>2438</v>
      </c>
      <c r="F313" s="64" t="s">
        <v>2642</v>
      </c>
      <c r="G313" s="63" t="b">
        <v>0</v>
      </c>
      <c r="H313" s="71" t="b">
        <v>0</v>
      </c>
      <c r="I313" s="64" t="s">
        <v>2641</v>
      </c>
      <c r="J313" s="64" t="s">
        <v>232</v>
      </c>
      <c r="K313" s="63">
        <v>154.29238000000001</v>
      </c>
      <c r="L313" s="71" t="b">
        <v>0</v>
      </c>
      <c r="M313" s="64" t="s">
        <v>232</v>
      </c>
      <c r="N313" s="64" t="s">
        <v>2643</v>
      </c>
      <c r="O313" s="64" t="s">
        <v>232</v>
      </c>
      <c r="P313" s="64" t="s">
        <v>232</v>
      </c>
      <c r="Q313" s="65"/>
      <c r="R313" s="64" t="s">
        <v>232</v>
      </c>
      <c r="S313" s="63">
        <v>91.725809999999996</v>
      </c>
      <c r="T313" s="65"/>
      <c r="U313" s="65"/>
      <c r="V313" s="64" t="s">
        <v>232</v>
      </c>
    </row>
    <row r="314" spans="1:22" ht="43.15">
      <c r="A314" s="64" t="s">
        <v>2644</v>
      </c>
      <c r="B314" s="63">
        <v>320</v>
      </c>
      <c r="C314" s="64" t="s">
        <v>232</v>
      </c>
      <c r="D314" s="64" t="s">
        <v>232</v>
      </c>
      <c r="E314" s="64" t="s">
        <v>2438</v>
      </c>
      <c r="F314" s="64" t="s">
        <v>2645</v>
      </c>
      <c r="G314" s="63" t="b">
        <v>0</v>
      </c>
      <c r="H314" s="71" t="b">
        <v>0</v>
      </c>
      <c r="I314" s="64" t="s">
        <v>2644</v>
      </c>
      <c r="J314" s="64" t="s">
        <v>232</v>
      </c>
      <c r="K314" s="63">
        <v>162.27132</v>
      </c>
      <c r="L314" s="71" t="b">
        <v>0</v>
      </c>
      <c r="M314" s="64" t="s">
        <v>232</v>
      </c>
      <c r="N314" s="64" t="s">
        <v>2646</v>
      </c>
      <c r="O314" s="64" t="s">
        <v>232</v>
      </c>
      <c r="P314" s="64" t="s">
        <v>232</v>
      </c>
      <c r="Q314" s="65"/>
      <c r="R314" s="64" t="s">
        <v>232</v>
      </c>
      <c r="S314" s="63">
        <v>21.598230000000001</v>
      </c>
      <c r="T314" s="65"/>
      <c r="U314" s="65"/>
      <c r="V314" s="64" t="s">
        <v>232</v>
      </c>
    </row>
    <row r="315" spans="1:22" ht="43.15">
      <c r="A315" s="64" t="s">
        <v>2647</v>
      </c>
      <c r="B315" s="63">
        <v>321</v>
      </c>
      <c r="C315" s="64" t="s">
        <v>232</v>
      </c>
      <c r="D315" s="64" t="s">
        <v>232</v>
      </c>
      <c r="E315" s="64" t="s">
        <v>2438</v>
      </c>
      <c r="F315" s="64" t="s">
        <v>2648</v>
      </c>
      <c r="G315" s="63" t="b">
        <v>0</v>
      </c>
      <c r="H315" s="71" t="b">
        <v>0</v>
      </c>
      <c r="I315" s="64" t="s">
        <v>2647</v>
      </c>
      <c r="J315" s="64" t="s">
        <v>232</v>
      </c>
      <c r="K315" s="63">
        <v>168.31896</v>
      </c>
      <c r="L315" s="71" t="b">
        <v>0</v>
      </c>
      <c r="M315" s="64" t="s">
        <v>232</v>
      </c>
      <c r="N315" s="64" t="s">
        <v>2649</v>
      </c>
      <c r="O315" s="64" t="s">
        <v>232</v>
      </c>
      <c r="P315" s="64" t="s">
        <v>232</v>
      </c>
      <c r="Q315" s="65"/>
      <c r="R315" s="64" t="s">
        <v>232</v>
      </c>
      <c r="S315" s="63">
        <v>39.330100000000002</v>
      </c>
      <c r="T315" s="65"/>
      <c r="U315" s="65"/>
      <c r="V315" s="64" t="s">
        <v>232</v>
      </c>
    </row>
    <row r="316" spans="1:22" ht="57.6">
      <c r="A316" s="64" t="s">
        <v>2650</v>
      </c>
      <c r="B316" s="63">
        <v>322</v>
      </c>
      <c r="C316" s="64" t="s">
        <v>2651</v>
      </c>
      <c r="D316" s="64" t="s">
        <v>2652</v>
      </c>
      <c r="E316" s="64" t="s">
        <v>2652</v>
      </c>
      <c r="F316" s="64" t="s">
        <v>2653</v>
      </c>
      <c r="G316" s="63" t="b">
        <v>0</v>
      </c>
      <c r="H316" s="71" t="b">
        <v>0</v>
      </c>
      <c r="I316" s="64" t="s">
        <v>2650</v>
      </c>
      <c r="J316" s="64" t="s">
        <v>232</v>
      </c>
      <c r="K316" s="63">
        <v>44.140803549687497</v>
      </c>
      <c r="L316" s="71" t="b">
        <v>0</v>
      </c>
      <c r="M316" s="64" t="s">
        <v>232</v>
      </c>
      <c r="N316" s="64" t="s">
        <v>2654</v>
      </c>
      <c r="O316" s="64" t="s">
        <v>2655</v>
      </c>
      <c r="P316" s="64" t="s">
        <v>232</v>
      </c>
      <c r="Q316" s="65"/>
      <c r="R316" s="64" t="s">
        <v>232</v>
      </c>
      <c r="S316" s="63">
        <v>818599.5</v>
      </c>
      <c r="T316" s="65"/>
      <c r="U316" s="65"/>
      <c r="V316" s="64" t="s">
        <v>232</v>
      </c>
    </row>
    <row r="317" spans="1:22" ht="28.9">
      <c r="A317" s="64" t="s">
        <v>2656</v>
      </c>
      <c r="B317" s="63">
        <v>323</v>
      </c>
      <c r="C317" s="64" t="s">
        <v>232</v>
      </c>
      <c r="D317" s="64" t="s">
        <v>232</v>
      </c>
      <c r="E317" s="64" t="s">
        <v>2438</v>
      </c>
      <c r="F317" s="64" t="s">
        <v>2657</v>
      </c>
      <c r="G317" s="63" t="b">
        <v>0</v>
      </c>
      <c r="H317" s="71" t="b">
        <v>0</v>
      </c>
      <c r="I317" s="64" t="s">
        <v>2656</v>
      </c>
      <c r="J317" s="64" t="s">
        <v>232</v>
      </c>
      <c r="K317" s="63">
        <v>86.132300000000001</v>
      </c>
      <c r="L317" s="71" t="b">
        <v>0</v>
      </c>
      <c r="M317" s="64" t="s">
        <v>232</v>
      </c>
      <c r="N317" s="64" t="s">
        <v>2658</v>
      </c>
      <c r="O317" s="64" t="s">
        <v>232</v>
      </c>
      <c r="P317" s="64" t="s">
        <v>232</v>
      </c>
      <c r="Q317" s="65"/>
      <c r="R317" s="64" t="s">
        <v>232</v>
      </c>
      <c r="S317" s="63">
        <v>4386.3069999999998</v>
      </c>
      <c r="T317" s="65"/>
      <c r="U317" s="65"/>
      <c r="V317" s="64" t="s">
        <v>232</v>
      </c>
    </row>
    <row r="318" spans="1:22" ht="28.9">
      <c r="A318" s="64" t="s">
        <v>2659</v>
      </c>
      <c r="B318" s="63">
        <v>324</v>
      </c>
      <c r="C318" s="64" t="s">
        <v>232</v>
      </c>
      <c r="D318" s="64" t="s">
        <v>232</v>
      </c>
      <c r="E318" s="64" t="s">
        <v>2438</v>
      </c>
      <c r="F318" s="64" t="s">
        <v>2660</v>
      </c>
      <c r="G318" s="63" t="b">
        <v>0</v>
      </c>
      <c r="H318" s="71" t="b">
        <v>0</v>
      </c>
      <c r="I318" s="64" t="s">
        <v>2659</v>
      </c>
      <c r="J318" s="64" t="s">
        <v>232</v>
      </c>
      <c r="K318" s="63">
        <v>100.15888</v>
      </c>
      <c r="L318" s="71" t="b">
        <v>0</v>
      </c>
      <c r="M318" s="64" t="s">
        <v>232</v>
      </c>
      <c r="N318" s="64" t="s">
        <v>2661</v>
      </c>
      <c r="O318" s="64" t="s">
        <v>232</v>
      </c>
      <c r="P318" s="64" t="s">
        <v>232</v>
      </c>
      <c r="Q318" s="65"/>
      <c r="R318" s="64" t="s">
        <v>232</v>
      </c>
      <c r="S318" s="63">
        <v>1275.895</v>
      </c>
      <c r="T318" s="65"/>
      <c r="U318" s="65"/>
      <c r="V318" s="64" t="s">
        <v>232</v>
      </c>
    </row>
    <row r="319" spans="1:22" ht="43.15">
      <c r="A319" s="64" t="s">
        <v>2662</v>
      </c>
      <c r="B319" s="63">
        <v>325</v>
      </c>
      <c r="C319" s="64" t="s">
        <v>232</v>
      </c>
      <c r="D319" s="64" t="s">
        <v>232</v>
      </c>
      <c r="E319" s="64" t="s">
        <v>2438</v>
      </c>
      <c r="F319" s="64" t="s">
        <v>2663</v>
      </c>
      <c r="G319" s="63" t="b">
        <v>0</v>
      </c>
      <c r="H319" s="71" t="b">
        <v>0</v>
      </c>
      <c r="I319" s="64" t="s">
        <v>2662</v>
      </c>
      <c r="J319" s="64" t="s">
        <v>232</v>
      </c>
      <c r="K319" s="63">
        <v>112.21263999999999</v>
      </c>
      <c r="L319" s="71" t="b">
        <v>0</v>
      </c>
      <c r="M319" s="64" t="s">
        <v>232</v>
      </c>
      <c r="N319" s="64" t="s">
        <v>2664</v>
      </c>
      <c r="O319" s="64" t="s">
        <v>232</v>
      </c>
      <c r="P319" s="64" t="s">
        <v>232</v>
      </c>
      <c r="Q319" s="65"/>
      <c r="R319" s="64" t="s">
        <v>232</v>
      </c>
      <c r="S319" s="63">
        <v>2546.4580000000001</v>
      </c>
      <c r="T319" s="65"/>
      <c r="U319" s="65"/>
      <c r="V319" s="64" t="s">
        <v>232</v>
      </c>
    </row>
    <row r="320" spans="1:22" ht="28.9">
      <c r="A320" s="64" t="s">
        <v>2665</v>
      </c>
      <c r="B320" s="63">
        <v>326</v>
      </c>
      <c r="C320" s="64" t="s">
        <v>232</v>
      </c>
      <c r="D320" s="64" t="s">
        <v>232</v>
      </c>
      <c r="E320" s="64" t="s">
        <v>2438</v>
      </c>
      <c r="F320" s="64" t="s">
        <v>2666</v>
      </c>
      <c r="G320" s="63" t="b">
        <v>0</v>
      </c>
      <c r="H320" s="71" t="b">
        <v>0</v>
      </c>
      <c r="I320" s="64" t="s">
        <v>2665</v>
      </c>
      <c r="J320" s="64" t="s">
        <v>232</v>
      </c>
      <c r="K320" s="63">
        <v>120.19158</v>
      </c>
      <c r="L320" s="71" t="b">
        <v>0</v>
      </c>
      <c r="M320" s="64" t="s">
        <v>232</v>
      </c>
      <c r="N320" s="64" t="s">
        <v>2667</v>
      </c>
      <c r="O320" s="64" t="s">
        <v>232</v>
      </c>
      <c r="P320" s="64" t="s">
        <v>232</v>
      </c>
      <c r="Q320" s="65"/>
      <c r="R320" s="64" t="s">
        <v>232</v>
      </c>
      <c r="S320" s="63">
        <v>347.97140000000002</v>
      </c>
      <c r="T320" s="65"/>
      <c r="U320" s="65"/>
      <c r="V320" s="64" t="s">
        <v>232</v>
      </c>
    </row>
    <row r="321" spans="1:22" ht="43.15">
      <c r="A321" s="64" t="s">
        <v>2668</v>
      </c>
      <c r="B321" s="63">
        <v>327</v>
      </c>
      <c r="C321" s="64" t="s">
        <v>2669</v>
      </c>
      <c r="D321" s="64" t="s">
        <v>2670</v>
      </c>
      <c r="E321" s="64" t="s">
        <v>2670</v>
      </c>
      <c r="F321" s="64" t="s">
        <v>2671</v>
      </c>
      <c r="G321" s="63" t="b">
        <v>0</v>
      </c>
      <c r="H321" s="71" t="b">
        <v>0</v>
      </c>
      <c r="I321" s="64" t="s">
        <v>2668</v>
      </c>
      <c r="J321" s="64" t="s">
        <v>232</v>
      </c>
      <c r="K321" s="63">
        <v>147.63592397220901</v>
      </c>
      <c r="L321" s="71" t="b">
        <v>0</v>
      </c>
      <c r="M321" s="64" t="s">
        <v>232</v>
      </c>
      <c r="N321" s="64" t="s">
        <v>232</v>
      </c>
      <c r="O321" s="64" t="s">
        <v>2672</v>
      </c>
      <c r="P321" s="64" t="s">
        <v>232</v>
      </c>
      <c r="Q321" s="65"/>
      <c r="R321" s="64" t="s">
        <v>1845</v>
      </c>
      <c r="S321" s="63">
        <v>1439.8820000000001</v>
      </c>
      <c r="T321" s="63">
        <v>128.4572</v>
      </c>
      <c r="U321" s="65"/>
      <c r="V321" s="64" t="s">
        <v>232</v>
      </c>
    </row>
    <row r="322" spans="1:22" ht="28.9">
      <c r="A322" s="64" t="s">
        <v>2673</v>
      </c>
      <c r="B322" s="63">
        <v>328</v>
      </c>
      <c r="C322" s="64" t="s">
        <v>2674</v>
      </c>
      <c r="D322" s="64" t="s">
        <v>2675</v>
      </c>
      <c r="E322" s="64" t="s">
        <v>2675</v>
      </c>
      <c r="F322" s="64" t="s">
        <v>2676</v>
      </c>
      <c r="G322" s="63" t="b">
        <v>0</v>
      </c>
      <c r="H322" s="71" t="b">
        <v>1</v>
      </c>
      <c r="I322" s="64" t="s">
        <v>2673</v>
      </c>
      <c r="J322" s="64" t="s">
        <v>2677</v>
      </c>
      <c r="K322" s="63">
        <v>112.41</v>
      </c>
      <c r="L322" s="71" t="b">
        <v>0</v>
      </c>
      <c r="M322" s="64" t="s">
        <v>232</v>
      </c>
      <c r="N322" s="64" t="s">
        <v>2678</v>
      </c>
      <c r="O322" s="64" t="s">
        <v>2679</v>
      </c>
      <c r="P322" s="64" t="s">
        <v>2677</v>
      </c>
      <c r="Q322" s="65"/>
      <c r="R322" s="64" t="s">
        <v>2680</v>
      </c>
      <c r="S322" s="65"/>
      <c r="T322" s="65"/>
      <c r="U322" s="65"/>
      <c r="V322" s="64" t="s">
        <v>232</v>
      </c>
    </row>
    <row r="323" spans="1:22" ht="28.9">
      <c r="A323" s="64" t="s">
        <v>2681</v>
      </c>
      <c r="B323" s="63">
        <v>329</v>
      </c>
      <c r="C323" s="64" t="s">
        <v>2682</v>
      </c>
      <c r="D323" s="64" t="s">
        <v>2683</v>
      </c>
      <c r="E323" s="64" t="s">
        <v>2683</v>
      </c>
      <c r="F323" s="64" t="s">
        <v>2684</v>
      </c>
      <c r="G323" s="63" t="b">
        <v>0</v>
      </c>
      <c r="H323" s="71" t="b">
        <v>0</v>
      </c>
      <c r="I323" s="64" t="s">
        <v>2681</v>
      </c>
      <c r="J323" s="64" t="s">
        <v>2685</v>
      </c>
      <c r="K323" s="63">
        <v>40.08</v>
      </c>
      <c r="L323" s="71" t="b">
        <v>0</v>
      </c>
      <c r="M323" s="64" t="s">
        <v>232</v>
      </c>
      <c r="N323" s="64" t="s">
        <v>2686</v>
      </c>
      <c r="O323" s="64" t="s">
        <v>2687</v>
      </c>
      <c r="P323" s="64" t="s">
        <v>2685</v>
      </c>
      <c r="Q323" s="65"/>
      <c r="R323" s="64" t="s">
        <v>2688</v>
      </c>
      <c r="S323" s="65"/>
      <c r="T323" s="65"/>
      <c r="U323" s="65"/>
      <c r="V323" s="64" t="s">
        <v>232</v>
      </c>
    </row>
    <row r="324" spans="1:22" ht="43.15">
      <c r="A324" s="64" t="s">
        <v>2689</v>
      </c>
      <c r="B324" s="63">
        <v>330</v>
      </c>
      <c r="C324" s="64" t="s">
        <v>2690</v>
      </c>
      <c r="D324" s="64" t="s">
        <v>2691</v>
      </c>
      <c r="E324" s="64" t="s">
        <v>2691</v>
      </c>
      <c r="F324" s="64" t="s">
        <v>2692</v>
      </c>
      <c r="G324" s="63" t="b">
        <v>0</v>
      </c>
      <c r="H324" s="71" t="b">
        <v>0</v>
      </c>
      <c r="I324" s="64" t="s">
        <v>2689</v>
      </c>
      <c r="J324" s="64" t="s">
        <v>232</v>
      </c>
      <c r="K324" s="63">
        <v>152.23344</v>
      </c>
      <c r="L324" s="71" t="b">
        <v>0</v>
      </c>
      <c r="M324" s="64" t="s">
        <v>232</v>
      </c>
      <c r="N324" s="64" t="s">
        <v>2693</v>
      </c>
      <c r="O324" s="64" t="s">
        <v>2694</v>
      </c>
      <c r="P324" s="64" t="s">
        <v>2695</v>
      </c>
      <c r="Q324" s="63">
        <v>0.1</v>
      </c>
      <c r="R324" s="64" t="s">
        <v>2696</v>
      </c>
      <c r="S324" s="63">
        <v>1.42655</v>
      </c>
      <c r="T324" s="63">
        <v>1625.9580000000001</v>
      </c>
      <c r="U324" s="63">
        <v>45.423738653999997</v>
      </c>
      <c r="V324" s="64" t="s">
        <v>232</v>
      </c>
    </row>
    <row r="325" spans="1:22" ht="86.45">
      <c r="A325" s="64" t="s">
        <v>2697</v>
      </c>
      <c r="B325" s="63">
        <v>331</v>
      </c>
      <c r="C325" s="64" t="s">
        <v>2698</v>
      </c>
      <c r="D325" s="64" t="s">
        <v>2699</v>
      </c>
      <c r="E325" s="64" t="s">
        <v>2699</v>
      </c>
      <c r="F325" s="64" t="s">
        <v>2700</v>
      </c>
      <c r="G325" s="63" t="b">
        <v>0</v>
      </c>
      <c r="H325" s="71" t="b">
        <v>1</v>
      </c>
      <c r="I325" s="64" t="s">
        <v>2697</v>
      </c>
      <c r="J325" s="64" t="s">
        <v>232</v>
      </c>
      <c r="K325" s="63">
        <v>134.17356000000001</v>
      </c>
      <c r="L325" s="71" t="b">
        <v>0</v>
      </c>
      <c r="M325" s="64" t="s">
        <v>232</v>
      </c>
      <c r="N325" s="64" t="s">
        <v>2701</v>
      </c>
      <c r="O325" s="64" t="s">
        <v>2702</v>
      </c>
      <c r="P325" s="64" t="s">
        <v>2703</v>
      </c>
      <c r="Q325" s="63">
        <v>0.5</v>
      </c>
      <c r="R325" s="64" t="s">
        <v>2704</v>
      </c>
      <c r="S325" s="63">
        <v>12.50564</v>
      </c>
      <c r="T325" s="63">
        <v>15.498559999999999</v>
      </c>
      <c r="U325" s="63">
        <v>18.731207712000003</v>
      </c>
      <c r="V325" s="64" t="s">
        <v>232</v>
      </c>
    </row>
    <row r="326" spans="1:22" ht="28.9">
      <c r="A326" s="64" t="s">
        <v>2705</v>
      </c>
      <c r="B326" s="63">
        <v>332</v>
      </c>
      <c r="C326" s="64" t="s">
        <v>2706</v>
      </c>
      <c r="D326" s="64" t="s">
        <v>2707</v>
      </c>
      <c r="E326" s="64" t="s">
        <v>2707</v>
      </c>
      <c r="F326" s="64" t="s">
        <v>2708</v>
      </c>
      <c r="G326" s="63" t="b">
        <v>0</v>
      </c>
      <c r="H326" s="71" t="b">
        <v>1</v>
      </c>
      <c r="I326" s="64" t="s">
        <v>2705</v>
      </c>
      <c r="J326" s="64" t="s">
        <v>232</v>
      </c>
      <c r="K326" s="63">
        <v>76.140699999999995</v>
      </c>
      <c r="L326" s="71" t="b">
        <v>0</v>
      </c>
      <c r="M326" s="64" t="s">
        <v>232</v>
      </c>
      <c r="N326" s="64" t="s">
        <v>2709</v>
      </c>
      <c r="O326" s="64" t="s">
        <v>2710</v>
      </c>
      <c r="P326" s="64" t="s">
        <v>2711</v>
      </c>
      <c r="Q326" s="65"/>
      <c r="R326" s="64" t="s">
        <v>2712</v>
      </c>
      <c r="S326" s="63">
        <v>45596.26</v>
      </c>
      <c r="T326" s="63">
        <v>5757839</v>
      </c>
      <c r="U326" s="63">
        <v>48710.392597999999</v>
      </c>
      <c r="V326" s="64" t="s">
        <v>232</v>
      </c>
    </row>
    <row r="327" spans="1:22" ht="43.15">
      <c r="A327" s="64" t="s">
        <v>2713</v>
      </c>
      <c r="B327" s="63">
        <v>333</v>
      </c>
      <c r="C327" s="64" t="s">
        <v>2714</v>
      </c>
      <c r="D327" s="64" t="s">
        <v>2715</v>
      </c>
      <c r="E327" s="64" t="s">
        <v>2715</v>
      </c>
      <c r="F327" s="64" t="s">
        <v>2716</v>
      </c>
      <c r="G327" s="63" t="b">
        <v>0</v>
      </c>
      <c r="H327" s="71" t="b">
        <v>1</v>
      </c>
      <c r="I327" s="64" t="s">
        <v>2713</v>
      </c>
      <c r="J327" s="64" t="s">
        <v>232</v>
      </c>
      <c r="K327" s="63">
        <v>153.8227</v>
      </c>
      <c r="L327" s="71" t="b">
        <v>0</v>
      </c>
      <c r="M327" s="64" t="s">
        <v>232</v>
      </c>
      <c r="N327" s="64" t="s">
        <v>2717</v>
      </c>
      <c r="O327" s="64" t="s">
        <v>2718</v>
      </c>
      <c r="P327" s="64" t="s">
        <v>2719</v>
      </c>
      <c r="Q327" s="65"/>
      <c r="R327" s="64" t="s">
        <v>2720</v>
      </c>
      <c r="S327" s="63">
        <v>13265.58</v>
      </c>
      <c r="T327" s="63">
        <v>5757839</v>
      </c>
      <c r="U327" s="63">
        <v>10520.7456606</v>
      </c>
      <c r="V327" s="64" t="s">
        <v>232</v>
      </c>
    </row>
    <row r="328" spans="1:22" ht="28.9">
      <c r="A328" s="64" t="s">
        <v>2721</v>
      </c>
      <c r="B328" s="63">
        <v>335</v>
      </c>
      <c r="C328" s="64" t="s">
        <v>2722</v>
      </c>
      <c r="D328" s="64" t="s">
        <v>2723</v>
      </c>
      <c r="E328" s="64" t="s">
        <v>2723</v>
      </c>
      <c r="F328" s="64" t="s">
        <v>2724</v>
      </c>
      <c r="G328" s="63" t="b">
        <v>0</v>
      </c>
      <c r="H328" s="71" t="b">
        <v>1</v>
      </c>
      <c r="I328" s="64" t="s">
        <v>2721</v>
      </c>
      <c r="J328" s="64" t="s">
        <v>232</v>
      </c>
      <c r="K328" s="63">
        <v>60.075099999999999</v>
      </c>
      <c r="L328" s="71" t="b">
        <v>0</v>
      </c>
      <c r="M328" s="64" t="s">
        <v>232</v>
      </c>
      <c r="N328" s="64" t="s">
        <v>2725</v>
      </c>
      <c r="O328" s="64" t="s">
        <v>2726</v>
      </c>
      <c r="P328" s="64" t="s">
        <v>2727</v>
      </c>
      <c r="Q328" s="65"/>
      <c r="R328" s="64" t="s">
        <v>2728</v>
      </c>
      <c r="S328" s="63">
        <v>1098577</v>
      </c>
      <c r="T328" s="63">
        <v>5757839</v>
      </c>
      <c r="U328" s="63">
        <v>1041832.7700200001</v>
      </c>
      <c r="V328" s="64" t="s">
        <v>232</v>
      </c>
    </row>
    <row r="329" spans="1:22" ht="86.45">
      <c r="A329" s="64" t="s">
        <v>2729</v>
      </c>
      <c r="B329" s="63">
        <v>336</v>
      </c>
      <c r="C329" s="64" t="s">
        <v>2730</v>
      </c>
      <c r="D329" s="64" t="s">
        <v>2731</v>
      </c>
      <c r="E329" s="64" t="s">
        <v>2731</v>
      </c>
      <c r="F329" s="64" t="s">
        <v>2732</v>
      </c>
      <c r="G329" s="63" t="b">
        <v>0</v>
      </c>
      <c r="H329" s="71" t="b">
        <v>0</v>
      </c>
      <c r="I329" s="64" t="s">
        <v>2729</v>
      </c>
      <c r="J329" s="64" t="s">
        <v>232</v>
      </c>
      <c r="K329" s="63">
        <v>137.19212445472201</v>
      </c>
      <c r="L329" s="71" t="b">
        <v>0</v>
      </c>
      <c r="M329" s="64" t="s">
        <v>232</v>
      </c>
      <c r="N329" s="64" t="s">
        <v>2733</v>
      </c>
      <c r="O329" s="64" t="s">
        <v>2734</v>
      </c>
      <c r="P329" s="64" t="s">
        <v>232</v>
      </c>
      <c r="Q329" s="65"/>
      <c r="R329" s="64" t="s">
        <v>2735</v>
      </c>
      <c r="S329" s="63">
        <v>39063.46</v>
      </c>
      <c r="T329" s="63">
        <v>3.4985950000000002E-3</v>
      </c>
      <c r="U329" s="65"/>
      <c r="V329" s="64" t="s">
        <v>232</v>
      </c>
    </row>
    <row r="330" spans="1:22" ht="28.9">
      <c r="A330" s="64" t="s">
        <v>2736</v>
      </c>
      <c r="B330" s="63">
        <v>337</v>
      </c>
      <c r="C330" s="64" t="s">
        <v>2737</v>
      </c>
      <c r="D330" s="64" t="s">
        <v>2738</v>
      </c>
      <c r="E330" s="64" t="s">
        <v>2738</v>
      </c>
      <c r="F330" s="64" t="s">
        <v>2739</v>
      </c>
      <c r="G330" s="63" t="b">
        <v>0</v>
      </c>
      <c r="H330" s="71" t="b">
        <v>0</v>
      </c>
      <c r="I330" s="64" t="s">
        <v>2736</v>
      </c>
      <c r="J330" s="64" t="s">
        <v>2740</v>
      </c>
      <c r="K330" s="63">
        <v>35.450000000000003</v>
      </c>
      <c r="L330" s="71" t="b">
        <v>0</v>
      </c>
      <c r="M330" s="64" t="s">
        <v>232</v>
      </c>
      <c r="N330" s="64" t="s">
        <v>2741</v>
      </c>
      <c r="O330" s="64" t="s">
        <v>2742</v>
      </c>
      <c r="P330" s="64" t="s">
        <v>2743</v>
      </c>
      <c r="Q330" s="65"/>
      <c r="R330" s="64" t="s">
        <v>2744</v>
      </c>
      <c r="S330" s="63">
        <v>5.5462109999999996E-6</v>
      </c>
      <c r="T330" s="65"/>
      <c r="U330" s="65"/>
      <c r="V330" s="64" t="s">
        <v>232</v>
      </c>
    </row>
    <row r="331" spans="1:22" ht="172.9">
      <c r="A331" s="64" t="s">
        <v>2745</v>
      </c>
      <c r="B331" s="63">
        <v>338</v>
      </c>
      <c r="C331" s="64" t="s">
        <v>2746</v>
      </c>
      <c r="D331" s="64" t="s">
        <v>2747</v>
      </c>
      <c r="E331" s="64" t="s">
        <v>2747</v>
      </c>
      <c r="F331" s="64" t="s">
        <v>2748</v>
      </c>
      <c r="G331" s="63" t="b">
        <v>0</v>
      </c>
      <c r="H331" s="71" t="b">
        <v>0</v>
      </c>
      <c r="I331" s="64" t="s">
        <v>2745</v>
      </c>
      <c r="J331" s="64" t="s">
        <v>232</v>
      </c>
      <c r="K331" s="63">
        <v>545.32960000000003</v>
      </c>
      <c r="L331" s="71" t="b">
        <v>0</v>
      </c>
      <c r="M331" s="64" t="s">
        <v>2749</v>
      </c>
      <c r="N331" s="64" t="s">
        <v>2750</v>
      </c>
      <c r="O331" s="64" t="s">
        <v>2751</v>
      </c>
      <c r="P331" s="64" t="s">
        <v>232</v>
      </c>
      <c r="Q331" s="65"/>
      <c r="R331" s="64" t="s">
        <v>2752</v>
      </c>
      <c r="S331" s="63">
        <v>1.0479140000000001E-3</v>
      </c>
      <c r="T331" s="63">
        <v>4.0142660000000002E-5</v>
      </c>
      <c r="U331" s="65"/>
      <c r="V331" s="64" t="s">
        <v>232</v>
      </c>
    </row>
    <row r="332" spans="1:22" ht="28.9">
      <c r="A332" s="64" t="s">
        <v>2753</v>
      </c>
      <c r="B332" s="63">
        <v>339</v>
      </c>
      <c r="C332" s="64" t="s">
        <v>2754</v>
      </c>
      <c r="D332" s="64" t="s">
        <v>2755</v>
      </c>
      <c r="E332" s="64" t="s">
        <v>2755</v>
      </c>
      <c r="F332" s="64" t="s">
        <v>2756</v>
      </c>
      <c r="G332" s="63" t="b">
        <v>0</v>
      </c>
      <c r="H332" s="71" t="b">
        <v>1</v>
      </c>
      <c r="I332" s="64" t="s">
        <v>2753</v>
      </c>
      <c r="J332" s="64" t="s">
        <v>2757</v>
      </c>
      <c r="K332" s="63">
        <v>70.91</v>
      </c>
      <c r="L332" s="71" t="b">
        <v>0</v>
      </c>
      <c r="M332" s="64" t="s">
        <v>232</v>
      </c>
      <c r="N332" s="64" t="s">
        <v>2758</v>
      </c>
      <c r="O332" s="64" t="s">
        <v>2759</v>
      </c>
      <c r="P332" s="64" t="s">
        <v>2757</v>
      </c>
      <c r="Q332" s="65"/>
      <c r="R332" s="64" t="s">
        <v>2760</v>
      </c>
      <c r="S332" s="65"/>
      <c r="T332" s="65"/>
      <c r="U332" s="65"/>
      <c r="V332" s="64" t="s">
        <v>232</v>
      </c>
    </row>
    <row r="333" spans="1:22" ht="28.9">
      <c r="A333" s="64" t="s">
        <v>2761</v>
      </c>
      <c r="B333" s="63">
        <v>340</v>
      </c>
      <c r="C333" s="64" t="s">
        <v>2762</v>
      </c>
      <c r="D333" s="64" t="s">
        <v>2763</v>
      </c>
      <c r="E333" s="64" t="s">
        <v>2763</v>
      </c>
      <c r="F333" s="64" t="s">
        <v>2764</v>
      </c>
      <c r="G333" s="63" t="b">
        <v>0</v>
      </c>
      <c r="H333" s="71" t="b">
        <v>1</v>
      </c>
      <c r="I333" s="64" t="s">
        <v>2761</v>
      </c>
      <c r="J333" s="64" t="s">
        <v>232</v>
      </c>
      <c r="K333" s="63">
        <v>112.5569</v>
      </c>
      <c r="L333" s="71" t="b">
        <v>0</v>
      </c>
      <c r="M333" s="64" t="s">
        <v>232</v>
      </c>
      <c r="N333" s="64" t="s">
        <v>2765</v>
      </c>
      <c r="O333" s="64" t="s">
        <v>2766</v>
      </c>
      <c r="P333" s="64" t="s">
        <v>2767</v>
      </c>
      <c r="Q333" s="65"/>
      <c r="R333" s="64" t="s">
        <v>2768</v>
      </c>
      <c r="S333" s="63">
        <v>1235.8989999999999</v>
      </c>
      <c r="T333" s="63">
        <v>13667.28</v>
      </c>
      <c r="U333" s="63">
        <v>1446.2770560000001</v>
      </c>
      <c r="V333" s="64" t="s">
        <v>232</v>
      </c>
    </row>
    <row r="334" spans="1:22" ht="43.15">
      <c r="A334" s="64" t="s">
        <v>2769</v>
      </c>
      <c r="B334" s="63">
        <v>341</v>
      </c>
      <c r="C334" s="64" t="s">
        <v>2770</v>
      </c>
      <c r="D334" s="64" t="s">
        <v>2771</v>
      </c>
      <c r="E334" s="64" t="s">
        <v>2771</v>
      </c>
      <c r="F334" s="64" t="s">
        <v>2772</v>
      </c>
      <c r="G334" s="63" t="b">
        <v>0</v>
      </c>
      <c r="H334" s="71" t="b">
        <v>0</v>
      </c>
      <c r="I334" s="64" t="s">
        <v>2769</v>
      </c>
      <c r="J334" s="64" t="s">
        <v>2773</v>
      </c>
      <c r="K334" s="63">
        <v>86.468446400000005</v>
      </c>
      <c r="L334" s="71" t="b">
        <v>1</v>
      </c>
      <c r="M334" s="64" t="s">
        <v>232</v>
      </c>
      <c r="N334" s="64" t="s">
        <v>2774</v>
      </c>
      <c r="O334" s="64" t="s">
        <v>2775</v>
      </c>
      <c r="P334" s="64" t="s">
        <v>2776</v>
      </c>
      <c r="Q334" s="65"/>
      <c r="R334" s="64" t="s">
        <v>2777</v>
      </c>
      <c r="S334" s="63">
        <v>875928.1</v>
      </c>
      <c r="T334" s="63">
        <v>5757839</v>
      </c>
      <c r="U334" s="63">
        <v>760604.67644000007</v>
      </c>
      <c r="V334" s="64" t="s">
        <v>232</v>
      </c>
    </row>
    <row r="335" spans="1:22" ht="43.15">
      <c r="A335" s="64" t="s">
        <v>2778</v>
      </c>
      <c r="B335" s="63">
        <v>342</v>
      </c>
      <c r="C335" s="64" t="s">
        <v>232</v>
      </c>
      <c r="D335" s="64" t="s">
        <v>232</v>
      </c>
      <c r="E335" s="64" t="s">
        <v>2438</v>
      </c>
      <c r="F335" s="64" t="s">
        <v>2779</v>
      </c>
      <c r="G335" s="63" t="b">
        <v>0</v>
      </c>
      <c r="H335" s="71" t="b">
        <v>0</v>
      </c>
      <c r="I335" s="64" t="s">
        <v>2778</v>
      </c>
      <c r="J335" s="64" t="s">
        <v>232</v>
      </c>
      <c r="K335" s="63">
        <v>187.37560959999999</v>
      </c>
      <c r="L335" s="71" t="b">
        <v>0</v>
      </c>
      <c r="M335" s="64" t="s">
        <v>232</v>
      </c>
      <c r="N335" s="64" t="s">
        <v>2780</v>
      </c>
      <c r="O335" s="64" t="s">
        <v>232</v>
      </c>
      <c r="P335" s="64" t="s">
        <v>232</v>
      </c>
      <c r="Q335" s="65"/>
      <c r="R335" s="64" t="s">
        <v>232</v>
      </c>
      <c r="S335" s="63">
        <v>42663.16</v>
      </c>
      <c r="T335" s="65"/>
      <c r="U335" s="65"/>
      <c r="V335" s="64" t="s">
        <v>232</v>
      </c>
    </row>
    <row r="336" spans="1:22" ht="100.9">
      <c r="A336" s="64" t="s">
        <v>2781</v>
      </c>
      <c r="B336" s="63">
        <v>343</v>
      </c>
      <c r="C336" s="64" t="s">
        <v>2782</v>
      </c>
      <c r="D336" s="64" t="s">
        <v>2783</v>
      </c>
      <c r="E336" s="64" t="s">
        <v>2783</v>
      </c>
      <c r="F336" s="64" t="s">
        <v>2784</v>
      </c>
      <c r="G336" s="63" t="b">
        <v>0</v>
      </c>
      <c r="H336" s="71" t="b">
        <v>1</v>
      </c>
      <c r="I336" s="64" t="s">
        <v>2781</v>
      </c>
      <c r="J336" s="64" t="s">
        <v>2785</v>
      </c>
      <c r="K336" s="63">
        <v>119.37764</v>
      </c>
      <c r="L336" s="71" t="b">
        <v>0</v>
      </c>
      <c r="M336" s="64" t="s">
        <v>232</v>
      </c>
      <c r="N336" s="64" t="s">
        <v>2786</v>
      </c>
      <c r="O336" s="64" t="s">
        <v>2787</v>
      </c>
      <c r="P336" s="64" t="s">
        <v>2788</v>
      </c>
      <c r="Q336" s="65"/>
      <c r="R336" s="64" t="s">
        <v>2789</v>
      </c>
      <c r="S336" s="63">
        <v>25197.93</v>
      </c>
      <c r="T336" s="63">
        <v>5757839</v>
      </c>
      <c r="U336" s="63">
        <v>36433.702872000002</v>
      </c>
      <c r="V336" s="64" t="s">
        <v>232</v>
      </c>
    </row>
    <row r="337" spans="1:22" ht="43.15">
      <c r="A337" s="64" t="s">
        <v>2790</v>
      </c>
      <c r="B337" s="63">
        <v>344</v>
      </c>
      <c r="C337" s="64" t="s">
        <v>2791</v>
      </c>
      <c r="D337" s="64" t="s">
        <v>2792</v>
      </c>
      <c r="E337" s="64" t="s">
        <v>2792</v>
      </c>
      <c r="F337" s="64" t="s">
        <v>2793</v>
      </c>
      <c r="G337" s="63" t="b">
        <v>0</v>
      </c>
      <c r="H337" s="71" t="b">
        <v>0</v>
      </c>
      <c r="I337" s="64" t="s">
        <v>2790</v>
      </c>
      <c r="J337" s="64" t="s">
        <v>232</v>
      </c>
      <c r="K337" s="63">
        <v>164.37520000000001</v>
      </c>
      <c r="L337" s="71" t="b">
        <v>0</v>
      </c>
      <c r="M337" s="64" t="s">
        <v>232</v>
      </c>
      <c r="N337" s="64" t="s">
        <v>2794</v>
      </c>
      <c r="O337" s="64" t="s">
        <v>2795</v>
      </c>
      <c r="P337" s="64" t="s">
        <v>2796</v>
      </c>
      <c r="Q337" s="63">
        <v>2</v>
      </c>
      <c r="R337" s="64" t="s">
        <v>2797</v>
      </c>
      <c r="S337" s="63">
        <v>2973.0889999999999</v>
      </c>
      <c r="T337" s="63">
        <v>5757839</v>
      </c>
      <c r="U337" s="63">
        <v>6898.6269002000008</v>
      </c>
      <c r="V337" s="64" t="s">
        <v>232</v>
      </c>
    </row>
    <row r="338" spans="1:22" ht="144">
      <c r="A338" s="64" t="s">
        <v>2798</v>
      </c>
      <c r="B338" s="63">
        <v>345</v>
      </c>
      <c r="C338" s="64" t="s">
        <v>2799</v>
      </c>
      <c r="D338" s="64" t="s">
        <v>2800</v>
      </c>
      <c r="E338" s="64" t="s">
        <v>2800</v>
      </c>
      <c r="F338" s="64" t="s">
        <v>2801</v>
      </c>
      <c r="G338" s="63" t="b">
        <v>0</v>
      </c>
      <c r="H338" s="71" t="b">
        <v>1</v>
      </c>
      <c r="I338" s="64" t="s">
        <v>2798</v>
      </c>
      <c r="J338" s="64" t="s">
        <v>232</v>
      </c>
      <c r="K338" s="63">
        <v>265.911</v>
      </c>
      <c r="L338" s="71" t="b">
        <v>0</v>
      </c>
      <c r="M338" s="64" t="s">
        <v>2802</v>
      </c>
      <c r="N338" s="64" t="s">
        <v>2803</v>
      </c>
      <c r="O338" s="64" t="s">
        <v>2804</v>
      </c>
      <c r="P338" s="64" t="s">
        <v>2805</v>
      </c>
      <c r="Q338" s="65"/>
      <c r="R338" s="64" t="s">
        <v>2806</v>
      </c>
      <c r="S338" s="63">
        <v>6.2928170000000003E-5</v>
      </c>
      <c r="T338" s="63">
        <v>1463.991</v>
      </c>
      <c r="U338" s="63">
        <v>1.19635963412E-4</v>
      </c>
      <c r="V338" s="64" t="s">
        <v>232</v>
      </c>
    </row>
    <row r="339" spans="1:22" ht="72">
      <c r="A339" s="64" t="s">
        <v>2807</v>
      </c>
      <c r="B339" s="63">
        <v>346</v>
      </c>
      <c r="C339" s="64" t="s">
        <v>2808</v>
      </c>
      <c r="D339" s="64" t="s">
        <v>2809</v>
      </c>
      <c r="E339" s="64" t="s">
        <v>2809</v>
      </c>
      <c r="F339" s="64" t="s">
        <v>2810</v>
      </c>
      <c r="G339" s="63" t="b">
        <v>0</v>
      </c>
      <c r="H339" s="71" t="b">
        <v>0</v>
      </c>
      <c r="I339" s="64" t="s">
        <v>2807</v>
      </c>
      <c r="J339" s="64" t="s">
        <v>232</v>
      </c>
      <c r="K339" s="63">
        <v>350.58630099999999</v>
      </c>
      <c r="L339" s="71" t="b">
        <v>0</v>
      </c>
      <c r="M339" s="64" t="s">
        <v>232</v>
      </c>
      <c r="N339" s="64" t="s">
        <v>2811</v>
      </c>
      <c r="O339" s="64" t="s">
        <v>2812</v>
      </c>
      <c r="P339" s="64" t="s">
        <v>2813</v>
      </c>
      <c r="Q339" s="63">
        <v>0.3333333</v>
      </c>
      <c r="R339" s="64" t="s">
        <v>2814</v>
      </c>
      <c r="S339" s="63">
        <v>2.7331090000000001E-3</v>
      </c>
      <c r="T339" s="63">
        <v>479.14449999999999</v>
      </c>
      <c r="U339" s="63">
        <v>3.4494534382000001E-3</v>
      </c>
      <c r="V339" s="64" t="s">
        <v>232</v>
      </c>
    </row>
    <row r="340" spans="1:22" ht="28.9">
      <c r="A340" s="64" t="s">
        <v>2815</v>
      </c>
      <c r="B340" s="63">
        <v>347</v>
      </c>
      <c r="C340" s="64" t="s">
        <v>2816</v>
      </c>
      <c r="D340" s="64" t="s">
        <v>2817</v>
      </c>
      <c r="E340" s="64" t="s">
        <v>2817</v>
      </c>
      <c r="F340" s="64" t="s">
        <v>2818</v>
      </c>
      <c r="G340" s="63" t="b">
        <v>0</v>
      </c>
      <c r="H340" s="71" t="b">
        <v>1</v>
      </c>
      <c r="I340" s="64" t="s">
        <v>2815</v>
      </c>
      <c r="J340" s="64" t="s">
        <v>2819</v>
      </c>
      <c r="K340" s="63">
        <v>52</v>
      </c>
      <c r="L340" s="71" t="b">
        <v>0</v>
      </c>
      <c r="M340" s="64" t="s">
        <v>232</v>
      </c>
      <c r="N340" s="64" t="s">
        <v>2820</v>
      </c>
      <c r="O340" s="64" t="s">
        <v>2821</v>
      </c>
      <c r="P340" s="64" t="s">
        <v>2819</v>
      </c>
      <c r="Q340" s="65"/>
      <c r="R340" s="64" t="s">
        <v>2822</v>
      </c>
      <c r="S340" s="65"/>
      <c r="T340" s="65"/>
      <c r="U340" s="65"/>
      <c r="V340" s="64" t="s">
        <v>232</v>
      </c>
    </row>
    <row r="341" spans="1:22" ht="72">
      <c r="A341" s="64" t="s">
        <v>2823</v>
      </c>
      <c r="B341" s="63">
        <v>348</v>
      </c>
      <c r="C341" s="64" t="s">
        <v>2824</v>
      </c>
      <c r="D341" s="64" t="s">
        <v>2825</v>
      </c>
      <c r="E341" s="64" t="s">
        <v>2825</v>
      </c>
      <c r="F341" s="64" t="s">
        <v>2826</v>
      </c>
      <c r="G341" s="63" t="b">
        <v>0</v>
      </c>
      <c r="H341" s="71" t="b">
        <v>0</v>
      </c>
      <c r="I341" s="64" t="s">
        <v>2823</v>
      </c>
      <c r="J341" s="64" t="s">
        <v>232</v>
      </c>
      <c r="K341" s="63">
        <v>126.23922</v>
      </c>
      <c r="L341" s="71" t="b">
        <v>0</v>
      </c>
      <c r="M341" s="64" t="s">
        <v>232</v>
      </c>
      <c r="N341" s="64" t="s">
        <v>2827</v>
      </c>
      <c r="O341" s="64" t="s">
        <v>232</v>
      </c>
      <c r="P341" s="64" t="s">
        <v>612</v>
      </c>
      <c r="Q341" s="65"/>
      <c r="R341" s="64" t="s">
        <v>2828</v>
      </c>
      <c r="S341" s="63">
        <v>935.92319999999995</v>
      </c>
      <c r="T341" s="63">
        <v>1897.231</v>
      </c>
      <c r="U341" s="65"/>
      <c r="V341" s="64" t="s">
        <v>232</v>
      </c>
    </row>
    <row r="342" spans="1:22" ht="72">
      <c r="A342" s="64" t="s">
        <v>2829</v>
      </c>
      <c r="B342" s="63">
        <v>349</v>
      </c>
      <c r="C342" s="64" t="s">
        <v>2830</v>
      </c>
      <c r="D342" s="64" t="s">
        <v>2831</v>
      </c>
      <c r="E342" s="64" t="s">
        <v>2832</v>
      </c>
      <c r="F342" s="64" t="s">
        <v>2833</v>
      </c>
      <c r="G342" s="63" t="b">
        <v>0</v>
      </c>
      <c r="H342" s="71" t="b">
        <v>0</v>
      </c>
      <c r="I342" s="64" t="s">
        <v>2829</v>
      </c>
      <c r="J342" s="64" t="s">
        <v>232</v>
      </c>
      <c r="K342" s="63">
        <v>126.23922</v>
      </c>
      <c r="L342" s="71" t="b">
        <v>0</v>
      </c>
      <c r="M342" s="64" t="s">
        <v>232</v>
      </c>
      <c r="N342" s="64" t="s">
        <v>232</v>
      </c>
      <c r="O342" s="64" t="s">
        <v>232</v>
      </c>
      <c r="P342" s="64" t="s">
        <v>232</v>
      </c>
      <c r="Q342" s="65"/>
      <c r="R342" s="64" t="s">
        <v>232</v>
      </c>
      <c r="S342" s="63">
        <v>649.28</v>
      </c>
      <c r="T342" s="65"/>
      <c r="U342" s="65"/>
      <c r="V342" s="64" t="s">
        <v>232</v>
      </c>
    </row>
    <row r="343" spans="1:22" ht="86.45">
      <c r="A343" s="64" t="s">
        <v>2834</v>
      </c>
      <c r="B343" s="63">
        <v>350</v>
      </c>
      <c r="C343" s="64" t="s">
        <v>2835</v>
      </c>
      <c r="D343" s="64" t="s">
        <v>2836</v>
      </c>
      <c r="E343" s="64" t="s">
        <v>2836</v>
      </c>
      <c r="F343" s="64" t="s">
        <v>2837</v>
      </c>
      <c r="G343" s="63" t="b">
        <v>0</v>
      </c>
      <c r="H343" s="71" t="b">
        <v>0</v>
      </c>
      <c r="I343" s="64" t="s">
        <v>2834</v>
      </c>
      <c r="J343" s="64" t="s">
        <v>232</v>
      </c>
      <c r="K343" s="63">
        <v>126.23922</v>
      </c>
      <c r="L343" s="71" t="b">
        <v>0</v>
      </c>
      <c r="M343" s="64" t="s">
        <v>232</v>
      </c>
      <c r="N343" s="64" t="s">
        <v>2838</v>
      </c>
      <c r="O343" s="64" t="s">
        <v>232</v>
      </c>
      <c r="P343" s="64" t="s">
        <v>612</v>
      </c>
      <c r="Q343" s="65"/>
      <c r="R343" s="64" t="s">
        <v>2839</v>
      </c>
      <c r="S343" s="63">
        <v>935.92319999999995</v>
      </c>
      <c r="T343" s="63">
        <v>1897.231</v>
      </c>
      <c r="U343" s="65"/>
      <c r="V343" s="64" t="s">
        <v>2840</v>
      </c>
    </row>
    <row r="344" spans="1:22" ht="57.6">
      <c r="A344" s="64" t="s">
        <v>2841</v>
      </c>
      <c r="B344" s="63">
        <v>351</v>
      </c>
      <c r="C344" s="64" t="s">
        <v>2842</v>
      </c>
      <c r="D344" s="64" t="s">
        <v>2843</v>
      </c>
      <c r="E344" s="64" t="s">
        <v>2843</v>
      </c>
      <c r="F344" s="64" t="s">
        <v>2844</v>
      </c>
      <c r="G344" s="63" t="b">
        <v>0</v>
      </c>
      <c r="H344" s="71" t="b">
        <v>0</v>
      </c>
      <c r="I344" s="64" t="s">
        <v>2841</v>
      </c>
      <c r="J344" s="64" t="s">
        <v>232</v>
      </c>
      <c r="K344" s="63">
        <v>112.21263999999999</v>
      </c>
      <c r="L344" s="71" t="b">
        <v>0</v>
      </c>
      <c r="M344" s="64" t="s">
        <v>232</v>
      </c>
      <c r="N344" s="64" t="s">
        <v>2845</v>
      </c>
      <c r="O344" s="64" t="s">
        <v>2846</v>
      </c>
      <c r="P344" s="64" t="s">
        <v>619</v>
      </c>
      <c r="Q344" s="65"/>
      <c r="R344" s="64" t="s">
        <v>2847</v>
      </c>
      <c r="S344" s="63">
        <v>2159.8229999999999</v>
      </c>
      <c r="T344" s="63">
        <v>3664.1579999999999</v>
      </c>
      <c r="U344" s="63">
        <v>2076.9034481999997</v>
      </c>
      <c r="V344" s="64" t="s">
        <v>232</v>
      </c>
    </row>
    <row r="345" spans="1:22" ht="57.6">
      <c r="A345" s="64" t="s">
        <v>2848</v>
      </c>
      <c r="B345" s="63">
        <v>352</v>
      </c>
      <c r="C345" s="64" t="s">
        <v>2849</v>
      </c>
      <c r="D345" s="64" t="s">
        <v>2850</v>
      </c>
      <c r="E345" s="64" t="s">
        <v>2850</v>
      </c>
      <c r="F345" s="64" t="s">
        <v>2851</v>
      </c>
      <c r="G345" s="63" t="b">
        <v>0</v>
      </c>
      <c r="H345" s="71" t="b">
        <v>0</v>
      </c>
      <c r="I345" s="64" t="s">
        <v>2848</v>
      </c>
      <c r="J345" s="64" t="s">
        <v>232</v>
      </c>
      <c r="K345" s="63">
        <v>112.21263999999999</v>
      </c>
      <c r="L345" s="71" t="b">
        <v>0</v>
      </c>
      <c r="M345" s="64" t="s">
        <v>232</v>
      </c>
      <c r="N345" s="64" t="s">
        <v>232</v>
      </c>
      <c r="O345" s="64" t="s">
        <v>2852</v>
      </c>
      <c r="P345" s="64" t="s">
        <v>619</v>
      </c>
      <c r="Q345" s="65"/>
      <c r="R345" s="64" t="s">
        <v>2853</v>
      </c>
      <c r="S345" s="63">
        <v>2066.4969999999998</v>
      </c>
      <c r="T345" s="63">
        <v>3664.1579999999999</v>
      </c>
      <c r="U345" s="63">
        <v>2318.1229428000001</v>
      </c>
      <c r="V345" s="64" t="s">
        <v>232</v>
      </c>
    </row>
    <row r="346" spans="1:22" ht="57.6">
      <c r="A346" s="64" t="s">
        <v>2854</v>
      </c>
      <c r="B346" s="63">
        <v>353</v>
      </c>
      <c r="C346" s="64" t="s">
        <v>2855</v>
      </c>
      <c r="D346" s="64" t="s">
        <v>2856</v>
      </c>
      <c r="E346" s="64" t="s">
        <v>2856</v>
      </c>
      <c r="F346" s="64" t="s">
        <v>2857</v>
      </c>
      <c r="G346" s="63" t="b">
        <v>0</v>
      </c>
      <c r="H346" s="71" t="b">
        <v>0</v>
      </c>
      <c r="I346" s="64" t="s">
        <v>2854</v>
      </c>
      <c r="J346" s="64" t="s">
        <v>232</v>
      </c>
      <c r="K346" s="63">
        <v>98.186059999999998</v>
      </c>
      <c r="L346" s="71" t="b">
        <v>0</v>
      </c>
      <c r="M346" s="64" t="s">
        <v>232</v>
      </c>
      <c r="N346" s="64" t="s">
        <v>2858</v>
      </c>
      <c r="O346" s="64" t="s">
        <v>2859</v>
      </c>
      <c r="P346" s="64" t="s">
        <v>698</v>
      </c>
      <c r="Q346" s="65"/>
      <c r="R346" s="64" t="s">
        <v>2860</v>
      </c>
      <c r="S346" s="63">
        <v>8359.3130000000001</v>
      </c>
      <c r="T346" s="63">
        <v>11195.57</v>
      </c>
      <c r="U346" s="63">
        <v>3481.6240367999999</v>
      </c>
      <c r="V346" s="64" t="s">
        <v>232</v>
      </c>
    </row>
    <row r="347" spans="1:22" ht="57.6">
      <c r="A347" s="64" t="s">
        <v>2861</v>
      </c>
      <c r="B347" s="63">
        <v>354</v>
      </c>
      <c r="C347" s="64" t="s">
        <v>2862</v>
      </c>
      <c r="D347" s="64" t="s">
        <v>2863</v>
      </c>
      <c r="E347" s="64" t="s">
        <v>2863</v>
      </c>
      <c r="F347" s="64" t="s">
        <v>2864</v>
      </c>
      <c r="G347" s="63" t="b">
        <v>0</v>
      </c>
      <c r="H347" s="71" t="b">
        <v>0</v>
      </c>
      <c r="I347" s="64" t="s">
        <v>2861</v>
      </c>
      <c r="J347" s="64" t="s">
        <v>232</v>
      </c>
      <c r="K347" s="63">
        <v>112.21263999999999</v>
      </c>
      <c r="L347" s="71" t="b">
        <v>0</v>
      </c>
      <c r="M347" s="64" t="s">
        <v>232</v>
      </c>
      <c r="N347" s="64" t="s">
        <v>232</v>
      </c>
      <c r="O347" s="64" t="s">
        <v>232</v>
      </c>
      <c r="P347" s="64" t="s">
        <v>619</v>
      </c>
      <c r="Q347" s="65"/>
      <c r="R347" s="64" t="s">
        <v>2865</v>
      </c>
      <c r="S347" s="63">
        <v>2573.1219999999998</v>
      </c>
      <c r="T347" s="63">
        <v>3664.1579999999999</v>
      </c>
      <c r="U347" s="65"/>
      <c r="V347" s="64" t="s">
        <v>232</v>
      </c>
    </row>
    <row r="348" spans="1:22" ht="72">
      <c r="A348" s="64" t="s">
        <v>2866</v>
      </c>
      <c r="B348" s="63">
        <v>355</v>
      </c>
      <c r="C348" s="64" t="s">
        <v>2867</v>
      </c>
      <c r="D348" s="64" t="s">
        <v>2868</v>
      </c>
      <c r="E348" s="64" t="s">
        <v>2868</v>
      </c>
      <c r="F348" s="64" t="s">
        <v>2869</v>
      </c>
      <c r="G348" s="63" t="b">
        <v>0</v>
      </c>
      <c r="H348" s="71" t="b">
        <v>0</v>
      </c>
      <c r="I348" s="64" t="s">
        <v>2866</v>
      </c>
      <c r="J348" s="64" t="s">
        <v>232</v>
      </c>
      <c r="K348" s="63">
        <v>112.21263999999999</v>
      </c>
      <c r="L348" s="71" t="b">
        <v>0</v>
      </c>
      <c r="M348" s="64" t="s">
        <v>232</v>
      </c>
      <c r="N348" s="64" t="s">
        <v>232</v>
      </c>
      <c r="O348" s="64" t="s">
        <v>232</v>
      </c>
      <c r="P348" s="64" t="s">
        <v>619</v>
      </c>
      <c r="Q348" s="65"/>
      <c r="R348" s="64" t="s">
        <v>745</v>
      </c>
      <c r="S348" s="63">
        <v>2786.4380000000001</v>
      </c>
      <c r="T348" s="63">
        <v>5796.85</v>
      </c>
      <c r="U348" s="65"/>
      <c r="V348" s="64" t="s">
        <v>232</v>
      </c>
    </row>
    <row r="349" spans="1:22" ht="72">
      <c r="A349" s="64" t="s">
        <v>2870</v>
      </c>
      <c r="B349" s="63">
        <v>356</v>
      </c>
      <c r="C349" s="64" t="s">
        <v>2871</v>
      </c>
      <c r="D349" s="64" t="s">
        <v>2872</v>
      </c>
      <c r="E349" s="64" t="s">
        <v>2872</v>
      </c>
      <c r="F349" s="64" t="s">
        <v>2873</v>
      </c>
      <c r="G349" s="63" t="b">
        <v>0</v>
      </c>
      <c r="H349" s="71" t="b">
        <v>0</v>
      </c>
      <c r="I349" s="64" t="s">
        <v>2870</v>
      </c>
      <c r="J349" s="64" t="s">
        <v>232</v>
      </c>
      <c r="K349" s="63">
        <v>126.23922</v>
      </c>
      <c r="L349" s="71" t="b">
        <v>0</v>
      </c>
      <c r="M349" s="64" t="s">
        <v>232</v>
      </c>
      <c r="N349" s="64" t="s">
        <v>232</v>
      </c>
      <c r="O349" s="64" t="s">
        <v>232</v>
      </c>
      <c r="P349" s="64" t="s">
        <v>612</v>
      </c>
      <c r="Q349" s="65"/>
      <c r="R349" s="64" t="s">
        <v>865</v>
      </c>
      <c r="S349" s="63">
        <v>1015.917</v>
      </c>
      <c r="T349" s="63">
        <v>1897.231</v>
      </c>
      <c r="U349" s="65"/>
      <c r="V349" s="64" t="s">
        <v>232</v>
      </c>
    </row>
    <row r="350" spans="1:22" ht="86.45">
      <c r="A350" s="64" t="s">
        <v>2874</v>
      </c>
      <c r="B350" s="63">
        <v>357</v>
      </c>
      <c r="C350" s="64" t="s">
        <v>2875</v>
      </c>
      <c r="D350" s="64" t="s">
        <v>2876</v>
      </c>
      <c r="E350" s="64" t="s">
        <v>2876</v>
      </c>
      <c r="F350" s="64" t="s">
        <v>2877</v>
      </c>
      <c r="G350" s="63" t="b">
        <v>0</v>
      </c>
      <c r="H350" s="71" t="b">
        <v>0</v>
      </c>
      <c r="I350" s="64" t="s">
        <v>2874</v>
      </c>
      <c r="J350" s="64" t="s">
        <v>232</v>
      </c>
      <c r="K350" s="63">
        <v>112.21263999999999</v>
      </c>
      <c r="L350" s="71" t="b">
        <v>0</v>
      </c>
      <c r="M350" s="64" t="s">
        <v>232</v>
      </c>
      <c r="N350" s="64" t="s">
        <v>2878</v>
      </c>
      <c r="O350" s="64" t="s">
        <v>232</v>
      </c>
      <c r="P350" s="64" t="s">
        <v>619</v>
      </c>
      <c r="Q350" s="65"/>
      <c r="R350" s="64" t="s">
        <v>745</v>
      </c>
      <c r="S350" s="63">
        <v>2786.4380000000001</v>
      </c>
      <c r="T350" s="63">
        <v>5796.85</v>
      </c>
      <c r="U350" s="65"/>
      <c r="V350" s="64" t="s">
        <v>232</v>
      </c>
    </row>
    <row r="351" spans="1:22" ht="230.45">
      <c r="A351" s="64" t="s">
        <v>2879</v>
      </c>
      <c r="B351" s="63">
        <v>358</v>
      </c>
      <c r="C351" s="64" t="s">
        <v>2880</v>
      </c>
      <c r="D351" s="64" t="s">
        <v>2881</v>
      </c>
      <c r="E351" s="64" t="s">
        <v>2881</v>
      </c>
      <c r="F351" s="64" t="s">
        <v>2882</v>
      </c>
      <c r="G351" s="63" t="b">
        <v>0</v>
      </c>
      <c r="H351" s="71" t="b">
        <v>0</v>
      </c>
      <c r="I351" s="64" t="s">
        <v>2879</v>
      </c>
      <c r="J351" s="64" t="s">
        <v>232</v>
      </c>
      <c r="K351" s="63">
        <v>112.21263999999999</v>
      </c>
      <c r="L351" s="71" t="b">
        <v>0</v>
      </c>
      <c r="M351" s="64" t="s">
        <v>232</v>
      </c>
      <c r="N351" s="64" t="s">
        <v>2883</v>
      </c>
      <c r="O351" s="64" t="s">
        <v>232</v>
      </c>
      <c r="P351" s="64" t="s">
        <v>619</v>
      </c>
      <c r="Q351" s="65"/>
      <c r="R351" s="64" t="s">
        <v>769</v>
      </c>
      <c r="S351" s="63">
        <v>3919.6779999999999</v>
      </c>
      <c r="T351" s="63">
        <v>5796.85</v>
      </c>
      <c r="U351" s="65"/>
      <c r="V351" s="64" t="s">
        <v>232</v>
      </c>
    </row>
    <row r="352" spans="1:22" ht="86.45">
      <c r="A352" s="64" t="s">
        <v>2884</v>
      </c>
      <c r="B352" s="63">
        <v>359</v>
      </c>
      <c r="C352" s="64" t="s">
        <v>2885</v>
      </c>
      <c r="D352" s="64" t="s">
        <v>2886</v>
      </c>
      <c r="E352" s="64" t="s">
        <v>2886</v>
      </c>
      <c r="F352" s="64" t="s">
        <v>2887</v>
      </c>
      <c r="G352" s="63" t="b">
        <v>0</v>
      </c>
      <c r="H352" s="71" t="b">
        <v>0</v>
      </c>
      <c r="I352" s="64" t="s">
        <v>2884</v>
      </c>
      <c r="J352" s="64" t="s">
        <v>232</v>
      </c>
      <c r="K352" s="63">
        <v>126.23922</v>
      </c>
      <c r="L352" s="71" t="b">
        <v>0</v>
      </c>
      <c r="M352" s="64" t="s">
        <v>232</v>
      </c>
      <c r="N352" s="64" t="s">
        <v>2888</v>
      </c>
      <c r="O352" s="64" t="s">
        <v>232</v>
      </c>
      <c r="P352" s="64" t="s">
        <v>612</v>
      </c>
      <c r="Q352" s="65"/>
      <c r="R352" s="64" t="s">
        <v>2828</v>
      </c>
      <c r="S352" s="63">
        <v>935.92319999999995</v>
      </c>
      <c r="T352" s="63">
        <v>1897.231</v>
      </c>
      <c r="U352" s="65"/>
      <c r="V352" s="64" t="s">
        <v>2889</v>
      </c>
    </row>
    <row r="353" spans="1:22" ht="57.6">
      <c r="A353" s="64" t="s">
        <v>2890</v>
      </c>
      <c r="B353" s="63">
        <v>360</v>
      </c>
      <c r="C353" s="64" t="s">
        <v>2891</v>
      </c>
      <c r="D353" s="64" t="s">
        <v>2892</v>
      </c>
      <c r="E353" s="64" t="s">
        <v>2892</v>
      </c>
      <c r="F353" s="64" t="s">
        <v>2893</v>
      </c>
      <c r="G353" s="63" t="b">
        <v>0</v>
      </c>
      <c r="H353" s="71" t="b">
        <v>0</v>
      </c>
      <c r="I353" s="64" t="s">
        <v>2890</v>
      </c>
      <c r="J353" s="64" t="s">
        <v>232</v>
      </c>
      <c r="K353" s="63">
        <v>98.186059999999998</v>
      </c>
      <c r="L353" s="71" t="b">
        <v>0</v>
      </c>
      <c r="M353" s="64" t="s">
        <v>232</v>
      </c>
      <c r="N353" s="64" t="s">
        <v>232</v>
      </c>
      <c r="O353" s="64" t="s">
        <v>2894</v>
      </c>
      <c r="P353" s="64" t="s">
        <v>698</v>
      </c>
      <c r="Q353" s="65"/>
      <c r="R353" s="64" t="s">
        <v>831</v>
      </c>
      <c r="S353" s="63">
        <v>5879.518</v>
      </c>
      <c r="T353" s="63">
        <v>11195.57</v>
      </c>
      <c r="U353" s="63">
        <v>5506.4919084000003</v>
      </c>
      <c r="V353" s="64" t="s">
        <v>232</v>
      </c>
    </row>
    <row r="354" spans="1:22" ht="72">
      <c r="A354" s="64" t="s">
        <v>2895</v>
      </c>
      <c r="B354" s="63">
        <v>361</v>
      </c>
      <c r="C354" s="64" t="s">
        <v>2896</v>
      </c>
      <c r="D354" s="64" t="s">
        <v>2897</v>
      </c>
      <c r="E354" s="64" t="s">
        <v>2897</v>
      </c>
      <c r="F354" s="64" t="s">
        <v>2898</v>
      </c>
      <c r="G354" s="63" t="b">
        <v>0</v>
      </c>
      <c r="H354" s="71" t="b">
        <v>0</v>
      </c>
      <c r="I354" s="64" t="s">
        <v>2895</v>
      </c>
      <c r="J354" s="64" t="s">
        <v>232</v>
      </c>
      <c r="K354" s="63">
        <v>126.23922</v>
      </c>
      <c r="L354" s="71" t="b">
        <v>0</v>
      </c>
      <c r="M354" s="64" t="s">
        <v>232</v>
      </c>
      <c r="N354" s="64" t="s">
        <v>232</v>
      </c>
      <c r="O354" s="64" t="s">
        <v>2899</v>
      </c>
      <c r="P354" s="64" t="s">
        <v>612</v>
      </c>
      <c r="Q354" s="65"/>
      <c r="R354" s="64" t="s">
        <v>2900</v>
      </c>
      <c r="S354" s="63">
        <v>634.6146</v>
      </c>
      <c r="T354" s="63">
        <v>1199.229</v>
      </c>
      <c r="U354" s="63">
        <v>476.07419692000002</v>
      </c>
      <c r="V354" s="64" t="s">
        <v>232</v>
      </c>
    </row>
    <row r="355" spans="1:22" ht="72">
      <c r="A355" s="64" t="s">
        <v>2901</v>
      </c>
      <c r="B355" s="63">
        <v>362</v>
      </c>
      <c r="C355" s="64" t="s">
        <v>2902</v>
      </c>
      <c r="D355" s="64" t="s">
        <v>2903</v>
      </c>
      <c r="E355" s="64" t="s">
        <v>2903</v>
      </c>
      <c r="F355" s="64" t="s">
        <v>2904</v>
      </c>
      <c r="G355" s="63" t="b">
        <v>0</v>
      </c>
      <c r="H355" s="71" t="b">
        <v>0</v>
      </c>
      <c r="I355" s="64" t="s">
        <v>2901</v>
      </c>
      <c r="J355" s="64" t="s">
        <v>232</v>
      </c>
      <c r="K355" s="63">
        <v>112.21263999999999</v>
      </c>
      <c r="L355" s="71" t="b">
        <v>0</v>
      </c>
      <c r="M355" s="64" t="s">
        <v>232</v>
      </c>
      <c r="N355" s="64" t="s">
        <v>232</v>
      </c>
      <c r="O355" s="64" t="s">
        <v>2905</v>
      </c>
      <c r="P355" s="64" t="s">
        <v>619</v>
      </c>
      <c r="Q355" s="65"/>
      <c r="R355" s="64" t="s">
        <v>1038</v>
      </c>
      <c r="S355" s="63">
        <v>2386.471</v>
      </c>
      <c r="T355" s="63">
        <v>3664.1579999999999</v>
      </c>
      <c r="U355" s="63">
        <v>2375.5980570000002</v>
      </c>
      <c r="V355" s="64" t="s">
        <v>232</v>
      </c>
    </row>
    <row r="356" spans="1:22" ht="72">
      <c r="A356" s="64" t="s">
        <v>2906</v>
      </c>
      <c r="B356" s="63">
        <v>363</v>
      </c>
      <c r="C356" s="64" t="s">
        <v>2907</v>
      </c>
      <c r="D356" s="64" t="s">
        <v>2908</v>
      </c>
      <c r="E356" s="64" t="s">
        <v>2908</v>
      </c>
      <c r="F356" s="64" t="s">
        <v>2909</v>
      </c>
      <c r="G356" s="63" t="b">
        <v>0</v>
      </c>
      <c r="H356" s="71" t="b">
        <v>0</v>
      </c>
      <c r="I356" s="64" t="s">
        <v>2906</v>
      </c>
      <c r="J356" s="64" t="s">
        <v>232</v>
      </c>
      <c r="K356" s="63">
        <v>126.23922</v>
      </c>
      <c r="L356" s="71" t="b">
        <v>0</v>
      </c>
      <c r="M356" s="64" t="s">
        <v>232</v>
      </c>
      <c r="N356" s="64" t="s">
        <v>232</v>
      </c>
      <c r="O356" s="64" t="s">
        <v>2910</v>
      </c>
      <c r="P356" s="64" t="s">
        <v>612</v>
      </c>
      <c r="Q356" s="65"/>
      <c r="R356" s="64" t="s">
        <v>2911</v>
      </c>
      <c r="S356" s="63">
        <v>523.95699999999999</v>
      </c>
      <c r="T356" s="63">
        <v>1199.229</v>
      </c>
      <c r="U356" s="63">
        <v>476.07419692000002</v>
      </c>
      <c r="V356" s="64" t="s">
        <v>232</v>
      </c>
    </row>
    <row r="357" spans="1:22" ht="72">
      <c r="A357" s="64" t="s">
        <v>2912</v>
      </c>
      <c r="B357" s="63">
        <v>364</v>
      </c>
      <c r="C357" s="64" t="s">
        <v>2913</v>
      </c>
      <c r="D357" s="64" t="s">
        <v>2914</v>
      </c>
      <c r="E357" s="64" t="s">
        <v>2914</v>
      </c>
      <c r="F357" s="64" t="s">
        <v>2915</v>
      </c>
      <c r="G357" s="63" t="b">
        <v>0</v>
      </c>
      <c r="H357" s="71" t="b">
        <v>0</v>
      </c>
      <c r="I357" s="64" t="s">
        <v>2912</v>
      </c>
      <c r="J357" s="64" t="s">
        <v>232</v>
      </c>
      <c r="K357" s="63">
        <v>112.21263999999999</v>
      </c>
      <c r="L357" s="71" t="b">
        <v>0</v>
      </c>
      <c r="M357" s="64" t="s">
        <v>232</v>
      </c>
      <c r="N357" s="64" t="s">
        <v>2916</v>
      </c>
      <c r="O357" s="64" t="s">
        <v>2917</v>
      </c>
      <c r="P357" s="64" t="s">
        <v>619</v>
      </c>
      <c r="Q357" s="65"/>
      <c r="R357" s="64" t="s">
        <v>1050</v>
      </c>
      <c r="S357" s="63">
        <v>2399.8029999999999</v>
      </c>
      <c r="T357" s="63">
        <v>3664.1579999999999</v>
      </c>
      <c r="U357" s="63">
        <v>1437.9044343999999</v>
      </c>
      <c r="V357" s="64" t="s">
        <v>2918</v>
      </c>
    </row>
    <row r="358" spans="1:22" ht="72">
      <c r="A358" s="64" t="s">
        <v>2919</v>
      </c>
      <c r="B358" s="63">
        <v>365</v>
      </c>
      <c r="C358" s="64" t="s">
        <v>2920</v>
      </c>
      <c r="D358" s="64" t="s">
        <v>2921</v>
      </c>
      <c r="E358" s="64" t="s">
        <v>2921</v>
      </c>
      <c r="F358" s="64" t="s">
        <v>2922</v>
      </c>
      <c r="G358" s="63" t="b">
        <v>0</v>
      </c>
      <c r="H358" s="71" t="b">
        <v>0</v>
      </c>
      <c r="I358" s="64" t="s">
        <v>2919</v>
      </c>
      <c r="J358" s="64" t="s">
        <v>232</v>
      </c>
      <c r="K358" s="63">
        <v>126.23922</v>
      </c>
      <c r="L358" s="71" t="b">
        <v>0</v>
      </c>
      <c r="M358" s="64" t="s">
        <v>232</v>
      </c>
      <c r="N358" s="64" t="s">
        <v>232</v>
      </c>
      <c r="O358" s="64" t="s">
        <v>2923</v>
      </c>
      <c r="P358" s="64" t="s">
        <v>612</v>
      </c>
      <c r="Q358" s="65"/>
      <c r="R358" s="64" t="s">
        <v>1181</v>
      </c>
      <c r="S358" s="63">
        <v>715.94119999999998</v>
      </c>
      <c r="T358" s="63">
        <v>1199.229</v>
      </c>
      <c r="U358" s="63">
        <v>639.36564930000009</v>
      </c>
      <c r="V358" s="64" t="s">
        <v>232</v>
      </c>
    </row>
    <row r="359" spans="1:22" ht="28.9">
      <c r="A359" s="64" t="s">
        <v>137</v>
      </c>
      <c r="B359" s="63">
        <v>367</v>
      </c>
      <c r="C359" s="64" t="s">
        <v>378</v>
      </c>
      <c r="D359" s="64" t="s">
        <v>379</v>
      </c>
      <c r="E359" s="64" t="s">
        <v>379</v>
      </c>
      <c r="F359" s="64" t="s">
        <v>2924</v>
      </c>
      <c r="G359" s="63" t="b">
        <v>1</v>
      </c>
      <c r="H359" s="71" t="b">
        <v>0</v>
      </c>
      <c r="I359" s="64" t="s">
        <v>137</v>
      </c>
      <c r="J359" s="64" t="s">
        <v>2925</v>
      </c>
      <c r="K359" s="63">
        <v>56.106319999999997</v>
      </c>
      <c r="L359" s="71" t="b">
        <v>0</v>
      </c>
      <c r="M359" s="64" t="s">
        <v>232</v>
      </c>
      <c r="N359" s="64" t="s">
        <v>994</v>
      </c>
      <c r="O359" s="64" t="s">
        <v>2926</v>
      </c>
      <c r="P359" s="64" t="s">
        <v>996</v>
      </c>
      <c r="Q359" s="65"/>
      <c r="R359" s="64" t="s">
        <v>2927</v>
      </c>
      <c r="S359" s="63">
        <v>230647.7</v>
      </c>
      <c r="T359" s="63">
        <v>201857</v>
      </c>
      <c r="U359" s="63">
        <v>265982.72288000002</v>
      </c>
      <c r="V359" s="64" t="s">
        <v>232</v>
      </c>
    </row>
    <row r="360" spans="1:22" ht="28.9">
      <c r="A360" s="64" t="s">
        <v>2928</v>
      </c>
      <c r="B360" s="63">
        <v>368</v>
      </c>
      <c r="C360" s="64" t="s">
        <v>2929</v>
      </c>
      <c r="D360" s="64" t="s">
        <v>2930</v>
      </c>
      <c r="E360" s="64" t="s">
        <v>2930</v>
      </c>
      <c r="F360" s="64" t="s">
        <v>2931</v>
      </c>
      <c r="G360" s="63" t="b">
        <v>0</v>
      </c>
      <c r="H360" s="71" t="b">
        <v>0</v>
      </c>
      <c r="I360" s="64" t="s">
        <v>2928</v>
      </c>
      <c r="J360" s="64" t="s">
        <v>232</v>
      </c>
      <c r="K360" s="63">
        <v>98.186059999999998</v>
      </c>
      <c r="L360" s="71" t="b">
        <v>0</v>
      </c>
      <c r="M360" s="64" t="s">
        <v>232</v>
      </c>
      <c r="N360" s="64" t="s">
        <v>232</v>
      </c>
      <c r="O360" s="64" t="s">
        <v>2932</v>
      </c>
      <c r="P360" s="64" t="s">
        <v>698</v>
      </c>
      <c r="Q360" s="65"/>
      <c r="R360" s="64" t="s">
        <v>2933</v>
      </c>
      <c r="S360" s="63">
        <v>6239.4880000000003</v>
      </c>
      <c r="T360" s="63">
        <v>7076.6580000000004</v>
      </c>
      <c r="U360" s="63">
        <v>7060.9730995999998</v>
      </c>
      <c r="V360" s="64" t="s">
        <v>232</v>
      </c>
    </row>
    <row r="361" spans="1:22" ht="28.9">
      <c r="A361" s="64" t="s">
        <v>2934</v>
      </c>
      <c r="B361" s="63">
        <v>369</v>
      </c>
      <c r="C361" s="64" t="s">
        <v>2935</v>
      </c>
      <c r="D361" s="64" t="s">
        <v>2936</v>
      </c>
      <c r="E361" s="64" t="s">
        <v>2936</v>
      </c>
      <c r="F361" s="64" t="s">
        <v>2937</v>
      </c>
      <c r="G361" s="63" t="b">
        <v>0</v>
      </c>
      <c r="H361" s="71" t="b">
        <v>0</v>
      </c>
      <c r="I361" s="64" t="s">
        <v>2934</v>
      </c>
      <c r="J361" s="64" t="s">
        <v>232</v>
      </c>
      <c r="K361" s="63">
        <v>84.159480000000002</v>
      </c>
      <c r="L361" s="71" t="b">
        <v>0</v>
      </c>
      <c r="M361" s="64" t="s">
        <v>232</v>
      </c>
      <c r="N361" s="64" t="s">
        <v>2938</v>
      </c>
      <c r="O361" s="64" t="s">
        <v>232</v>
      </c>
      <c r="P361" s="64" t="s">
        <v>1082</v>
      </c>
      <c r="Q361" s="65"/>
      <c r="R361" s="64" t="s">
        <v>1734</v>
      </c>
      <c r="S361" s="63">
        <v>23064.77</v>
      </c>
      <c r="T361" s="63">
        <v>21622.21</v>
      </c>
      <c r="U361" s="65"/>
      <c r="V361" s="64" t="s">
        <v>232</v>
      </c>
    </row>
    <row r="362" spans="1:22" ht="28.9">
      <c r="A362" s="64" t="s">
        <v>2939</v>
      </c>
      <c r="B362" s="63">
        <v>370</v>
      </c>
      <c r="C362" s="64" t="s">
        <v>2940</v>
      </c>
      <c r="D362" s="64" t="s">
        <v>2941</v>
      </c>
      <c r="E362" s="64" t="s">
        <v>2941</v>
      </c>
      <c r="F362" s="64" t="s">
        <v>2942</v>
      </c>
      <c r="G362" s="63" t="b">
        <v>0</v>
      </c>
      <c r="H362" s="71" t="b">
        <v>0</v>
      </c>
      <c r="I362" s="64" t="s">
        <v>2939</v>
      </c>
      <c r="J362" s="64" t="s">
        <v>232</v>
      </c>
      <c r="K362" s="63">
        <v>112.21263999999999</v>
      </c>
      <c r="L362" s="71" t="b">
        <v>0</v>
      </c>
      <c r="M362" s="64" t="s">
        <v>232</v>
      </c>
      <c r="N362" s="64" t="s">
        <v>2943</v>
      </c>
      <c r="O362" s="64" t="s">
        <v>2944</v>
      </c>
      <c r="P362" s="64" t="s">
        <v>619</v>
      </c>
      <c r="Q362" s="65"/>
      <c r="R362" s="64" t="s">
        <v>2945</v>
      </c>
      <c r="S362" s="63">
        <v>2026.5</v>
      </c>
      <c r="T362" s="63">
        <v>2316.0949999999998</v>
      </c>
      <c r="U362" s="65"/>
      <c r="V362" s="64" t="s">
        <v>232</v>
      </c>
    </row>
    <row r="363" spans="1:22" ht="28.9">
      <c r="A363" s="64" t="s">
        <v>139</v>
      </c>
      <c r="B363" s="63">
        <v>371</v>
      </c>
      <c r="C363" s="64" t="s">
        <v>386</v>
      </c>
      <c r="D363" s="64" t="s">
        <v>387</v>
      </c>
      <c r="E363" s="64" t="s">
        <v>387</v>
      </c>
      <c r="F363" s="64" t="s">
        <v>2946</v>
      </c>
      <c r="G363" s="63" t="b">
        <v>1</v>
      </c>
      <c r="H363" s="71" t="b">
        <v>0</v>
      </c>
      <c r="I363" s="64" t="s">
        <v>139</v>
      </c>
      <c r="J363" s="64" t="s">
        <v>2947</v>
      </c>
      <c r="K363" s="63">
        <v>70.132900000000006</v>
      </c>
      <c r="L363" s="71" t="b">
        <v>0</v>
      </c>
      <c r="M363" s="64" t="s">
        <v>232</v>
      </c>
      <c r="N363" s="64" t="s">
        <v>2948</v>
      </c>
      <c r="O363" s="64" t="s">
        <v>2949</v>
      </c>
      <c r="P363" s="64" t="s">
        <v>1269</v>
      </c>
      <c r="Q363" s="65"/>
      <c r="R363" s="64" t="s">
        <v>2950</v>
      </c>
      <c r="S363" s="63">
        <v>67594.45</v>
      </c>
      <c r="T363" s="63">
        <v>66065.08</v>
      </c>
      <c r="U363" s="63">
        <v>46906.679259999997</v>
      </c>
      <c r="V363" s="64" t="s">
        <v>232</v>
      </c>
    </row>
    <row r="364" spans="1:22" ht="28.9">
      <c r="A364" s="64" t="s">
        <v>2951</v>
      </c>
      <c r="B364" s="63">
        <v>372</v>
      </c>
      <c r="C364" s="64" t="s">
        <v>2952</v>
      </c>
      <c r="D364" s="64" t="s">
        <v>2953</v>
      </c>
      <c r="E364" s="64" t="s">
        <v>2953</v>
      </c>
      <c r="F364" s="64" t="s">
        <v>2954</v>
      </c>
      <c r="G364" s="63" t="b">
        <v>0</v>
      </c>
      <c r="H364" s="71" t="b">
        <v>0</v>
      </c>
      <c r="I364" s="64" t="s">
        <v>2951</v>
      </c>
      <c r="J364" s="64" t="s">
        <v>232</v>
      </c>
      <c r="K364" s="63">
        <v>84.159480000000002</v>
      </c>
      <c r="L364" s="71" t="b">
        <v>0</v>
      </c>
      <c r="M364" s="64" t="s">
        <v>232</v>
      </c>
      <c r="N364" s="64" t="s">
        <v>2955</v>
      </c>
      <c r="O364" s="64" t="s">
        <v>2956</v>
      </c>
      <c r="P364" s="64" t="s">
        <v>1082</v>
      </c>
      <c r="Q364" s="65"/>
      <c r="R364" s="64" t="s">
        <v>2957</v>
      </c>
      <c r="S364" s="63">
        <v>21331.58</v>
      </c>
      <c r="T364" s="63">
        <v>21622.21</v>
      </c>
      <c r="U364" s="63">
        <v>20504.523634000001</v>
      </c>
      <c r="V364" s="64" t="s">
        <v>232</v>
      </c>
    </row>
    <row r="365" spans="1:22" ht="28.9">
      <c r="A365" s="64" t="s">
        <v>2958</v>
      </c>
      <c r="B365" s="63">
        <v>373</v>
      </c>
      <c r="C365" s="64" t="s">
        <v>2959</v>
      </c>
      <c r="D365" s="64" t="s">
        <v>2960</v>
      </c>
      <c r="E365" s="64" t="s">
        <v>2960</v>
      </c>
      <c r="F365" s="64" t="s">
        <v>2961</v>
      </c>
      <c r="G365" s="63" t="b">
        <v>0</v>
      </c>
      <c r="H365" s="71" t="b">
        <v>0</v>
      </c>
      <c r="I365" s="64" t="s">
        <v>2958</v>
      </c>
      <c r="J365" s="64" t="s">
        <v>232</v>
      </c>
      <c r="K365" s="63">
        <v>126.23922</v>
      </c>
      <c r="L365" s="71" t="b">
        <v>0</v>
      </c>
      <c r="M365" s="64" t="s">
        <v>232</v>
      </c>
      <c r="N365" s="64" t="s">
        <v>232</v>
      </c>
      <c r="O365" s="64" t="s">
        <v>232</v>
      </c>
      <c r="P365" s="64" t="s">
        <v>612</v>
      </c>
      <c r="Q365" s="65"/>
      <c r="R365" s="64" t="s">
        <v>2962</v>
      </c>
      <c r="S365" s="63">
        <v>763.93730000000005</v>
      </c>
      <c r="T365" s="63">
        <v>758.02660000000003</v>
      </c>
      <c r="U365" s="65"/>
      <c r="V365" s="64" t="s">
        <v>232</v>
      </c>
    </row>
    <row r="366" spans="1:22" ht="57.6">
      <c r="A366" s="64" t="s">
        <v>2963</v>
      </c>
      <c r="B366" s="63">
        <v>374</v>
      </c>
      <c r="C366" s="64" t="s">
        <v>2964</v>
      </c>
      <c r="D366" s="64" t="s">
        <v>2965</v>
      </c>
      <c r="E366" s="64" t="s">
        <v>2965</v>
      </c>
      <c r="F366" s="64" t="s">
        <v>2966</v>
      </c>
      <c r="G366" s="63" t="b">
        <v>0</v>
      </c>
      <c r="H366" s="71" t="b">
        <v>0</v>
      </c>
      <c r="I366" s="64" t="s">
        <v>2963</v>
      </c>
      <c r="J366" s="64" t="s">
        <v>232</v>
      </c>
      <c r="K366" s="63">
        <v>110.19676</v>
      </c>
      <c r="L366" s="71" t="b">
        <v>0</v>
      </c>
      <c r="M366" s="64" t="s">
        <v>232</v>
      </c>
      <c r="N366" s="64" t="s">
        <v>2967</v>
      </c>
      <c r="O366" s="64" t="s">
        <v>2968</v>
      </c>
      <c r="P366" s="64" t="s">
        <v>773</v>
      </c>
      <c r="Q366" s="65"/>
      <c r="R366" s="64" t="s">
        <v>2969</v>
      </c>
      <c r="S366" s="63">
        <v>1109.242</v>
      </c>
      <c r="T366" s="63">
        <v>2782.5529999999999</v>
      </c>
      <c r="U366" s="63">
        <v>226.01412049999999</v>
      </c>
      <c r="V366" s="64" t="s">
        <v>2970</v>
      </c>
    </row>
    <row r="367" spans="1:22" ht="86.45">
      <c r="A367" s="64" t="s">
        <v>2971</v>
      </c>
      <c r="B367" s="63">
        <v>375</v>
      </c>
      <c r="C367" s="64" t="s">
        <v>2972</v>
      </c>
      <c r="D367" s="64" t="s">
        <v>2973</v>
      </c>
      <c r="E367" s="64" t="s">
        <v>2973</v>
      </c>
      <c r="F367" s="64" t="s">
        <v>2974</v>
      </c>
      <c r="G367" s="63" t="b">
        <v>0</v>
      </c>
      <c r="H367" s="71" t="b">
        <v>0</v>
      </c>
      <c r="I367" s="64" t="s">
        <v>2971</v>
      </c>
      <c r="J367" s="64" t="s">
        <v>232</v>
      </c>
      <c r="K367" s="63">
        <v>124.22333999999999</v>
      </c>
      <c r="L367" s="71" t="b">
        <v>0</v>
      </c>
      <c r="M367" s="64" t="s">
        <v>232</v>
      </c>
      <c r="N367" s="64" t="s">
        <v>232</v>
      </c>
      <c r="O367" s="64" t="s">
        <v>232</v>
      </c>
      <c r="P367" s="64" t="s">
        <v>2975</v>
      </c>
      <c r="Q367" s="65"/>
      <c r="R367" s="64" t="s">
        <v>2976</v>
      </c>
      <c r="S367" s="63">
        <v>319.97370000000001</v>
      </c>
      <c r="T367" s="63">
        <v>758.02660000000003</v>
      </c>
      <c r="U367" s="65"/>
      <c r="V367" s="64" t="s">
        <v>232</v>
      </c>
    </row>
    <row r="368" spans="1:22" ht="28.9">
      <c r="A368" s="64" t="s">
        <v>2977</v>
      </c>
      <c r="B368" s="63">
        <v>376</v>
      </c>
      <c r="C368" s="64" t="s">
        <v>2978</v>
      </c>
      <c r="D368" s="64" t="s">
        <v>2979</v>
      </c>
      <c r="E368" s="64" t="s">
        <v>2979</v>
      </c>
      <c r="F368" s="64" t="s">
        <v>2980</v>
      </c>
      <c r="G368" s="63" t="b">
        <v>0</v>
      </c>
      <c r="H368" s="71" t="b">
        <v>0</v>
      </c>
      <c r="I368" s="64" t="s">
        <v>2977</v>
      </c>
      <c r="J368" s="64" t="s">
        <v>232</v>
      </c>
      <c r="K368" s="63">
        <v>138.24992</v>
      </c>
      <c r="L368" s="71" t="b">
        <v>0</v>
      </c>
      <c r="M368" s="64" t="s">
        <v>2981</v>
      </c>
      <c r="N368" s="64" t="s">
        <v>2982</v>
      </c>
      <c r="O368" s="64" t="s">
        <v>2983</v>
      </c>
      <c r="P368" s="64" t="s">
        <v>2984</v>
      </c>
      <c r="Q368" s="65"/>
      <c r="R368" s="64" t="s">
        <v>2985</v>
      </c>
      <c r="S368" s="63">
        <v>125.58969999999999</v>
      </c>
      <c r="T368" s="63">
        <v>289.08030000000002</v>
      </c>
      <c r="U368" s="63">
        <v>136.55772494000001</v>
      </c>
      <c r="V368" s="64" t="s">
        <v>232</v>
      </c>
    </row>
    <row r="369" spans="1:22" ht="43.15">
      <c r="A369" s="64" t="s">
        <v>2986</v>
      </c>
      <c r="B369" s="63">
        <v>377</v>
      </c>
      <c r="C369" s="64" t="s">
        <v>2987</v>
      </c>
      <c r="D369" s="64" t="s">
        <v>2988</v>
      </c>
      <c r="E369" s="64" t="s">
        <v>2988</v>
      </c>
      <c r="F369" s="64" t="s">
        <v>2989</v>
      </c>
      <c r="G369" s="63" t="b">
        <v>0</v>
      </c>
      <c r="H369" s="71" t="b">
        <v>0</v>
      </c>
      <c r="I369" s="64" t="s">
        <v>2986</v>
      </c>
      <c r="J369" s="64" t="s">
        <v>232</v>
      </c>
      <c r="K369" s="63">
        <v>136.23403999999999</v>
      </c>
      <c r="L369" s="71" t="b">
        <v>0</v>
      </c>
      <c r="M369" s="64" t="s">
        <v>232</v>
      </c>
      <c r="N369" s="64" t="s">
        <v>2990</v>
      </c>
      <c r="O369" s="64" t="s">
        <v>2991</v>
      </c>
      <c r="P369" s="64" t="s">
        <v>232</v>
      </c>
      <c r="Q369" s="65"/>
      <c r="R369" s="64" t="s">
        <v>232</v>
      </c>
      <c r="S369" s="63">
        <v>193.3175</v>
      </c>
      <c r="T369" s="65"/>
      <c r="U369" s="65"/>
      <c r="V369" s="64" t="s">
        <v>232</v>
      </c>
    </row>
    <row r="370" spans="1:22" ht="28.9">
      <c r="A370" s="64" t="s">
        <v>2992</v>
      </c>
      <c r="B370" s="63">
        <v>378</v>
      </c>
      <c r="C370" s="64" t="s">
        <v>2993</v>
      </c>
      <c r="D370" s="64" t="s">
        <v>2994</v>
      </c>
      <c r="E370" s="64" t="s">
        <v>2994</v>
      </c>
      <c r="F370" s="64" t="s">
        <v>2995</v>
      </c>
      <c r="G370" s="63" t="b">
        <v>0</v>
      </c>
      <c r="H370" s="71" t="b">
        <v>0</v>
      </c>
      <c r="I370" s="64" t="s">
        <v>2992</v>
      </c>
      <c r="J370" s="64" t="s">
        <v>232</v>
      </c>
      <c r="K370" s="63">
        <v>136.23403999999999</v>
      </c>
      <c r="L370" s="71" t="b">
        <v>0</v>
      </c>
      <c r="M370" s="64" t="s">
        <v>232</v>
      </c>
      <c r="N370" s="64" t="s">
        <v>2996</v>
      </c>
      <c r="O370" s="64" t="s">
        <v>2997</v>
      </c>
      <c r="P370" s="64" t="s">
        <v>232</v>
      </c>
      <c r="Q370" s="65"/>
      <c r="R370" s="64" t="s">
        <v>232</v>
      </c>
      <c r="S370" s="63">
        <v>193.3175</v>
      </c>
      <c r="T370" s="65"/>
      <c r="U370" s="65"/>
      <c r="V370" s="64" t="s">
        <v>232</v>
      </c>
    </row>
    <row r="371" spans="1:22" ht="28.9">
      <c r="A371" s="64" t="s">
        <v>2998</v>
      </c>
      <c r="B371" s="63">
        <v>379</v>
      </c>
      <c r="C371" s="64" t="s">
        <v>2999</v>
      </c>
      <c r="D371" s="64" t="s">
        <v>3000</v>
      </c>
      <c r="E371" s="64" t="s">
        <v>3000</v>
      </c>
      <c r="F371" s="64" t="s">
        <v>3001</v>
      </c>
      <c r="G371" s="63" t="b">
        <v>0</v>
      </c>
      <c r="H371" s="71" t="b">
        <v>1</v>
      </c>
      <c r="I371" s="64" t="s">
        <v>2998</v>
      </c>
      <c r="J371" s="64" t="s">
        <v>3002</v>
      </c>
      <c r="K371" s="63">
        <v>58.93</v>
      </c>
      <c r="L371" s="71" t="b">
        <v>0</v>
      </c>
      <c r="M371" s="64" t="s">
        <v>232</v>
      </c>
      <c r="N371" s="64" t="s">
        <v>3003</v>
      </c>
      <c r="O371" s="64" t="s">
        <v>3004</v>
      </c>
      <c r="P371" s="64" t="s">
        <v>3002</v>
      </c>
      <c r="Q371" s="65"/>
      <c r="R371" s="64" t="s">
        <v>3005</v>
      </c>
      <c r="S371" s="65"/>
      <c r="T371" s="65"/>
      <c r="U371" s="65"/>
      <c r="V371" s="64" t="s">
        <v>232</v>
      </c>
    </row>
    <row r="372" spans="1:22" ht="28.9">
      <c r="A372" s="64" t="s">
        <v>3006</v>
      </c>
      <c r="B372" s="63">
        <v>380</v>
      </c>
      <c r="C372" s="64" t="s">
        <v>3007</v>
      </c>
      <c r="D372" s="64" t="s">
        <v>3008</v>
      </c>
      <c r="E372" s="64" t="s">
        <v>3008</v>
      </c>
      <c r="F372" s="64" t="s">
        <v>3009</v>
      </c>
      <c r="G372" s="63" t="b">
        <v>0</v>
      </c>
      <c r="H372" s="71" t="b">
        <v>0</v>
      </c>
      <c r="I372" s="64" t="s">
        <v>3006</v>
      </c>
      <c r="J372" s="64" t="s">
        <v>3010</v>
      </c>
      <c r="K372" s="63">
        <v>63.55</v>
      </c>
      <c r="L372" s="71" t="b">
        <v>0</v>
      </c>
      <c r="M372" s="64" t="s">
        <v>232</v>
      </c>
      <c r="N372" s="64" t="s">
        <v>3011</v>
      </c>
      <c r="O372" s="64" t="s">
        <v>3012</v>
      </c>
      <c r="P372" s="64" t="s">
        <v>3010</v>
      </c>
      <c r="Q372" s="65"/>
      <c r="R372" s="64" t="s">
        <v>3013</v>
      </c>
      <c r="S372" s="65"/>
      <c r="T372" s="65"/>
      <c r="U372" s="65"/>
      <c r="V372" s="64" t="s">
        <v>232</v>
      </c>
    </row>
    <row r="373" spans="1:22" ht="57.6">
      <c r="A373" s="64" t="s">
        <v>3014</v>
      </c>
      <c r="B373" s="63">
        <v>381</v>
      </c>
      <c r="C373" s="64" t="s">
        <v>3015</v>
      </c>
      <c r="D373" s="64" t="s">
        <v>3016</v>
      </c>
      <c r="E373" s="64" t="s">
        <v>3016</v>
      </c>
      <c r="F373" s="64" t="s">
        <v>3017</v>
      </c>
      <c r="G373" s="63" t="b">
        <v>0</v>
      </c>
      <c r="H373" s="71" t="b">
        <v>1</v>
      </c>
      <c r="I373" s="64" t="s">
        <v>3014</v>
      </c>
      <c r="J373" s="64" t="s">
        <v>232</v>
      </c>
      <c r="K373" s="63">
        <v>108.13782</v>
      </c>
      <c r="L373" s="71" t="b">
        <v>0</v>
      </c>
      <c r="M373" s="64" t="s">
        <v>232</v>
      </c>
      <c r="N373" s="64" t="s">
        <v>3018</v>
      </c>
      <c r="O373" s="64" t="s">
        <v>3019</v>
      </c>
      <c r="P373" s="64" t="s">
        <v>2571</v>
      </c>
      <c r="Q373" s="63">
        <v>0.14285709999999999</v>
      </c>
      <c r="R373" s="64" t="s">
        <v>3020</v>
      </c>
      <c r="S373" s="63">
        <v>33.330599999999997</v>
      </c>
      <c r="T373" s="63">
        <v>4473.1180000000004</v>
      </c>
      <c r="U373" s="65"/>
      <c r="V373" s="64" t="s">
        <v>232</v>
      </c>
    </row>
    <row r="374" spans="1:22" ht="57.6">
      <c r="A374" s="64" t="s">
        <v>3021</v>
      </c>
      <c r="B374" s="63">
        <v>382</v>
      </c>
      <c r="C374" s="64" t="s">
        <v>3022</v>
      </c>
      <c r="D374" s="64" t="s">
        <v>3023</v>
      </c>
      <c r="E374" s="64" t="s">
        <v>3023</v>
      </c>
      <c r="F374" s="64" t="s">
        <v>3024</v>
      </c>
      <c r="G374" s="63" t="b">
        <v>0</v>
      </c>
      <c r="H374" s="71" t="b">
        <v>0</v>
      </c>
      <c r="I374" s="64" t="s">
        <v>3021</v>
      </c>
      <c r="J374" s="64" t="s">
        <v>232</v>
      </c>
      <c r="K374" s="63">
        <v>70.089839999999995</v>
      </c>
      <c r="L374" s="71" t="b">
        <v>0</v>
      </c>
      <c r="M374" s="64" t="s">
        <v>232</v>
      </c>
      <c r="N374" s="64" t="s">
        <v>3025</v>
      </c>
      <c r="O374" s="64" t="s">
        <v>3026</v>
      </c>
      <c r="P374" s="64" t="s">
        <v>1816</v>
      </c>
      <c r="Q374" s="63">
        <v>0.25</v>
      </c>
      <c r="R374" s="64" t="s">
        <v>3027</v>
      </c>
      <c r="S374" s="63">
        <v>4199.6549999999997</v>
      </c>
      <c r="T374" s="63">
        <v>8468.4490000000005</v>
      </c>
      <c r="U374" s="63">
        <v>8246.0056965999993</v>
      </c>
      <c r="V374" s="64" t="s">
        <v>232</v>
      </c>
    </row>
    <row r="375" spans="1:22" ht="43.15">
      <c r="A375" s="64" t="s">
        <v>3028</v>
      </c>
      <c r="B375" s="63">
        <v>383</v>
      </c>
      <c r="C375" s="64" t="s">
        <v>3029</v>
      </c>
      <c r="D375" s="64" t="s">
        <v>3030</v>
      </c>
      <c r="E375" s="64" t="s">
        <v>3030</v>
      </c>
      <c r="F375" s="64" t="s">
        <v>3031</v>
      </c>
      <c r="G375" s="63" t="b">
        <v>0</v>
      </c>
      <c r="H375" s="71" t="b">
        <v>0</v>
      </c>
      <c r="I375" s="64" t="s">
        <v>3028</v>
      </c>
      <c r="J375" s="64" t="s">
        <v>232</v>
      </c>
      <c r="K375" s="63">
        <v>152.19038</v>
      </c>
      <c r="L375" s="71" t="b">
        <v>0</v>
      </c>
      <c r="M375" s="64" t="s">
        <v>232</v>
      </c>
      <c r="N375" s="64" t="s">
        <v>3032</v>
      </c>
      <c r="O375" s="64" t="s">
        <v>3033</v>
      </c>
      <c r="P375" s="64" t="s">
        <v>3034</v>
      </c>
      <c r="Q375" s="63">
        <v>0.22222220000000001</v>
      </c>
      <c r="R375" s="64" t="s">
        <v>3035</v>
      </c>
      <c r="S375" s="63">
        <v>9.2659059999999993</v>
      </c>
      <c r="T375" s="63">
        <v>1.789169</v>
      </c>
      <c r="U375" s="63">
        <v>0.61384115240000003</v>
      </c>
      <c r="V375" s="64" t="s">
        <v>232</v>
      </c>
    </row>
    <row r="376" spans="1:22" ht="28.9">
      <c r="A376" s="64" t="s">
        <v>3036</v>
      </c>
      <c r="B376" s="63">
        <v>384</v>
      </c>
      <c r="C376" s="64" t="s">
        <v>3037</v>
      </c>
      <c r="D376" s="64" t="s">
        <v>3038</v>
      </c>
      <c r="E376" s="64" t="s">
        <v>3038</v>
      </c>
      <c r="F376" s="64" t="s">
        <v>3039</v>
      </c>
      <c r="G376" s="63" t="b">
        <v>0</v>
      </c>
      <c r="H376" s="71" t="b">
        <v>0</v>
      </c>
      <c r="I376" s="64" t="s">
        <v>3036</v>
      </c>
      <c r="J376" s="64" t="s">
        <v>232</v>
      </c>
      <c r="K376" s="63">
        <v>99.174120000000002</v>
      </c>
      <c r="L376" s="71" t="b">
        <v>0</v>
      </c>
      <c r="M376" s="64" t="s">
        <v>232</v>
      </c>
      <c r="N376" s="64" t="s">
        <v>3040</v>
      </c>
      <c r="O376" s="64" t="s">
        <v>3041</v>
      </c>
      <c r="P376" s="64" t="s">
        <v>3042</v>
      </c>
      <c r="Q376" s="65"/>
      <c r="R376" s="64" t="s">
        <v>3043</v>
      </c>
      <c r="S376" s="63">
        <v>1113.242</v>
      </c>
      <c r="T376" s="63">
        <v>13667.28</v>
      </c>
      <c r="U376" s="63">
        <v>989.25323965999996</v>
      </c>
      <c r="V376" s="64" t="s">
        <v>232</v>
      </c>
    </row>
    <row r="377" spans="1:22" ht="28.9">
      <c r="A377" s="64" t="s">
        <v>141</v>
      </c>
      <c r="B377" s="63">
        <v>385</v>
      </c>
      <c r="C377" s="64" t="s">
        <v>316</v>
      </c>
      <c r="D377" s="64" t="s">
        <v>317</v>
      </c>
      <c r="E377" s="64" t="s">
        <v>317</v>
      </c>
      <c r="F377" s="64" t="s">
        <v>3044</v>
      </c>
      <c r="G377" s="63" t="b">
        <v>1</v>
      </c>
      <c r="H377" s="71" t="b">
        <v>0</v>
      </c>
      <c r="I377" s="64" t="s">
        <v>141</v>
      </c>
      <c r="J377" s="64" t="s">
        <v>3045</v>
      </c>
      <c r="K377" s="63">
        <v>84.159480000000002</v>
      </c>
      <c r="L377" s="71" t="b">
        <v>0</v>
      </c>
      <c r="M377" s="64" t="s">
        <v>232</v>
      </c>
      <c r="N377" s="64" t="s">
        <v>2403</v>
      </c>
      <c r="O377" s="64" t="s">
        <v>3046</v>
      </c>
      <c r="P377" s="64" t="s">
        <v>1082</v>
      </c>
      <c r="Q377" s="65"/>
      <c r="R377" s="64" t="s">
        <v>3047</v>
      </c>
      <c r="S377" s="63">
        <v>12518.97</v>
      </c>
      <c r="T377" s="63">
        <v>13667.28</v>
      </c>
      <c r="U377" s="63">
        <v>12247.492208000001</v>
      </c>
      <c r="V377" s="64" t="s">
        <v>232</v>
      </c>
    </row>
    <row r="378" spans="1:22" ht="28.9">
      <c r="A378" s="64" t="s">
        <v>3048</v>
      </c>
      <c r="B378" s="63">
        <v>386</v>
      </c>
      <c r="C378" s="64" t="s">
        <v>3049</v>
      </c>
      <c r="D378" s="64" t="s">
        <v>3050</v>
      </c>
      <c r="E378" s="64" t="s">
        <v>3050</v>
      </c>
      <c r="F378" s="64" t="s">
        <v>3051</v>
      </c>
      <c r="G378" s="63" t="b">
        <v>0</v>
      </c>
      <c r="H378" s="71" t="b">
        <v>0</v>
      </c>
      <c r="I378" s="64" t="s">
        <v>3048</v>
      </c>
      <c r="J378" s="64" t="s">
        <v>232</v>
      </c>
      <c r="K378" s="63">
        <v>100.15888</v>
      </c>
      <c r="L378" s="71" t="b">
        <v>0</v>
      </c>
      <c r="M378" s="64" t="s">
        <v>232</v>
      </c>
      <c r="N378" s="64" t="s">
        <v>3052</v>
      </c>
      <c r="O378" s="64" t="s">
        <v>3053</v>
      </c>
      <c r="P378" s="64" t="s">
        <v>3054</v>
      </c>
      <c r="Q378" s="63">
        <v>0.1666667</v>
      </c>
      <c r="R378" s="64" t="s">
        <v>3055</v>
      </c>
      <c r="S378" s="63">
        <v>86.659549999999996</v>
      </c>
      <c r="T378" s="63">
        <v>121.0051</v>
      </c>
      <c r="U378" s="63">
        <v>119.336788844</v>
      </c>
      <c r="V378" s="64" t="s">
        <v>232</v>
      </c>
    </row>
    <row r="379" spans="1:22" ht="28.9">
      <c r="A379" s="64" t="s">
        <v>3056</v>
      </c>
      <c r="B379" s="63">
        <v>387</v>
      </c>
      <c r="C379" s="64" t="s">
        <v>3057</v>
      </c>
      <c r="D379" s="64" t="s">
        <v>3058</v>
      </c>
      <c r="E379" s="64" t="s">
        <v>3058</v>
      </c>
      <c r="F379" s="64" t="s">
        <v>3059</v>
      </c>
      <c r="G379" s="63" t="b">
        <v>0</v>
      </c>
      <c r="H379" s="71" t="b">
        <v>0</v>
      </c>
      <c r="I379" s="64" t="s">
        <v>3056</v>
      </c>
      <c r="J379" s="64" t="s">
        <v>232</v>
      </c>
      <c r="K379" s="63">
        <v>98.143000000000001</v>
      </c>
      <c r="L379" s="71" t="b">
        <v>0</v>
      </c>
      <c r="M379" s="64" t="s">
        <v>232</v>
      </c>
      <c r="N379" s="64" t="s">
        <v>3060</v>
      </c>
      <c r="O379" s="64" t="s">
        <v>3061</v>
      </c>
      <c r="P379" s="64" t="s">
        <v>3062</v>
      </c>
      <c r="Q379" s="63">
        <v>0.1666667</v>
      </c>
      <c r="R379" s="64" t="s">
        <v>3063</v>
      </c>
      <c r="S379" s="63">
        <v>538.62239999999997</v>
      </c>
      <c r="T379" s="63">
        <v>437.7758</v>
      </c>
      <c r="U379" s="63">
        <v>659.56793196000001</v>
      </c>
      <c r="V379" s="64" t="s">
        <v>232</v>
      </c>
    </row>
    <row r="380" spans="1:22" ht="28.9">
      <c r="A380" s="64" t="s">
        <v>3064</v>
      </c>
      <c r="B380" s="63">
        <v>388</v>
      </c>
      <c r="C380" s="64" t="s">
        <v>3065</v>
      </c>
      <c r="D380" s="64" t="s">
        <v>3066</v>
      </c>
      <c r="E380" s="64" t="s">
        <v>3066</v>
      </c>
      <c r="F380" s="64" t="s">
        <v>3067</v>
      </c>
      <c r="G380" s="63" t="b">
        <v>0</v>
      </c>
      <c r="H380" s="71" t="b">
        <v>0</v>
      </c>
      <c r="I380" s="64" t="s">
        <v>3064</v>
      </c>
      <c r="J380" s="64" t="s">
        <v>232</v>
      </c>
      <c r="K380" s="63">
        <v>82.143600000000006</v>
      </c>
      <c r="L380" s="71" t="b">
        <v>0</v>
      </c>
      <c r="M380" s="64" t="s">
        <v>232</v>
      </c>
      <c r="N380" s="64" t="s">
        <v>3068</v>
      </c>
      <c r="O380" s="64" t="s">
        <v>3069</v>
      </c>
      <c r="P380" s="64" t="s">
        <v>1231</v>
      </c>
      <c r="Q380" s="65"/>
      <c r="R380" s="64" t="s">
        <v>3070</v>
      </c>
      <c r="S380" s="63">
        <v>11479.06</v>
      </c>
      <c r="T380" s="63">
        <v>13667.28</v>
      </c>
      <c r="U380" s="63">
        <v>18591.086289999999</v>
      </c>
      <c r="V380" s="64" t="s">
        <v>232</v>
      </c>
    </row>
    <row r="381" spans="1:22" ht="86.45">
      <c r="A381" s="64" t="s">
        <v>3071</v>
      </c>
      <c r="B381" s="63">
        <v>389</v>
      </c>
      <c r="C381" s="64" t="s">
        <v>3072</v>
      </c>
      <c r="D381" s="64" t="s">
        <v>3073</v>
      </c>
      <c r="E381" s="64" t="s">
        <v>3073</v>
      </c>
      <c r="F381" s="64" t="s">
        <v>3074</v>
      </c>
      <c r="G381" s="63" t="b">
        <v>0</v>
      </c>
      <c r="H381" s="71" t="b">
        <v>0</v>
      </c>
      <c r="I381" s="64" t="s">
        <v>3071</v>
      </c>
      <c r="J381" s="64" t="s">
        <v>232</v>
      </c>
      <c r="K381" s="63">
        <v>222.47</v>
      </c>
      <c r="L381" s="71" t="b">
        <v>1</v>
      </c>
      <c r="M381" s="64" t="s">
        <v>232</v>
      </c>
      <c r="N381" s="64" t="s">
        <v>3075</v>
      </c>
      <c r="O381" s="64" t="s">
        <v>3076</v>
      </c>
      <c r="P381" s="64" t="s">
        <v>232</v>
      </c>
      <c r="Q381" s="65"/>
      <c r="R381" s="64" t="s">
        <v>3077</v>
      </c>
      <c r="S381" s="63">
        <v>438.63069999999999</v>
      </c>
      <c r="T381" s="63">
        <v>248.09190000000001</v>
      </c>
      <c r="U381" s="65"/>
      <c r="V381" s="64" t="s">
        <v>232</v>
      </c>
    </row>
    <row r="382" spans="1:22" ht="28.9">
      <c r="A382" s="64" t="s">
        <v>143</v>
      </c>
      <c r="B382" s="63">
        <v>390</v>
      </c>
      <c r="C382" s="64" t="s">
        <v>314</v>
      </c>
      <c r="D382" s="64" t="s">
        <v>315</v>
      </c>
      <c r="E382" s="64" t="s">
        <v>315</v>
      </c>
      <c r="F382" s="64" t="s">
        <v>3078</v>
      </c>
      <c r="G382" s="63" t="b">
        <v>1</v>
      </c>
      <c r="H382" s="71" t="b">
        <v>0</v>
      </c>
      <c r="I382" s="64" t="s">
        <v>143</v>
      </c>
      <c r="J382" s="64" t="s">
        <v>3079</v>
      </c>
      <c r="K382" s="63">
        <v>70.132900000000006</v>
      </c>
      <c r="L382" s="71" t="b">
        <v>0</v>
      </c>
      <c r="M382" s="64" t="s">
        <v>232</v>
      </c>
      <c r="N382" s="64" t="s">
        <v>3080</v>
      </c>
      <c r="O382" s="64" t="s">
        <v>3081</v>
      </c>
      <c r="P382" s="64" t="s">
        <v>1269</v>
      </c>
      <c r="Q382" s="65"/>
      <c r="R382" s="64" t="s">
        <v>3082</v>
      </c>
      <c r="S382" s="63">
        <v>41863.230000000003</v>
      </c>
      <c r="T382" s="63">
        <v>41759.379999999997</v>
      </c>
      <c r="U382" s="63">
        <v>35056.753255999996</v>
      </c>
      <c r="V382" s="64" t="s">
        <v>232</v>
      </c>
    </row>
    <row r="383" spans="1:22" ht="28.9">
      <c r="A383" s="64" t="s">
        <v>3083</v>
      </c>
      <c r="B383" s="63">
        <v>391</v>
      </c>
      <c r="C383" s="64" t="s">
        <v>3084</v>
      </c>
      <c r="D383" s="64" t="s">
        <v>3085</v>
      </c>
      <c r="E383" s="64" t="s">
        <v>3085</v>
      </c>
      <c r="F383" s="64" t="s">
        <v>3086</v>
      </c>
      <c r="G383" s="63" t="b">
        <v>0</v>
      </c>
      <c r="H383" s="71" t="b">
        <v>0</v>
      </c>
      <c r="I383" s="64" t="s">
        <v>3083</v>
      </c>
      <c r="J383" s="64" t="s">
        <v>232</v>
      </c>
      <c r="K383" s="63">
        <v>68.117019999999997</v>
      </c>
      <c r="L383" s="71" t="b">
        <v>0</v>
      </c>
      <c r="M383" s="64" t="s">
        <v>232</v>
      </c>
      <c r="N383" s="64" t="s">
        <v>3087</v>
      </c>
      <c r="O383" s="64" t="s">
        <v>3088</v>
      </c>
      <c r="P383" s="64" t="s">
        <v>3089</v>
      </c>
      <c r="Q383" s="65"/>
      <c r="R383" s="64" t="s">
        <v>3090</v>
      </c>
      <c r="S383" s="63">
        <v>50662.51</v>
      </c>
      <c r="T383" s="63">
        <v>41759.379999999997</v>
      </c>
      <c r="U383" s="63">
        <v>37032.985262000002</v>
      </c>
      <c r="V383" s="64" t="s">
        <v>232</v>
      </c>
    </row>
    <row r="384" spans="1:22" ht="187.15">
      <c r="A384" s="64" t="s">
        <v>3091</v>
      </c>
      <c r="B384" s="63">
        <v>392</v>
      </c>
      <c r="C384" s="64" t="s">
        <v>3092</v>
      </c>
      <c r="D384" s="64" t="s">
        <v>3093</v>
      </c>
      <c r="E384" s="64" t="s">
        <v>3093</v>
      </c>
      <c r="F384" s="64" t="s">
        <v>3094</v>
      </c>
      <c r="G384" s="63" t="b">
        <v>0</v>
      </c>
      <c r="H384" s="71" t="b">
        <v>0</v>
      </c>
      <c r="I384" s="64" t="s">
        <v>3091</v>
      </c>
      <c r="J384" s="64" t="s">
        <v>232</v>
      </c>
      <c r="K384" s="63">
        <v>136.23403999999999</v>
      </c>
      <c r="L384" s="71" t="b">
        <v>0</v>
      </c>
      <c r="M384" s="64" t="s">
        <v>232</v>
      </c>
      <c r="N384" s="64" t="s">
        <v>3095</v>
      </c>
      <c r="O384" s="64" t="s">
        <v>3096</v>
      </c>
      <c r="P384" s="64" t="s">
        <v>3097</v>
      </c>
      <c r="Q384" s="65"/>
      <c r="R384" s="64" t="s">
        <v>3098</v>
      </c>
      <c r="S384" s="63">
        <v>193.3175</v>
      </c>
      <c r="T384" s="63">
        <v>248.09190000000001</v>
      </c>
      <c r="U384" s="63">
        <v>182.34583262000001</v>
      </c>
      <c r="V384" s="64" t="s">
        <v>232</v>
      </c>
    </row>
    <row r="385" spans="1:22" ht="100.9">
      <c r="A385" s="64" t="s">
        <v>3099</v>
      </c>
      <c r="B385" s="63">
        <v>393</v>
      </c>
      <c r="C385" s="64" t="s">
        <v>3100</v>
      </c>
      <c r="D385" s="64" t="s">
        <v>3101</v>
      </c>
      <c r="E385" s="64" t="s">
        <v>3101</v>
      </c>
      <c r="F385" s="64" t="s">
        <v>3102</v>
      </c>
      <c r="G385" s="63" t="b">
        <v>0</v>
      </c>
      <c r="H385" s="71" t="b">
        <v>0</v>
      </c>
      <c r="I385" s="64" t="s">
        <v>3099</v>
      </c>
      <c r="J385" s="64" t="s">
        <v>232</v>
      </c>
      <c r="K385" s="63">
        <v>959.16780000000006</v>
      </c>
      <c r="L385" s="71" t="b">
        <v>0</v>
      </c>
      <c r="M385" s="64" t="s">
        <v>232</v>
      </c>
      <c r="N385" s="64" t="s">
        <v>3103</v>
      </c>
      <c r="O385" s="64" t="s">
        <v>3104</v>
      </c>
      <c r="P385" s="64" t="s">
        <v>3105</v>
      </c>
      <c r="Q385" s="65"/>
      <c r="R385" s="64" t="s">
        <v>3106</v>
      </c>
      <c r="S385" s="63">
        <v>6.2261560000000001E-10</v>
      </c>
      <c r="T385" s="63">
        <v>3.4750510000000001</v>
      </c>
      <c r="U385" s="63">
        <v>3.4581060359999997E-9</v>
      </c>
      <c r="V385" s="64" t="s">
        <v>232</v>
      </c>
    </row>
    <row r="386" spans="1:22" ht="115.15">
      <c r="A386" s="64" t="s">
        <v>3107</v>
      </c>
      <c r="B386" s="63">
        <v>394</v>
      </c>
      <c r="C386" s="64" t="s">
        <v>3108</v>
      </c>
      <c r="D386" s="64" t="s">
        <v>3109</v>
      </c>
      <c r="E386" s="64" t="s">
        <v>3109</v>
      </c>
      <c r="F386" s="64" t="s">
        <v>3110</v>
      </c>
      <c r="G386" s="63" t="b">
        <v>0</v>
      </c>
      <c r="H386" s="71" t="b">
        <v>1</v>
      </c>
      <c r="I386" s="64" t="s">
        <v>3107</v>
      </c>
      <c r="J386" s="64" t="s">
        <v>232</v>
      </c>
      <c r="K386" s="63">
        <v>390.55612000000002</v>
      </c>
      <c r="L386" s="71" t="b">
        <v>0</v>
      </c>
      <c r="M386" s="64" t="s">
        <v>1246</v>
      </c>
      <c r="N386" s="64" t="s">
        <v>3111</v>
      </c>
      <c r="O386" s="64" t="s">
        <v>3112</v>
      </c>
      <c r="P386" s="64" t="s">
        <v>3113</v>
      </c>
      <c r="Q386" s="63">
        <v>0.1666667</v>
      </c>
      <c r="R386" s="64" t="s">
        <v>3114</v>
      </c>
      <c r="S386" s="63">
        <v>2.706445E-3</v>
      </c>
      <c r="T386" s="63">
        <v>1.842514E-7</v>
      </c>
      <c r="U386" s="63">
        <v>2.9601083694000003E-5</v>
      </c>
      <c r="V386" s="64" t="s">
        <v>232</v>
      </c>
    </row>
    <row r="387" spans="1:22" ht="72">
      <c r="A387" s="64" t="s">
        <v>3115</v>
      </c>
      <c r="B387" s="63">
        <v>395</v>
      </c>
      <c r="C387" s="64" t="s">
        <v>3116</v>
      </c>
      <c r="D387" s="64" t="s">
        <v>3117</v>
      </c>
      <c r="E387" s="64" t="s">
        <v>3117</v>
      </c>
      <c r="F387" s="64" t="s">
        <v>3118</v>
      </c>
      <c r="G387" s="63" t="b">
        <v>0</v>
      </c>
      <c r="H387" s="71" t="b">
        <v>0</v>
      </c>
      <c r="I387" s="64" t="s">
        <v>3115</v>
      </c>
      <c r="J387" s="64" t="s">
        <v>232</v>
      </c>
      <c r="K387" s="63">
        <v>148.20014</v>
      </c>
      <c r="L387" s="71" t="b">
        <v>0</v>
      </c>
      <c r="M387" s="64" t="s">
        <v>232</v>
      </c>
      <c r="N387" s="64" t="s">
        <v>3119</v>
      </c>
      <c r="O387" s="64" t="s">
        <v>3120</v>
      </c>
      <c r="P387" s="64" t="s">
        <v>3121</v>
      </c>
      <c r="Q387" s="63">
        <v>0.42857139999999999</v>
      </c>
      <c r="R387" s="64" t="s">
        <v>3122</v>
      </c>
      <c r="S387" s="63">
        <v>19.73171</v>
      </c>
      <c r="T387" s="63">
        <v>27.567830000000001</v>
      </c>
      <c r="U387" s="65"/>
      <c r="V387" s="64" t="s">
        <v>232</v>
      </c>
    </row>
    <row r="388" spans="1:22" ht="28.9">
      <c r="A388" s="64" t="s">
        <v>3123</v>
      </c>
      <c r="B388" s="63">
        <v>396</v>
      </c>
      <c r="C388" s="64" t="s">
        <v>3124</v>
      </c>
      <c r="D388" s="64" t="s">
        <v>3125</v>
      </c>
      <c r="E388" s="64" t="s">
        <v>3125</v>
      </c>
      <c r="F388" s="64" t="s">
        <v>3126</v>
      </c>
      <c r="G388" s="63" t="b">
        <v>0</v>
      </c>
      <c r="H388" s="71" t="b">
        <v>0</v>
      </c>
      <c r="I388" s="64" t="s">
        <v>3123</v>
      </c>
      <c r="J388" s="64" t="s">
        <v>232</v>
      </c>
      <c r="K388" s="63">
        <v>116.15828</v>
      </c>
      <c r="L388" s="71" t="b">
        <v>0</v>
      </c>
      <c r="M388" s="64" t="s">
        <v>232</v>
      </c>
      <c r="N388" s="64" t="s">
        <v>3127</v>
      </c>
      <c r="O388" s="64" t="s">
        <v>3128</v>
      </c>
      <c r="P388" s="64" t="s">
        <v>3129</v>
      </c>
      <c r="Q388" s="63">
        <v>0.3333333</v>
      </c>
      <c r="R388" s="64" t="s">
        <v>3130</v>
      </c>
      <c r="S388" s="63">
        <v>65.194649999999996</v>
      </c>
      <c r="T388" s="63">
        <v>132.9092</v>
      </c>
      <c r="U388" s="63">
        <v>187.05609888000001</v>
      </c>
      <c r="V388" s="64" t="s">
        <v>232</v>
      </c>
    </row>
    <row r="389" spans="1:22" ht="72">
      <c r="A389" s="64" t="s">
        <v>3131</v>
      </c>
      <c r="B389" s="63">
        <v>398</v>
      </c>
      <c r="C389" s="64" t="s">
        <v>3132</v>
      </c>
      <c r="D389" s="64" t="s">
        <v>3133</v>
      </c>
      <c r="E389" s="64" t="s">
        <v>3133</v>
      </c>
      <c r="F389" s="64" t="s">
        <v>3134</v>
      </c>
      <c r="G389" s="63" t="b">
        <v>0</v>
      </c>
      <c r="H389" s="71" t="b">
        <v>1</v>
      </c>
      <c r="I389" s="64" t="s">
        <v>3131</v>
      </c>
      <c r="J389" s="64" t="s">
        <v>232</v>
      </c>
      <c r="K389" s="63">
        <v>278.34348</v>
      </c>
      <c r="L389" s="71" t="b">
        <v>0</v>
      </c>
      <c r="M389" s="64" t="s">
        <v>1246</v>
      </c>
      <c r="N389" s="64" t="s">
        <v>3135</v>
      </c>
      <c r="O389" s="64" t="s">
        <v>3136</v>
      </c>
      <c r="P389" s="64" t="s">
        <v>3137</v>
      </c>
      <c r="Q389" s="63">
        <v>0.25</v>
      </c>
      <c r="R389" s="64" t="s">
        <v>3138</v>
      </c>
      <c r="S389" s="63">
        <v>3.0397500000000001E-2</v>
      </c>
      <c r="T389" s="63">
        <v>5.5917819999999998E-4</v>
      </c>
      <c r="U389" s="63">
        <v>3.2384980376000002E-3</v>
      </c>
      <c r="V389" s="64" t="s">
        <v>232</v>
      </c>
    </row>
    <row r="390" spans="1:22" ht="57.6">
      <c r="A390" s="64" t="s">
        <v>3139</v>
      </c>
      <c r="B390" s="63">
        <v>399</v>
      </c>
      <c r="C390" s="64" t="s">
        <v>3140</v>
      </c>
      <c r="D390" s="64" t="s">
        <v>3141</v>
      </c>
      <c r="E390" s="64" t="s">
        <v>3141</v>
      </c>
      <c r="F390" s="64" t="s">
        <v>3142</v>
      </c>
      <c r="G390" s="63" t="b">
        <v>0</v>
      </c>
      <c r="H390" s="71" t="b">
        <v>0</v>
      </c>
      <c r="I390" s="64" t="s">
        <v>3139</v>
      </c>
      <c r="J390" s="64" t="s">
        <v>232</v>
      </c>
      <c r="K390" s="63">
        <v>147.00196</v>
      </c>
      <c r="L390" s="71" t="b">
        <v>0</v>
      </c>
      <c r="M390" s="64" t="s">
        <v>232</v>
      </c>
      <c r="N390" s="64" t="s">
        <v>3143</v>
      </c>
      <c r="O390" s="64" t="s">
        <v>3144</v>
      </c>
      <c r="P390" s="64" t="s">
        <v>896</v>
      </c>
      <c r="Q390" s="65"/>
      <c r="R390" s="64" t="s">
        <v>3145</v>
      </c>
      <c r="S390" s="63">
        <v>128.65610000000001</v>
      </c>
      <c r="T390" s="63">
        <v>13667.28</v>
      </c>
      <c r="U390" s="65"/>
      <c r="V390" s="64" t="s">
        <v>232</v>
      </c>
    </row>
    <row r="391" spans="1:22" ht="43.15">
      <c r="A391" s="64" t="s">
        <v>3146</v>
      </c>
      <c r="B391" s="63">
        <v>400</v>
      </c>
      <c r="C391" s="64" t="s">
        <v>3147</v>
      </c>
      <c r="D391" s="64" t="s">
        <v>3148</v>
      </c>
      <c r="E391" s="64" t="s">
        <v>3148</v>
      </c>
      <c r="F391" s="64" t="s">
        <v>3149</v>
      </c>
      <c r="G391" s="63" t="b">
        <v>0</v>
      </c>
      <c r="H391" s="71" t="b">
        <v>0</v>
      </c>
      <c r="I391" s="64" t="s">
        <v>3146</v>
      </c>
      <c r="J391" s="64" t="s">
        <v>3150</v>
      </c>
      <c r="K391" s="63">
        <v>120.9135064</v>
      </c>
      <c r="L391" s="71" t="b">
        <v>1</v>
      </c>
      <c r="M391" s="64" t="s">
        <v>232</v>
      </c>
      <c r="N391" s="64" t="s">
        <v>3151</v>
      </c>
      <c r="O391" s="64" t="s">
        <v>3152</v>
      </c>
      <c r="P391" s="64" t="s">
        <v>3153</v>
      </c>
      <c r="Q391" s="65"/>
      <c r="R391" s="64" t="s">
        <v>3154</v>
      </c>
      <c r="S391" s="63">
        <v>645280.4</v>
      </c>
      <c r="T391" s="63">
        <v>5757839</v>
      </c>
      <c r="U391" s="63">
        <v>487005.26770000003</v>
      </c>
      <c r="V391" s="64" t="s">
        <v>232</v>
      </c>
    </row>
    <row r="392" spans="1:22" ht="86.45">
      <c r="A392" s="64" t="s">
        <v>3155</v>
      </c>
      <c r="B392" s="63">
        <v>401</v>
      </c>
      <c r="C392" s="64" t="s">
        <v>3156</v>
      </c>
      <c r="D392" s="64" t="s">
        <v>3157</v>
      </c>
      <c r="E392" s="64" t="s">
        <v>3157</v>
      </c>
      <c r="F392" s="64" t="s">
        <v>3158</v>
      </c>
      <c r="G392" s="63" t="b">
        <v>0</v>
      </c>
      <c r="H392" s="71" t="b">
        <v>1</v>
      </c>
      <c r="I392" s="64" t="s">
        <v>3155</v>
      </c>
      <c r="J392" s="64" t="s">
        <v>3159</v>
      </c>
      <c r="K392" s="63">
        <v>84.932580000000002</v>
      </c>
      <c r="L392" s="71" t="b">
        <v>1</v>
      </c>
      <c r="M392" s="64" t="s">
        <v>232</v>
      </c>
      <c r="N392" s="64" t="s">
        <v>3160</v>
      </c>
      <c r="O392" s="64" t="s">
        <v>3161</v>
      </c>
      <c r="P392" s="64" t="s">
        <v>3162</v>
      </c>
      <c r="Q392" s="65"/>
      <c r="R392" s="64" t="s">
        <v>3163</v>
      </c>
      <c r="S392" s="63">
        <v>57595.27</v>
      </c>
      <c r="T392" s="63">
        <v>5757839</v>
      </c>
      <c r="U392" s="63">
        <v>48548.539689999998</v>
      </c>
      <c r="V392" s="64" t="s">
        <v>232</v>
      </c>
    </row>
    <row r="393" spans="1:22" ht="28.9">
      <c r="A393" s="64" t="s">
        <v>3164</v>
      </c>
      <c r="B393" s="63">
        <v>402</v>
      </c>
      <c r="C393" s="64" t="s">
        <v>3165</v>
      </c>
      <c r="D393" s="64" t="s">
        <v>3166</v>
      </c>
      <c r="E393" s="64" t="s">
        <v>3166</v>
      </c>
      <c r="F393" s="64" t="s">
        <v>3167</v>
      </c>
      <c r="G393" s="63" t="b">
        <v>0</v>
      </c>
      <c r="H393" s="71" t="b">
        <v>1</v>
      </c>
      <c r="I393" s="64" t="s">
        <v>3164</v>
      </c>
      <c r="J393" s="64" t="s">
        <v>232</v>
      </c>
      <c r="K393" s="63">
        <v>105.13564</v>
      </c>
      <c r="L393" s="71" t="b">
        <v>0</v>
      </c>
      <c r="M393" s="64" t="s">
        <v>232</v>
      </c>
      <c r="N393" s="64" t="s">
        <v>3168</v>
      </c>
      <c r="O393" s="64" t="s">
        <v>3169</v>
      </c>
      <c r="P393" s="64" t="s">
        <v>3170</v>
      </c>
      <c r="Q393" s="63">
        <v>0.5</v>
      </c>
      <c r="R393" s="64" t="s">
        <v>3171</v>
      </c>
      <c r="S393" s="63">
        <v>7.2260740000000004E-2</v>
      </c>
      <c r="T393" s="63">
        <v>1.4739880000000001</v>
      </c>
      <c r="U393" s="63">
        <v>3.4427740060000003E-2</v>
      </c>
      <c r="V393" s="64" t="s">
        <v>232</v>
      </c>
    </row>
    <row r="394" spans="1:22" ht="43.15">
      <c r="A394" s="64" t="s">
        <v>3172</v>
      </c>
      <c r="B394" s="63">
        <v>403</v>
      </c>
      <c r="C394" s="64" t="s">
        <v>3173</v>
      </c>
      <c r="D394" s="64" t="s">
        <v>3174</v>
      </c>
      <c r="E394" s="64" t="s">
        <v>3174</v>
      </c>
      <c r="F394" s="64" t="s">
        <v>3175</v>
      </c>
      <c r="G394" s="63" t="b">
        <v>0</v>
      </c>
      <c r="H394" s="71" t="b">
        <v>0</v>
      </c>
      <c r="I394" s="64" t="s">
        <v>3172</v>
      </c>
      <c r="J394" s="64" t="s">
        <v>232</v>
      </c>
      <c r="K394" s="63">
        <v>117.18940000000001</v>
      </c>
      <c r="L394" s="71" t="b">
        <v>0</v>
      </c>
      <c r="M394" s="64" t="s">
        <v>232</v>
      </c>
      <c r="N394" s="64" t="s">
        <v>3176</v>
      </c>
      <c r="O394" s="64" t="s">
        <v>3177</v>
      </c>
      <c r="P394" s="64" t="s">
        <v>3178</v>
      </c>
      <c r="Q394" s="63">
        <v>0.1666667</v>
      </c>
      <c r="R394" s="64" t="s">
        <v>3179</v>
      </c>
      <c r="S394" s="63">
        <v>86.392910000000001</v>
      </c>
      <c r="T394" s="63">
        <v>111.28749999999999</v>
      </c>
      <c r="U394" s="63">
        <v>154.61618984</v>
      </c>
      <c r="V394" s="64" t="s">
        <v>232</v>
      </c>
    </row>
    <row r="395" spans="1:22" ht="28.9">
      <c r="A395" s="64" t="s">
        <v>3180</v>
      </c>
      <c r="B395" s="63">
        <v>404</v>
      </c>
      <c r="C395" s="64" t="s">
        <v>3181</v>
      </c>
      <c r="D395" s="64" t="s">
        <v>3182</v>
      </c>
      <c r="E395" s="64" t="s">
        <v>3182</v>
      </c>
      <c r="F395" s="64" t="s">
        <v>3183</v>
      </c>
      <c r="G395" s="63" t="b">
        <v>0</v>
      </c>
      <c r="H395" s="71" t="b">
        <v>0</v>
      </c>
      <c r="I395" s="64" t="s">
        <v>3180</v>
      </c>
      <c r="J395" s="64" t="s">
        <v>232</v>
      </c>
      <c r="K395" s="63">
        <v>73.136840000000007</v>
      </c>
      <c r="L395" s="71" t="b">
        <v>0</v>
      </c>
      <c r="M395" s="64" t="s">
        <v>232</v>
      </c>
      <c r="N395" s="64" t="s">
        <v>3184</v>
      </c>
      <c r="O395" s="64" t="s">
        <v>3185</v>
      </c>
      <c r="P395" s="64" t="s">
        <v>3186</v>
      </c>
      <c r="Q395" s="65"/>
      <c r="R395" s="64" t="s">
        <v>3187</v>
      </c>
      <c r="S395" s="63">
        <v>31464.080000000002</v>
      </c>
      <c r="T395" s="63">
        <v>201857</v>
      </c>
      <c r="U395" s="63">
        <v>21268.192050000001</v>
      </c>
      <c r="V395" s="64" t="s">
        <v>232</v>
      </c>
    </row>
    <row r="396" spans="1:22" ht="43.15">
      <c r="A396" s="64" t="s">
        <v>3188</v>
      </c>
      <c r="B396" s="63">
        <v>405</v>
      </c>
      <c r="C396" s="64" t="s">
        <v>3189</v>
      </c>
      <c r="D396" s="64" t="s">
        <v>3190</v>
      </c>
      <c r="E396" s="64" t="s">
        <v>3190</v>
      </c>
      <c r="F396" s="64" t="s">
        <v>3191</v>
      </c>
      <c r="G396" s="63" t="b">
        <v>0</v>
      </c>
      <c r="H396" s="71" t="b">
        <v>0</v>
      </c>
      <c r="I396" s="64" t="s">
        <v>3188</v>
      </c>
      <c r="J396" s="64" t="s">
        <v>232</v>
      </c>
      <c r="K396" s="63">
        <v>140.26580000000001</v>
      </c>
      <c r="L396" s="71" t="b">
        <v>0</v>
      </c>
      <c r="M396" s="64" t="s">
        <v>232</v>
      </c>
      <c r="N396" s="64" t="s">
        <v>3192</v>
      </c>
      <c r="O396" s="64" t="s">
        <v>232</v>
      </c>
      <c r="P396" s="64" t="s">
        <v>598</v>
      </c>
      <c r="Q396" s="65"/>
      <c r="R396" s="64" t="s">
        <v>3193</v>
      </c>
      <c r="S396" s="63">
        <v>386.63490000000002</v>
      </c>
      <c r="T396" s="63">
        <v>392.49160000000001</v>
      </c>
      <c r="U396" s="65"/>
      <c r="V396" s="64" t="s">
        <v>232</v>
      </c>
    </row>
    <row r="397" spans="1:22" ht="28.9">
      <c r="A397" s="64" t="s">
        <v>3194</v>
      </c>
      <c r="B397" s="63">
        <v>406</v>
      </c>
      <c r="C397" s="64" t="s">
        <v>3195</v>
      </c>
      <c r="D397" s="64" t="s">
        <v>3196</v>
      </c>
      <c r="E397" s="64" t="s">
        <v>3196</v>
      </c>
      <c r="F397" s="64" t="s">
        <v>3197</v>
      </c>
      <c r="G397" s="63" t="b">
        <v>0</v>
      </c>
      <c r="H397" s="71" t="b">
        <v>0</v>
      </c>
      <c r="I397" s="64" t="s">
        <v>3194</v>
      </c>
      <c r="J397" s="64" t="s">
        <v>232</v>
      </c>
      <c r="K397" s="63">
        <v>106.1204</v>
      </c>
      <c r="L397" s="71" t="b">
        <v>0</v>
      </c>
      <c r="M397" s="64" t="s">
        <v>232</v>
      </c>
      <c r="N397" s="64" t="s">
        <v>3198</v>
      </c>
      <c r="O397" s="64" t="s">
        <v>3199</v>
      </c>
      <c r="P397" s="64" t="s">
        <v>3200</v>
      </c>
      <c r="Q397" s="63">
        <v>0.75</v>
      </c>
      <c r="R397" s="64" t="s">
        <v>3201</v>
      </c>
      <c r="S397" s="63">
        <v>0.3546376</v>
      </c>
      <c r="T397" s="63">
        <v>0.86231959999999996</v>
      </c>
      <c r="U397" s="63">
        <v>0.7648549818</v>
      </c>
      <c r="V397" s="64" t="s">
        <v>232</v>
      </c>
    </row>
    <row r="398" spans="1:22" ht="129.6">
      <c r="A398" s="64" t="s">
        <v>3202</v>
      </c>
      <c r="B398" s="63">
        <v>407</v>
      </c>
      <c r="C398" s="64" t="s">
        <v>3203</v>
      </c>
      <c r="D398" s="64" t="s">
        <v>3204</v>
      </c>
      <c r="E398" s="64" t="s">
        <v>3204</v>
      </c>
      <c r="F398" s="64" t="s">
        <v>3205</v>
      </c>
      <c r="G398" s="63" t="b">
        <v>0</v>
      </c>
      <c r="H398" s="71" t="b">
        <v>1</v>
      </c>
      <c r="I398" s="64" t="s">
        <v>3202</v>
      </c>
      <c r="J398" s="64" t="s">
        <v>232</v>
      </c>
      <c r="K398" s="63">
        <v>204.26339999999999</v>
      </c>
      <c r="L398" s="71" t="b">
        <v>0</v>
      </c>
      <c r="M398" s="64" t="s">
        <v>232</v>
      </c>
      <c r="N398" s="64" t="s">
        <v>3206</v>
      </c>
      <c r="O398" s="64" t="s">
        <v>3207</v>
      </c>
      <c r="P398" s="64" t="s">
        <v>3208</v>
      </c>
      <c r="Q398" s="63">
        <v>0.4</v>
      </c>
      <c r="R398" s="64" t="s">
        <v>3209</v>
      </c>
      <c r="S398" s="63">
        <v>4.732945</v>
      </c>
      <c r="T398" s="63">
        <v>1.779266</v>
      </c>
      <c r="U398" s="63">
        <v>6.0974416734000005</v>
      </c>
      <c r="V398" s="64" t="s">
        <v>232</v>
      </c>
    </row>
    <row r="399" spans="1:22" ht="43.15">
      <c r="A399" s="64" t="s">
        <v>3210</v>
      </c>
      <c r="B399" s="63">
        <v>408</v>
      </c>
      <c r="C399" s="64" t="s">
        <v>3211</v>
      </c>
      <c r="D399" s="64" t="s">
        <v>3212</v>
      </c>
      <c r="E399" s="64" t="s">
        <v>3212</v>
      </c>
      <c r="F399" s="64" t="s">
        <v>3213</v>
      </c>
      <c r="G399" s="63" t="b">
        <v>0</v>
      </c>
      <c r="H399" s="71" t="b">
        <v>0</v>
      </c>
      <c r="I399" s="64" t="s">
        <v>3210</v>
      </c>
      <c r="J399" s="64" t="s">
        <v>232</v>
      </c>
      <c r="K399" s="63">
        <v>154.29238000000001</v>
      </c>
      <c r="L399" s="71" t="b">
        <v>0</v>
      </c>
      <c r="M399" s="64" t="s">
        <v>232</v>
      </c>
      <c r="N399" s="64" t="s">
        <v>3214</v>
      </c>
      <c r="O399" s="64" t="s">
        <v>3215</v>
      </c>
      <c r="P399" s="64" t="s">
        <v>567</v>
      </c>
      <c r="Q399" s="65"/>
      <c r="R399" s="64" t="s">
        <v>797</v>
      </c>
      <c r="S399" s="63">
        <v>154.654</v>
      </c>
      <c r="T399" s="63">
        <v>1273.057</v>
      </c>
      <c r="U399" s="63">
        <v>233.09485192</v>
      </c>
      <c r="V399" s="64" t="s">
        <v>232</v>
      </c>
    </row>
    <row r="400" spans="1:22" ht="57.6">
      <c r="A400" s="64" t="s">
        <v>3216</v>
      </c>
      <c r="B400" s="63">
        <v>409</v>
      </c>
      <c r="C400" s="64" t="s">
        <v>3217</v>
      </c>
      <c r="D400" s="64" t="s">
        <v>3218</v>
      </c>
      <c r="E400" s="64" t="s">
        <v>3218</v>
      </c>
      <c r="F400" s="64" t="s">
        <v>3219</v>
      </c>
      <c r="G400" s="63" t="b">
        <v>0</v>
      </c>
      <c r="H400" s="71" t="b">
        <v>0</v>
      </c>
      <c r="I400" s="64" t="s">
        <v>3216</v>
      </c>
      <c r="J400" s="64" t="s">
        <v>232</v>
      </c>
      <c r="K400" s="63">
        <v>222.23715999999999</v>
      </c>
      <c r="L400" s="71" t="b">
        <v>0</v>
      </c>
      <c r="M400" s="64" t="s">
        <v>232</v>
      </c>
      <c r="N400" s="64" t="s">
        <v>3220</v>
      </c>
      <c r="O400" s="64" t="s">
        <v>3221</v>
      </c>
      <c r="P400" s="64" t="s">
        <v>3222</v>
      </c>
      <c r="Q400" s="63">
        <v>0.3333333</v>
      </c>
      <c r="R400" s="64" t="s">
        <v>3223</v>
      </c>
      <c r="S400" s="63">
        <v>0.10425810000000001</v>
      </c>
      <c r="T400" s="63">
        <v>4.8326220000000003E-2</v>
      </c>
      <c r="U400" s="63">
        <v>3.6546626606E-3</v>
      </c>
      <c r="V400" s="64" t="s">
        <v>232</v>
      </c>
    </row>
    <row r="401" spans="1:22" ht="43.15">
      <c r="A401" s="64" t="s">
        <v>3224</v>
      </c>
      <c r="B401" s="63">
        <v>410</v>
      </c>
      <c r="C401" s="64" t="s">
        <v>3225</v>
      </c>
      <c r="D401" s="64" t="s">
        <v>3226</v>
      </c>
      <c r="E401" s="64" t="s">
        <v>3226</v>
      </c>
      <c r="F401" s="64" t="s">
        <v>3227</v>
      </c>
      <c r="G401" s="63" t="b">
        <v>0</v>
      </c>
      <c r="H401" s="71" t="b">
        <v>1</v>
      </c>
      <c r="I401" s="64" t="s">
        <v>3224</v>
      </c>
      <c r="J401" s="64" t="s">
        <v>232</v>
      </c>
      <c r="K401" s="63">
        <v>130.18639999999999</v>
      </c>
      <c r="L401" s="71" t="b">
        <v>0</v>
      </c>
      <c r="M401" s="64" t="s">
        <v>1246</v>
      </c>
      <c r="N401" s="64" t="s">
        <v>3228</v>
      </c>
      <c r="O401" s="64" t="s">
        <v>232</v>
      </c>
      <c r="P401" s="64" t="s">
        <v>3229</v>
      </c>
      <c r="Q401" s="65"/>
      <c r="R401" s="64" t="s">
        <v>3230</v>
      </c>
      <c r="S401" s="63">
        <v>34.663820000000001</v>
      </c>
      <c r="T401" s="63">
        <v>115.50020000000001</v>
      </c>
      <c r="U401" s="65"/>
      <c r="V401" s="64" t="s">
        <v>3231</v>
      </c>
    </row>
    <row r="402" spans="1:22" ht="43.15">
      <c r="A402" s="64" t="s">
        <v>3232</v>
      </c>
      <c r="B402" s="63">
        <v>411</v>
      </c>
      <c r="C402" s="64" t="s">
        <v>3233</v>
      </c>
      <c r="D402" s="64" t="s">
        <v>3234</v>
      </c>
      <c r="E402" s="64" t="s">
        <v>3234</v>
      </c>
      <c r="F402" s="64" t="s">
        <v>3235</v>
      </c>
      <c r="G402" s="63" t="b">
        <v>0</v>
      </c>
      <c r="H402" s="71" t="b">
        <v>0</v>
      </c>
      <c r="I402" s="64" t="s">
        <v>3232</v>
      </c>
      <c r="J402" s="64" t="s">
        <v>232</v>
      </c>
      <c r="K402" s="63">
        <v>142.23862</v>
      </c>
      <c r="L402" s="71" t="b">
        <v>0</v>
      </c>
      <c r="M402" s="64" t="s">
        <v>232</v>
      </c>
      <c r="N402" s="64" t="s">
        <v>3236</v>
      </c>
      <c r="O402" s="64" t="s">
        <v>3237</v>
      </c>
      <c r="P402" s="64" t="s">
        <v>3238</v>
      </c>
      <c r="Q402" s="63">
        <v>0.1111111</v>
      </c>
      <c r="R402" s="64" t="s">
        <v>3239</v>
      </c>
      <c r="S402" s="63">
        <v>286.6431</v>
      </c>
      <c r="T402" s="63">
        <v>121.3612</v>
      </c>
      <c r="U402" s="63">
        <v>211.62201059999998</v>
      </c>
      <c r="V402" s="64" t="s">
        <v>232</v>
      </c>
    </row>
    <row r="403" spans="1:22" ht="57.6">
      <c r="A403" s="64" t="s">
        <v>3240</v>
      </c>
      <c r="B403" s="63">
        <v>412</v>
      </c>
      <c r="C403" s="64" t="s">
        <v>3241</v>
      </c>
      <c r="D403" s="64" t="s">
        <v>3242</v>
      </c>
      <c r="E403" s="64" t="s">
        <v>3242</v>
      </c>
      <c r="F403" s="64" t="s">
        <v>3243</v>
      </c>
      <c r="G403" s="63" t="b">
        <v>0</v>
      </c>
      <c r="H403" s="71" t="b">
        <v>0</v>
      </c>
      <c r="I403" s="64" t="s">
        <v>3240</v>
      </c>
      <c r="J403" s="64" t="s">
        <v>232</v>
      </c>
      <c r="K403" s="63">
        <v>230.30068</v>
      </c>
      <c r="L403" s="71" t="b">
        <v>0</v>
      </c>
      <c r="M403" s="64" t="s">
        <v>232</v>
      </c>
      <c r="N403" s="64" t="s">
        <v>3244</v>
      </c>
      <c r="O403" s="64" t="s">
        <v>3245</v>
      </c>
      <c r="P403" s="64" t="s">
        <v>3246</v>
      </c>
      <c r="Q403" s="63">
        <v>0.3333333</v>
      </c>
      <c r="R403" s="64" t="s">
        <v>3247</v>
      </c>
      <c r="S403" s="63">
        <v>5.9461779999999997</v>
      </c>
      <c r="T403" s="63">
        <v>0.1929707</v>
      </c>
      <c r="U403" s="63">
        <v>0.80198249235999997</v>
      </c>
      <c r="V403" s="64" t="s">
        <v>232</v>
      </c>
    </row>
    <row r="404" spans="1:22" ht="43.15">
      <c r="A404" s="64" t="s">
        <v>3248</v>
      </c>
      <c r="B404" s="63">
        <v>413</v>
      </c>
      <c r="C404" s="64" t="s">
        <v>3249</v>
      </c>
      <c r="D404" s="64" t="s">
        <v>3250</v>
      </c>
      <c r="E404" s="64" t="s">
        <v>3250</v>
      </c>
      <c r="F404" s="64" t="s">
        <v>3251</v>
      </c>
      <c r="G404" s="63" t="b">
        <v>0</v>
      </c>
      <c r="H404" s="71" t="b">
        <v>0</v>
      </c>
      <c r="I404" s="64" t="s">
        <v>3248</v>
      </c>
      <c r="J404" s="64" t="s">
        <v>232</v>
      </c>
      <c r="K404" s="63">
        <v>134.17356000000001</v>
      </c>
      <c r="L404" s="71" t="b">
        <v>0</v>
      </c>
      <c r="M404" s="64" t="s">
        <v>232</v>
      </c>
      <c r="N404" s="64" t="s">
        <v>3252</v>
      </c>
      <c r="O404" s="64" t="s">
        <v>3253</v>
      </c>
      <c r="P404" s="64" t="s">
        <v>2703</v>
      </c>
      <c r="Q404" s="63">
        <v>0.5</v>
      </c>
      <c r="R404" s="64" t="s">
        <v>3254</v>
      </c>
      <c r="S404" s="63">
        <v>0.97325340000000005</v>
      </c>
      <c r="T404" s="63">
        <v>1.590544</v>
      </c>
      <c r="U404" s="63">
        <v>3.3711534276000002E-2</v>
      </c>
      <c r="V404" s="64" t="s">
        <v>232</v>
      </c>
    </row>
    <row r="405" spans="1:22" ht="43.15">
      <c r="A405" s="64" t="s">
        <v>3255</v>
      </c>
      <c r="B405" s="63">
        <v>414</v>
      </c>
      <c r="C405" s="64" t="s">
        <v>3256</v>
      </c>
      <c r="D405" s="64" t="s">
        <v>3257</v>
      </c>
      <c r="E405" s="64" t="s">
        <v>3257</v>
      </c>
      <c r="F405" s="64" t="s">
        <v>3258</v>
      </c>
      <c r="G405" s="63" t="b">
        <v>0</v>
      </c>
      <c r="H405" s="71" t="b">
        <v>0</v>
      </c>
      <c r="I405" s="64" t="s">
        <v>3255</v>
      </c>
      <c r="J405" s="64" t="s">
        <v>232</v>
      </c>
      <c r="K405" s="63">
        <v>229.257441</v>
      </c>
      <c r="L405" s="71" t="b">
        <v>0</v>
      </c>
      <c r="M405" s="64" t="s">
        <v>232</v>
      </c>
      <c r="N405" s="64" t="s">
        <v>3259</v>
      </c>
      <c r="O405" s="64" t="s">
        <v>3260</v>
      </c>
      <c r="P405" s="64" t="s">
        <v>3261</v>
      </c>
      <c r="Q405" s="63">
        <v>0.6</v>
      </c>
      <c r="R405" s="64" t="s">
        <v>3262</v>
      </c>
      <c r="S405" s="63">
        <v>5.4928820000000001E-3</v>
      </c>
      <c r="T405" s="63">
        <v>66065.08</v>
      </c>
      <c r="U405" s="63">
        <v>2.3658922154E-3</v>
      </c>
      <c r="V405" s="64" t="s">
        <v>232</v>
      </c>
    </row>
    <row r="406" spans="1:22" ht="28.9">
      <c r="A406" s="64" t="s">
        <v>3263</v>
      </c>
      <c r="B406" s="63">
        <v>415</v>
      </c>
      <c r="C406" s="64" t="s">
        <v>3264</v>
      </c>
      <c r="D406" s="64" t="s">
        <v>3265</v>
      </c>
      <c r="E406" s="64" t="s">
        <v>3265</v>
      </c>
      <c r="F406" s="64" t="s">
        <v>3266</v>
      </c>
      <c r="G406" s="63" t="b">
        <v>0</v>
      </c>
      <c r="H406" s="71" t="b">
        <v>0</v>
      </c>
      <c r="I406" s="64" t="s">
        <v>3263</v>
      </c>
      <c r="J406" s="64" t="s">
        <v>232</v>
      </c>
      <c r="K406" s="63">
        <v>76.09442</v>
      </c>
      <c r="L406" s="71" t="b">
        <v>0</v>
      </c>
      <c r="M406" s="64" t="s">
        <v>232</v>
      </c>
      <c r="N406" s="64" t="s">
        <v>3267</v>
      </c>
      <c r="O406" s="64" t="s">
        <v>3268</v>
      </c>
      <c r="P406" s="64" t="s">
        <v>1755</v>
      </c>
      <c r="Q406" s="63">
        <v>0.66666669999999995</v>
      </c>
      <c r="R406" s="64" t="s">
        <v>3269</v>
      </c>
      <c r="S406" s="63">
        <v>54928.82</v>
      </c>
      <c r="T406" s="63">
        <v>66065.08</v>
      </c>
      <c r="U406" s="63">
        <v>28208.402082000001</v>
      </c>
      <c r="V406" s="64" t="s">
        <v>232</v>
      </c>
    </row>
    <row r="407" spans="1:22" ht="28.9">
      <c r="A407" s="64" t="s">
        <v>3270</v>
      </c>
      <c r="B407" s="63">
        <v>416</v>
      </c>
      <c r="C407" s="64" t="s">
        <v>3271</v>
      </c>
      <c r="D407" s="64" t="s">
        <v>3272</v>
      </c>
      <c r="E407" s="64" t="s">
        <v>3272</v>
      </c>
      <c r="F407" s="64" t="s">
        <v>3273</v>
      </c>
      <c r="G407" s="63" t="b">
        <v>0</v>
      </c>
      <c r="H407" s="71" t="b">
        <v>0</v>
      </c>
      <c r="I407" s="64" t="s">
        <v>3270</v>
      </c>
      <c r="J407" s="64" t="s">
        <v>232</v>
      </c>
      <c r="K407" s="63">
        <v>104.14758</v>
      </c>
      <c r="L407" s="71" t="b">
        <v>0</v>
      </c>
      <c r="M407" s="64" t="s">
        <v>232</v>
      </c>
      <c r="N407" s="64" t="s">
        <v>3274</v>
      </c>
      <c r="O407" s="64" t="s">
        <v>3275</v>
      </c>
      <c r="P407" s="64" t="s">
        <v>3276</v>
      </c>
      <c r="Q407" s="63">
        <v>0.4</v>
      </c>
      <c r="R407" s="64" t="s">
        <v>3277</v>
      </c>
      <c r="S407" s="63">
        <v>11425.73</v>
      </c>
      <c r="T407" s="63">
        <v>44330.2</v>
      </c>
      <c r="U407" s="63">
        <v>10458.324300200002</v>
      </c>
      <c r="V407" s="64" t="s">
        <v>232</v>
      </c>
    </row>
    <row r="408" spans="1:22" ht="28.9">
      <c r="A408" s="64" t="s">
        <v>3278</v>
      </c>
      <c r="B408" s="63">
        <v>417</v>
      </c>
      <c r="C408" s="64" t="s">
        <v>3279</v>
      </c>
      <c r="D408" s="64" t="s">
        <v>3280</v>
      </c>
      <c r="E408" s="64" t="s">
        <v>3280</v>
      </c>
      <c r="F408" s="64" t="s">
        <v>3281</v>
      </c>
      <c r="G408" s="63" t="b">
        <v>0</v>
      </c>
      <c r="H408" s="71" t="b">
        <v>0</v>
      </c>
      <c r="I408" s="64" t="s">
        <v>3278</v>
      </c>
      <c r="J408" s="64" t="s">
        <v>232</v>
      </c>
      <c r="K408" s="63">
        <v>46.068440000000002</v>
      </c>
      <c r="L408" s="71" t="b">
        <v>0</v>
      </c>
      <c r="M408" s="64" t="s">
        <v>232</v>
      </c>
      <c r="N408" s="64" t="s">
        <v>3282</v>
      </c>
      <c r="O408" s="64" t="s">
        <v>3283</v>
      </c>
      <c r="P408" s="64" t="s">
        <v>3284</v>
      </c>
      <c r="Q408" s="63">
        <v>0.5</v>
      </c>
      <c r="R408" s="64" t="s">
        <v>3285</v>
      </c>
      <c r="S408" s="63">
        <v>513291.2</v>
      </c>
      <c r="T408" s="63">
        <v>616759.30000000005</v>
      </c>
      <c r="U408" s="63">
        <v>314959.89280000003</v>
      </c>
      <c r="V408" s="64" t="s">
        <v>232</v>
      </c>
    </row>
    <row r="409" spans="1:22" ht="43.15">
      <c r="A409" s="64" t="s">
        <v>3286</v>
      </c>
      <c r="B409" s="63">
        <v>418</v>
      </c>
      <c r="C409" s="64" t="s">
        <v>3287</v>
      </c>
      <c r="D409" s="64" t="s">
        <v>3288</v>
      </c>
      <c r="E409" s="64" t="s">
        <v>3288</v>
      </c>
      <c r="F409" s="64" t="s">
        <v>3289</v>
      </c>
      <c r="G409" s="63" t="b">
        <v>0</v>
      </c>
      <c r="H409" s="71" t="b">
        <v>1</v>
      </c>
      <c r="I409" s="64" t="s">
        <v>3286</v>
      </c>
      <c r="J409" s="64" t="s">
        <v>232</v>
      </c>
      <c r="K409" s="63">
        <v>73.093779999999995</v>
      </c>
      <c r="L409" s="71" t="b">
        <v>0</v>
      </c>
      <c r="M409" s="64" t="s">
        <v>232</v>
      </c>
      <c r="N409" s="64" t="s">
        <v>3290</v>
      </c>
      <c r="O409" s="64" t="s">
        <v>3291</v>
      </c>
      <c r="P409" s="64" t="s">
        <v>3292</v>
      </c>
      <c r="Q409" s="63">
        <v>0.3333333</v>
      </c>
      <c r="R409" s="64" t="s">
        <v>3293</v>
      </c>
      <c r="S409" s="63">
        <v>465.29509999999999</v>
      </c>
      <c r="T409" s="63">
        <v>616759.30000000005</v>
      </c>
      <c r="U409" s="63">
        <v>618.60474746</v>
      </c>
      <c r="V409" s="64" t="s">
        <v>232</v>
      </c>
    </row>
    <row r="410" spans="1:22" ht="57.6">
      <c r="A410" s="64" t="s">
        <v>3294</v>
      </c>
      <c r="B410" s="63">
        <v>419</v>
      </c>
      <c r="C410" s="64" t="s">
        <v>3295</v>
      </c>
      <c r="D410" s="64" t="s">
        <v>3296</v>
      </c>
      <c r="E410" s="64" t="s">
        <v>3296</v>
      </c>
      <c r="F410" s="64" t="s">
        <v>3297</v>
      </c>
      <c r="G410" s="63" t="b">
        <v>0</v>
      </c>
      <c r="H410" s="71" t="b">
        <v>1</v>
      </c>
      <c r="I410" s="64" t="s">
        <v>3294</v>
      </c>
      <c r="J410" s="64" t="s">
        <v>232</v>
      </c>
      <c r="K410" s="63">
        <v>194.184</v>
      </c>
      <c r="L410" s="71" t="b">
        <v>0</v>
      </c>
      <c r="M410" s="64" t="s">
        <v>1246</v>
      </c>
      <c r="N410" s="64" t="s">
        <v>3298</v>
      </c>
      <c r="O410" s="64" t="s">
        <v>3299</v>
      </c>
      <c r="P410" s="64" t="s">
        <v>3300</v>
      </c>
      <c r="Q410" s="63">
        <v>0.4</v>
      </c>
      <c r="R410" s="64" t="s">
        <v>3301</v>
      </c>
      <c r="S410" s="63">
        <v>0.61594950000000004</v>
      </c>
      <c r="T410" s="63">
        <v>0.45496880000000001</v>
      </c>
      <c r="U410" s="63">
        <v>0.39810882454000002</v>
      </c>
      <c r="V410" s="64" t="s">
        <v>232</v>
      </c>
    </row>
    <row r="411" spans="1:22" ht="28.9">
      <c r="A411" s="64" t="s">
        <v>3302</v>
      </c>
      <c r="B411" s="63">
        <v>420</v>
      </c>
      <c r="C411" s="64" t="s">
        <v>3303</v>
      </c>
      <c r="D411" s="64" t="s">
        <v>3304</v>
      </c>
      <c r="E411" s="64" t="s">
        <v>3304</v>
      </c>
      <c r="F411" s="64" t="s">
        <v>3305</v>
      </c>
      <c r="G411" s="63" t="b">
        <v>0</v>
      </c>
      <c r="H411" s="71" t="b">
        <v>0</v>
      </c>
      <c r="I411" s="64" t="s">
        <v>3302</v>
      </c>
      <c r="J411" s="64" t="s">
        <v>232</v>
      </c>
      <c r="K411" s="63">
        <v>146.1412</v>
      </c>
      <c r="L411" s="71" t="b">
        <v>0</v>
      </c>
      <c r="M411" s="64" t="s">
        <v>232</v>
      </c>
      <c r="N411" s="64" t="s">
        <v>3306</v>
      </c>
      <c r="O411" s="64" t="s">
        <v>3307</v>
      </c>
      <c r="P411" s="64" t="s">
        <v>3308</v>
      </c>
      <c r="Q411" s="63">
        <v>0.66666669999999995</v>
      </c>
      <c r="R411" s="64" t="s">
        <v>3309</v>
      </c>
      <c r="S411" s="63">
        <v>57.595269999999999</v>
      </c>
      <c r="T411" s="63">
        <v>62.73169</v>
      </c>
      <c r="U411" s="63">
        <v>53.849822375999999</v>
      </c>
      <c r="V411" s="64" t="s">
        <v>232</v>
      </c>
    </row>
    <row r="412" spans="1:22" ht="28.9">
      <c r="A412" s="64" t="s">
        <v>3310</v>
      </c>
      <c r="B412" s="63">
        <v>421</v>
      </c>
      <c r="C412" s="64" t="s">
        <v>3311</v>
      </c>
      <c r="D412" s="64" t="s">
        <v>3312</v>
      </c>
      <c r="E412" s="64" t="s">
        <v>3312</v>
      </c>
      <c r="F412" s="64" t="s">
        <v>3313</v>
      </c>
      <c r="G412" s="63" t="b">
        <v>0</v>
      </c>
      <c r="H412" s="71" t="b">
        <v>0</v>
      </c>
      <c r="I412" s="64" t="s">
        <v>3310</v>
      </c>
      <c r="J412" s="64" t="s">
        <v>232</v>
      </c>
      <c r="K412" s="63">
        <v>62.134039999999999</v>
      </c>
      <c r="L412" s="71" t="b">
        <v>0</v>
      </c>
      <c r="M412" s="64" t="s">
        <v>232</v>
      </c>
      <c r="N412" s="64" t="s">
        <v>3314</v>
      </c>
      <c r="O412" s="64" t="s">
        <v>3315</v>
      </c>
      <c r="P412" s="64" t="s">
        <v>3316</v>
      </c>
      <c r="Q412" s="65"/>
      <c r="R412" s="64" t="s">
        <v>3317</v>
      </c>
      <c r="S412" s="63">
        <v>63861.43</v>
      </c>
      <c r="T412" s="63">
        <v>1884463</v>
      </c>
      <c r="U412" s="63">
        <v>38228.216992000001</v>
      </c>
      <c r="V412" s="64" t="s">
        <v>232</v>
      </c>
    </row>
    <row r="413" spans="1:22" ht="28.9">
      <c r="A413" s="64" t="s">
        <v>3318</v>
      </c>
      <c r="B413" s="63">
        <v>422</v>
      </c>
      <c r="C413" s="64" t="s">
        <v>3319</v>
      </c>
      <c r="D413" s="64" t="s">
        <v>3320</v>
      </c>
      <c r="E413" s="64" t="s">
        <v>3320</v>
      </c>
      <c r="F413" s="64" t="s">
        <v>3321</v>
      </c>
      <c r="G413" s="63" t="b">
        <v>0</v>
      </c>
      <c r="H413" s="71" t="b">
        <v>0</v>
      </c>
      <c r="I413" s="64" t="s">
        <v>3318</v>
      </c>
      <c r="J413" s="64" t="s">
        <v>232</v>
      </c>
      <c r="K413" s="63">
        <v>78.133439999999993</v>
      </c>
      <c r="L413" s="71" t="b">
        <v>0</v>
      </c>
      <c r="M413" s="64" t="s">
        <v>232</v>
      </c>
      <c r="N413" s="64" t="s">
        <v>3322</v>
      </c>
      <c r="O413" s="64" t="s">
        <v>3323</v>
      </c>
      <c r="P413" s="64" t="s">
        <v>3324</v>
      </c>
      <c r="Q413" s="63">
        <v>0.5</v>
      </c>
      <c r="R413" s="64" t="s">
        <v>3325</v>
      </c>
      <c r="S413" s="63">
        <v>82.92653</v>
      </c>
      <c r="T413" s="63">
        <v>1884463</v>
      </c>
      <c r="U413" s="63">
        <v>62.482288554</v>
      </c>
      <c r="V413" s="64" t="s">
        <v>232</v>
      </c>
    </row>
    <row r="414" spans="1:22" ht="43.15">
      <c r="A414" s="64" t="s">
        <v>3326</v>
      </c>
      <c r="B414" s="63">
        <v>423</v>
      </c>
      <c r="C414" s="64" t="s">
        <v>3327</v>
      </c>
      <c r="D414" s="64" t="s">
        <v>3328</v>
      </c>
      <c r="E414" s="64" t="s">
        <v>3328</v>
      </c>
      <c r="F414" s="64" t="s">
        <v>3329</v>
      </c>
      <c r="G414" s="63" t="b">
        <v>0</v>
      </c>
      <c r="H414" s="71" t="b">
        <v>0</v>
      </c>
      <c r="I414" s="64" t="s">
        <v>3326</v>
      </c>
      <c r="J414" s="64" t="s">
        <v>232</v>
      </c>
      <c r="K414" s="63">
        <v>136.19098</v>
      </c>
      <c r="L414" s="71" t="b">
        <v>0</v>
      </c>
      <c r="M414" s="64" t="s">
        <v>232</v>
      </c>
      <c r="N414" s="64" t="s">
        <v>3330</v>
      </c>
      <c r="O414" s="64" t="s">
        <v>3331</v>
      </c>
      <c r="P414" s="64" t="s">
        <v>3332</v>
      </c>
      <c r="Q414" s="63">
        <v>0.1111111</v>
      </c>
      <c r="R414" s="64" t="s">
        <v>232</v>
      </c>
      <c r="S414" s="63">
        <v>6.2394879999999997</v>
      </c>
      <c r="T414" s="65"/>
      <c r="U414" s="65"/>
      <c r="V414" s="64" t="s">
        <v>232</v>
      </c>
    </row>
    <row r="415" spans="1:22" ht="43.15">
      <c r="A415" s="64" t="s">
        <v>3333</v>
      </c>
      <c r="B415" s="63">
        <v>424</v>
      </c>
      <c r="C415" s="64" t="s">
        <v>3334</v>
      </c>
      <c r="D415" s="64" t="s">
        <v>3335</v>
      </c>
      <c r="E415" s="64" t="s">
        <v>3335</v>
      </c>
      <c r="F415" s="64" t="s">
        <v>3336</v>
      </c>
      <c r="G415" s="63" t="b">
        <v>0</v>
      </c>
      <c r="H415" s="71" t="b">
        <v>0</v>
      </c>
      <c r="I415" s="64" t="s">
        <v>3333</v>
      </c>
      <c r="J415" s="64" t="s">
        <v>232</v>
      </c>
      <c r="K415" s="63">
        <v>168.31896</v>
      </c>
      <c r="L415" s="71" t="b">
        <v>0</v>
      </c>
      <c r="M415" s="64" t="s">
        <v>232</v>
      </c>
      <c r="N415" s="64" t="s">
        <v>3337</v>
      </c>
      <c r="O415" s="64" t="s">
        <v>3338</v>
      </c>
      <c r="P415" s="64" t="s">
        <v>2211</v>
      </c>
      <c r="Q415" s="65"/>
      <c r="R415" s="64" t="s">
        <v>3339</v>
      </c>
      <c r="S415" s="63">
        <v>132.6558</v>
      </c>
      <c r="T415" s="63">
        <v>659.16449999999998</v>
      </c>
      <c r="U415" s="63">
        <v>104.299400464</v>
      </c>
      <c r="V415" s="64" t="s">
        <v>232</v>
      </c>
    </row>
    <row r="416" spans="1:22" ht="43.15">
      <c r="A416" s="64" t="s">
        <v>3340</v>
      </c>
      <c r="B416" s="63">
        <v>425</v>
      </c>
      <c r="C416" s="64" t="s">
        <v>3341</v>
      </c>
      <c r="D416" s="64" t="s">
        <v>3342</v>
      </c>
      <c r="E416" s="64" t="s">
        <v>3342</v>
      </c>
      <c r="F416" s="64" t="s">
        <v>3343</v>
      </c>
      <c r="G416" s="63" t="b">
        <v>0</v>
      </c>
      <c r="H416" s="71" t="b">
        <v>0</v>
      </c>
      <c r="I416" s="64" t="s">
        <v>3340</v>
      </c>
      <c r="J416" s="64" t="s">
        <v>232</v>
      </c>
      <c r="K416" s="63">
        <v>98.186059999999998</v>
      </c>
      <c r="L416" s="71" t="b">
        <v>0</v>
      </c>
      <c r="M416" s="64" t="s">
        <v>232</v>
      </c>
      <c r="N416" s="64" t="s">
        <v>3344</v>
      </c>
      <c r="O416" s="64" t="s">
        <v>232</v>
      </c>
      <c r="P416" s="64" t="s">
        <v>698</v>
      </c>
      <c r="Q416" s="65"/>
      <c r="R416" s="64" t="s">
        <v>831</v>
      </c>
      <c r="S416" s="63">
        <v>5879.518</v>
      </c>
      <c r="T416" s="63">
        <v>11195.57</v>
      </c>
      <c r="U416" s="65"/>
      <c r="V416" s="64" t="s">
        <v>232</v>
      </c>
    </row>
    <row r="417" spans="1:22" ht="28.9">
      <c r="A417" s="64" t="s">
        <v>3345</v>
      </c>
      <c r="B417" s="63">
        <v>426</v>
      </c>
      <c r="C417" s="64" t="s">
        <v>3346</v>
      </c>
      <c r="D417" s="64" t="s">
        <v>3347</v>
      </c>
      <c r="E417" s="64" t="s">
        <v>3347</v>
      </c>
      <c r="F417" s="64" t="s">
        <v>3348</v>
      </c>
      <c r="G417" s="63" t="b">
        <v>0</v>
      </c>
      <c r="H417" s="71" t="b">
        <v>0</v>
      </c>
      <c r="I417" s="64" t="s">
        <v>3345</v>
      </c>
      <c r="J417" s="64" t="s">
        <v>232</v>
      </c>
      <c r="K417" s="63">
        <v>170.33484000000001</v>
      </c>
      <c r="L417" s="71" t="b">
        <v>0</v>
      </c>
      <c r="M417" s="64" t="s">
        <v>232</v>
      </c>
      <c r="N417" s="64" t="s">
        <v>3349</v>
      </c>
      <c r="O417" s="64" t="s">
        <v>232</v>
      </c>
      <c r="P417" s="64" t="s">
        <v>1312</v>
      </c>
      <c r="Q417" s="65"/>
      <c r="R417" s="64" t="s">
        <v>232</v>
      </c>
      <c r="S417" s="63">
        <v>92.925700000000006</v>
      </c>
      <c r="T417" s="65"/>
      <c r="U417" s="65"/>
      <c r="V417" s="64" t="s">
        <v>232</v>
      </c>
    </row>
    <row r="418" spans="1:22" ht="43.15">
      <c r="A418" s="64" t="s">
        <v>3350</v>
      </c>
      <c r="B418" s="63">
        <v>427</v>
      </c>
      <c r="C418" s="64" t="s">
        <v>3351</v>
      </c>
      <c r="D418" s="64" t="s">
        <v>3352</v>
      </c>
      <c r="E418" s="64" t="s">
        <v>3352</v>
      </c>
      <c r="F418" s="64" t="s">
        <v>3353</v>
      </c>
      <c r="G418" s="63" t="b">
        <v>0</v>
      </c>
      <c r="H418" s="71" t="b">
        <v>0</v>
      </c>
      <c r="I418" s="64" t="s">
        <v>3350</v>
      </c>
      <c r="J418" s="64" t="s">
        <v>232</v>
      </c>
      <c r="K418" s="63">
        <v>140.26580000000001</v>
      </c>
      <c r="L418" s="71" t="b">
        <v>0</v>
      </c>
      <c r="M418" s="64" t="s">
        <v>232</v>
      </c>
      <c r="N418" s="64" t="s">
        <v>3354</v>
      </c>
      <c r="O418" s="64" t="s">
        <v>232</v>
      </c>
      <c r="P418" s="64" t="s">
        <v>598</v>
      </c>
      <c r="Q418" s="65"/>
      <c r="R418" s="64" t="s">
        <v>3355</v>
      </c>
      <c r="S418" s="63">
        <v>259.9787</v>
      </c>
      <c r="T418" s="63">
        <v>3889.732</v>
      </c>
      <c r="U418" s="65"/>
      <c r="V418" s="64" t="s">
        <v>232</v>
      </c>
    </row>
    <row r="419" spans="1:22" ht="28.9">
      <c r="A419" s="64" t="s">
        <v>3356</v>
      </c>
      <c r="B419" s="63">
        <v>428</v>
      </c>
      <c r="C419" s="64" t="s">
        <v>3357</v>
      </c>
      <c r="D419" s="64" t="s">
        <v>3358</v>
      </c>
      <c r="E419" s="64" t="s">
        <v>3358</v>
      </c>
      <c r="F419" s="64" t="s">
        <v>3359</v>
      </c>
      <c r="G419" s="63" t="b">
        <v>0</v>
      </c>
      <c r="H419" s="71" t="b">
        <v>0</v>
      </c>
      <c r="I419" s="64" t="s">
        <v>3356</v>
      </c>
      <c r="J419" s="64" t="s">
        <v>232</v>
      </c>
      <c r="K419" s="63">
        <v>128.2551</v>
      </c>
      <c r="L419" s="71" t="b">
        <v>0</v>
      </c>
      <c r="M419" s="64" t="s">
        <v>232</v>
      </c>
      <c r="N419" s="64" t="s">
        <v>3360</v>
      </c>
      <c r="O419" s="64" t="s">
        <v>232</v>
      </c>
      <c r="P419" s="64" t="s">
        <v>1283</v>
      </c>
      <c r="Q419" s="65"/>
      <c r="R419" s="64" t="s">
        <v>1882</v>
      </c>
      <c r="S419" s="63">
        <v>1453.2139999999999</v>
      </c>
      <c r="T419" s="63">
        <v>1199.229</v>
      </c>
      <c r="U419" s="65"/>
      <c r="V419" s="64" t="s">
        <v>232</v>
      </c>
    </row>
    <row r="420" spans="1:22" ht="28.9">
      <c r="A420" s="64" t="s">
        <v>3361</v>
      </c>
      <c r="B420" s="63">
        <v>429</v>
      </c>
      <c r="C420" s="64" t="s">
        <v>3362</v>
      </c>
      <c r="D420" s="64" t="s">
        <v>3363</v>
      </c>
      <c r="E420" s="64" t="s">
        <v>3363</v>
      </c>
      <c r="F420" s="64" t="s">
        <v>3364</v>
      </c>
      <c r="G420" s="63" t="b">
        <v>0</v>
      </c>
      <c r="H420" s="71" t="b">
        <v>0</v>
      </c>
      <c r="I420" s="64" t="s">
        <v>3361</v>
      </c>
      <c r="J420" s="64" t="s">
        <v>232</v>
      </c>
      <c r="K420" s="63">
        <v>156.30825999999999</v>
      </c>
      <c r="L420" s="71" t="b">
        <v>0</v>
      </c>
      <c r="M420" s="64" t="s">
        <v>232</v>
      </c>
      <c r="N420" s="64" t="s">
        <v>232</v>
      </c>
      <c r="O420" s="64" t="s">
        <v>3365</v>
      </c>
      <c r="P420" s="64" t="s">
        <v>1540</v>
      </c>
      <c r="Q420" s="65"/>
      <c r="R420" s="64" t="s">
        <v>1845</v>
      </c>
      <c r="S420" s="63">
        <v>434.63099999999997</v>
      </c>
      <c r="T420" s="63">
        <v>128.4572</v>
      </c>
      <c r="U420" s="65"/>
      <c r="V420" s="64" t="s">
        <v>3366</v>
      </c>
    </row>
    <row r="421" spans="1:22" ht="43.15">
      <c r="A421" s="64" t="s">
        <v>3367</v>
      </c>
      <c r="B421" s="63">
        <v>430</v>
      </c>
      <c r="C421" s="64" t="s">
        <v>3368</v>
      </c>
      <c r="D421" s="64" t="s">
        <v>3369</v>
      </c>
      <c r="E421" s="64" t="s">
        <v>3369</v>
      </c>
      <c r="F421" s="64" t="s">
        <v>3370</v>
      </c>
      <c r="G421" s="63" t="b">
        <v>0</v>
      </c>
      <c r="H421" s="71" t="b">
        <v>0</v>
      </c>
      <c r="I421" s="64" t="s">
        <v>3367</v>
      </c>
      <c r="J421" s="64" t="s">
        <v>232</v>
      </c>
      <c r="K421" s="63">
        <v>184.36142000000001</v>
      </c>
      <c r="L421" s="71" t="b">
        <v>0</v>
      </c>
      <c r="M421" s="64" t="s">
        <v>232</v>
      </c>
      <c r="N421" s="64" t="s">
        <v>232</v>
      </c>
      <c r="O421" s="64" t="s">
        <v>232</v>
      </c>
      <c r="P421" s="64" t="s">
        <v>1625</v>
      </c>
      <c r="Q421" s="65"/>
      <c r="R421" s="64" t="s">
        <v>3371</v>
      </c>
      <c r="S421" s="63">
        <v>52.529020000000003</v>
      </c>
      <c r="T421" s="63">
        <v>136.36539999999999</v>
      </c>
      <c r="U421" s="65"/>
      <c r="V421" s="64" t="s">
        <v>232</v>
      </c>
    </row>
    <row r="422" spans="1:22" ht="28.9">
      <c r="A422" s="64" t="s">
        <v>3372</v>
      </c>
      <c r="B422" s="63">
        <v>431</v>
      </c>
      <c r="C422" s="64" t="s">
        <v>3373</v>
      </c>
      <c r="D422" s="64" t="s">
        <v>3374</v>
      </c>
      <c r="E422" s="64" t="s">
        <v>3374</v>
      </c>
      <c r="F422" s="64" t="s">
        <v>3375</v>
      </c>
      <c r="G422" s="63" t="b">
        <v>0</v>
      </c>
      <c r="H422" s="71" t="b">
        <v>0</v>
      </c>
      <c r="I422" s="64" t="s">
        <v>3372</v>
      </c>
      <c r="J422" s="64" t="s">
        <v>232</v>
      </c>
      <c r="K422" s="63">
        <v>170.24871999999999</v>
      </c>
      <c r="L422" s="71" t="b">
        <v>0</v>
      </c>
      <c r="M422" s="64" t="s">
        <v>232</v>
      </c>
      <c r="N422" s="64" t="s">
        <v>232</v>
      </c>
      <c r="O422" s="64" t="s">
        <v>3376</v>
      </c>
      <c r="P422" s="64" t="s">
        <v>3377</v>
      </c>
      <c r="Q422" s="63">
        <v>0.2</v>
      </c>
      <c r="R422" s="64" t="s">
        <v>232</v>
      </c>
      <c r="S422" s="63">
        <v>0.12945599999999999</v>
      </c>
      <c r="T422" s="65"/>
      <c r="U422" s="65"/>
      <c r="V422" s="64" t="s">
        <v>232</v>
      </c>
    </row>
    <row r="423" spans="1:22" ht="28.9">
      <c r="A423" s="64" t="s">
        <v>3378</v>
      </c>
      <c r="B423" s="63">
        <v>432</v>
      </c>
      <c r="C423" s="64" t="s">
        <v>3379</v>
      </c>
      <c r="D423" s="64" t="s">
        <v>3380</v>
      </c>
      <c r="E423" s="64" t="s">
        <v>3380</v>
      </c>
      <c r="F423" s="64" t="s">
        <v>3381</v>
      </c>
      <c r="G423" s="63" t="b">
        <v>0</v>
      </c>
      <c r="H423" s="71" t="b">
        <v>0</v>
      </c>
      <c r="I423" s="64" t="s">
        <v>3378</v>
      </c>
      <c r="J423" s="64" t="s">
        <v>232</v>
      </c>
      <c r="K423" s="63">
        <v>134.17356000000001</v>
      </c>
      <c r="L423" s="71" t="b">
        <v>0</v>
      </c>
      <c r="M423" s="64" t="s">
        <v>232</v>
      </c>
      <c r="N423" s="64" t="s">
        <v>3382</v>
      </c>
      <c r="O423" s="64" t="s">
        <v>3383</v>
      </c>
      <c r="P423" s="64" t="s">
        <v>2703</v>
      </c>
      <c r="Q423" s="63">
        <v>0.5</v>
      </c>
      <c r="R423" s="64" t="s">
        <v>3384</v>
      </c>
      <c r="S423" s="63">
        <v>0.97325340000000005</v>
      </c>
      <c r="T423" s="63">
        <v>0.60639129999999997</v>
      </c>
      <c r="U423" s="65"/>
      <c r="V423" s="64" t="s">
        <v>232</v>
      </c>
    </row>
    <row r="424" spans="1:22" ht="86.45">
      <c r="A424" s="64" t="s">
        <v>3385</v>
      </c>
      <c r="B424" s="63">
        <v>433</v>
      </c>
      <c r="C424" s="64" t="s">
        <v>3386</v>
      </c>
      <c r="D424" s="64" t="s">
        <v>3387</v>
      </c>
      <c r="E424" s="64" t="s">
        <v>3387</v>
      </c>
      <c r="F424" s="64" t="s">
        <v>3388</v>
      </c>
      <c r="G424" s="63" t="b">
        <v>0</v>
      </c>
      <c r="H424" s="71" t="b">
        <v>0</v>
      </c>
      <c r="I424" s="64" t="s">
        <v>3385</v>
      </c>
      <c r="J424" s="64" t="s">
        <v>232</v>
      </c>
      <c r="K424" s="63">
        <v>162.22672</v>
      </c>
      <c r="L424" s="71" t="b">
        <v>0</v>
      </c>
      <c r="M424" s="64" t="s">
        <v>232</v>
      </c>
      <c r="N424" s="64" t="s">
        <v>3389</v>
      </c>
      <c r="O424" s="64" t="s">
        <v>3390</v>
      </c>
      <c r="P424" s="64" t="s">
        <v>1655</v>
      </c>
      <c r="Q424" s="63">
        <v>0.375</v>
      </c>
      <c r="R424" s="64" t="s">
        <v>3391</v>
      </c>
      <c r="S424" s="63">
        <v>121.59</v>
      </c>
      <c r="T424" s="63">
        <v>81.197119999999998</v>
      </c>
      <c r="U424" s="65"/>
      <c r="V424" s="64" t="s">
        <v>232</v>
      </c>
    </row>
    <row r="425" spans="1:22" ht="28.9">
      <c r="A425" s="64" t="s">
        <v>3392</v>
      </c>
      <c r="B425" s="63">
        <v>434</v>
      </c>
      <c r="C425" s="64" t="s">
        <v>3393</v>
      </c>
      <c r="D425" s="64" t="s">
        <v>3394</v>
      </c>
      <c r="E425" s="64" t="s">
        <v>3394</v>
      </c>
      <c r="F425" s="64" t="s">
        <v>3395</v>
      </c>
      <c r="G425" s="63" t="b">
        <v>0</v>
      </c>
      <c r="H425" s="71" t="b">
        <v>0</v>
      </c>
      <c r="I425" s="64" t="s">
        <v>3392</v>
      </c>
      <c r="J425" s="64" t="s">
        <v>232</v>
      </c>
      <c r="K425" s="63">
        <v>137.36784794832801</v>
      </c>
      <c r="L425" s="71" t="b">
        <v>0</v>
      </c>
      <c r="M425" s="64" t="s">
        <v>232</v>
      </c>
      <c r="N425" s="64" t="s">
        <v>3396</v>
      </c>
      <c r="O425" s="64" t="s">
        <v>3397</v>
      </c>
      <c r="P425" s="64" t="s">
        <v>232</v>
      </c>
      <c r="Q425" s="65"/>
      <c r="R425" s="64" t="s">
        <v>232</v>
      </c>
      <c r="S425" s="63">
        <v>454.62939999999998</v>
      </c>
      <c r="T425" s="65"/>
      <c r="U425" s="65"/>
      <c r="V425" s="64" t="s">
        <v>232</v>
      </c>
    </row>
    <row r="426" spans="1:22" ht="43.15">
      <c r="A426" s="64" t="s">
        <v>3398</v>
      </c>
      <c r="B426" s="63">
        <v>435</v>
      </c>
      <c r="C426" s="64" t="s">
        <v>3399</v>
      </c>
      <c r="D426" s="64" t="s">
        <v>3400</v>
      </c>
      <c r="E426" s="64" t="s">
        <v>3401</v>
      </c>
      <c r="F426" s="64" t="s">
        <v>3402</v>
      </c>
      <c r="G426" s="63" t="b">
        <v>0</v>
      </c>
      <c r="H426" s="71" t="b">
        <v>0</v>
      </c>
      <c r="I426" s="64" t="s">
        <v>3398</v>
      </c>
      <c r="J426" s="64" t="s">
        <v>3403</v>
      </c>
      <c r="K426" s="63">
        <v>136.23403999999999</v>
      </c>
      <c r="L426" s="71" t="b">
        <v>0</v>
      </c>
      <c r="M426" s="64" t="s">
        <v>232</v>
      </c>
      <c r="N426" s="64" t="s">
        <v>3404</v>
      </c>
      <c r="O426" s="64" t="s">
        <v>3405</v>
      </c>
      <c r="P426" s="64" t="s">
        <v>3097</v>
      </c>
      <c r="Q426" s="65"/>
      <c r="R426" s="64" t="s">
        <v>3098</v>
      </c>
      <c r="S426" s="63">
        <v>193.3175</v>
      </c>
      <c r="T426" s="63">
        <v>248.09190000000001</v>
      </c>
      <c r="U426" s="63">
        <v>182.34583262000001</v>
      </c>
      <c r="V426" s="64" t="s">
        <v>3406</v>
      </c>
    </row>
    <row r="427" spans="1:22" ht="28.9">
      <c r="A427" s="64" t="s">
        <v>3407</v>
      </c>
      <c r="B427" s="63">
        <v>436</v>
      </c>
      <c r="C427" s="64" t="s">
        <v>255</v>
      </c>
      <c r="D427" s="64" t="s">
        <v>255</v>
      </c>
      <c r="E427" s="64" t="s">
        <v>255</v>
      </c>
      <c r="F427" s="64" t="s">
        <v>232</v>
      </c>
      <c r="G427" s="63" t="b">
        <v>0</v>
      </c>
      <c r="H427" s="71" t="b">
        <v>0</v>
      </c>
      <c r="I427" s="64" t="s">
        <v>3407</v>
      </c>
      <c r="J427" s="64" t="s">
        <v>3408</v>
      </c>
      <c r="K427" s="63">
        <v>12.010999999999999</v>
      </c>
      <c r="L427" s="71" t="b">
        <v>0</v>
      </c>
      <c r="M427" s="64" t="s">
        <v>232</v>
      </c>
      <c r="N427" s="64" t="s">
        <v>232</v>
      </c>
      <c r="O427" s="64" t="s">
        <v>232</v>
      </c>
      <c r="P427" s="64" t="s">
        <v>232</v>
      </c>
      <c r="Q427" s="65"/>
      <c r="R427" s="64" t="s">
        <v>3409</v>
      </c>
      <c r="S427" s="65"/>
      <c r="T427" s="63">
        <v>5757839</v>
      </c>
      <c r="U427" s="65"/>
      <c r="V427" s="64" t="s">
        <v>232</v>
      </c>
    </row>
    <row r="428" spans="1:22" ht="72">
      <c r="A428" s="64" t="s">
        <v>3410</v>
      </c>
      <c r="B428" s="63">
        <v>437</v>
      </c>
      <c r="C428" s="64" t="s">
        <v>3411</v>
      </c>
      <c r="D428" s="64" t="s">
        <v>3412</v>
      </c>
      <c r="E428" s="64" t="s">
        <v>3412</v>
      </c>
      <c r="F428" s="64" t="s">
        <v>3413</v>
      </c>
      <c r="G428" s="63" t="b">
        <v>0</v>
      </c>
      <c r="H428" s="71" t="b">
        <v>0</v>
      </c>
      <c r="I428" s="64" t="s">
        <v>3410</v>
      </c>
      <c r="J428" s="64" t="s">
        <v>232</v>
      </c>
      <c r="K428" s="63">
        <v>189.31826000000001</v>
      </c>
      <c r="L428" s="71" t="b">
        <v>0</v>
      </c>
      <c r="M428" s="64" t="s">
        <v>232</v>
      </c>
      <c r="N428" s="64" t="s">
        <v>3414</v>
      </c>
      <c r="O428" s="64" t="s">
        <v>3415</v>
      </c>
      <c r="P428" s="64" t="s">
        <v>3416</v>
      </c>
      <c r="Q428" s="63">
        <v>0.1111111</v>
      </c>
      <c r="R428" s="64" t="s">
        <v>3417</v>
      </c>
      <c r="S428" s="63">
        <v>0.50129219999999997</v>
      </c>
      <c r="T428" s="63">
        <v>758.02660000000003</v>
      </c>
      <c r="U428" s="63">
        <v>3.0254094850000004</v>
      </c>
      <c r="V428" s="64" t="s">
        <v>232</v>
      </c>
    </row>
    <row r="429" spans="1:22" ht="28.9">
      <c r="A429" s="64" t="s">
        <v>116</v>
      </c>
      <c r="B429" s="63">
        <v>438</v>
      </c>
      <c r="C429" s="64" t="s">
        <v>282</v>
      </c>
      <c r="D429" s="64" t="s">
        <v>283</v>
      </c>
      <c r="E429" s="64" t="s">
        <v>283</v>
      </c>
      <c r="F429" s="64" t="s">
        <v>3418</v>
      </c>
      <c r="G429" s="63" t="b">
        <v>1</v>
      </c>
      <c r="H429" s="71" t="b">
        <v>0</v>
      </c>
      <c r="I429" s="64" t="s">
        <v>116</v>
      </c>
      <c r="J429" s="64" t="s">
        <v>532</v>
      </c>
      <c r="K429" s="63">
        <v>30.069040000000001</v>
      </c>
      <c r="L429" s="71" t="b">
        <v>1</v>
      </c>
      <c r="M429" s="64" t="s">
        <v>232</v>
      </c>
      <c r="N429" s="64" t="s">
        <v>3419</v>
      </c>
      <c r="O429" s="64" t="s">
        <v>3420</v>
      </c>
      <c r="P429" s="64" t="s">
        <v>3421</v>
      </c>
      <c r="Q429" s="65"/>
      <c r="R429" s="64" t="s">
        <v>3422</v>
      </c>
      <c r="S429" s="63">
        <v>2693112</v>
      </c>
      <c r="T429" s="63">
        <v>1884463</v>
      </c>
      <c r="U429" s="63">
        <v>2111873.8087999998</v>
      </c>
      <c r="V429" s="64" t="s">
        <v>232</v>
      </c>
    </row>
    <row r="430" spans="1:22" ht="28.9">
      <c r="A430" s="64" t="s">
        <v>3423</v>
      </c>
      <c r="B430" s="63">
        <v>439</v>
      </c>
      <c r="C430" s="64" t="s">
        <v>3424</v>
      </c>
      <c r="D430" s="64" t="s">
        <v>3425</v>
      </c>
      <c r="E430" s="64" t="s">
        <v>3425</v>
      </c>
      <c r="F430" s="64" t="s">
        <v>3426</v>
      </c>
      <c r="G430" s="63" t="b">
        <v>0</v>
      </c>
      <c r="H430" s="71" t="b">
        <v>0</v>
      </c>
      <c r="I430" s="64" t="s">
        <v>3423</v>
      </c>
      <c r="J430" s="64" t="s">
        <v>232</v>
      </c>
      <c r="K430" s="63">
        <v>61.083080000000002</v>
      </c>
      <c r="L430" s="71" t="b">
        <v>0</v>
      </c>
      <c r="M430" s="64" t="s">
        <v>232</v>
      </c>
      <c r="N430" s="64" t="s">
        <v>3427</v>
      </c>
      <c r="O430" s="64" t="s">
        <v>3428</v>
      </c>
      <c r="P430" s="64" t="s">
        <v>3429</v>
      </c>
      <c r="Q430" s="63">
        <v>0.5</v>
      </c>
      <c r="R430" s="64" t="s">
        <v>3430</v>
      </c>
      <c r="S430" s="63">
        <v>54.528860000000002</v>
      </c>
      <c r="T430" s="63">
        <v>9699.1569999999992</v>
      </c>
      <c r="U430" s="63">
        <v>58.849930664000006</v>
      </c>
      <c r="V430" s="64" t="s">
        <v>232</v>
      </c>
    </row>
    <row r="431" spans="1:22" ht="28.9">
      <c r="A431" s="64" t="s">
        <v>3431</v>
      </c>
      <c r="B431" s="63">
        <v>440</v>
      </c>
      <c r="C431" s="64" t="s">
        <v>3432</v>
      </c>
      <c r="D431" s="64" t="s">
        <v>3433</v>
      </c>
      <c r="E431" s="64" t="s">
        <v>3433</v>
      </c>
      <c r="F431" s="64" t="s">
        <v>3434</v>
      </c>
      <c r="G431" s="63" t="b">
        <v>0</v>
      </c>
      <c r="H431" s="71" t="b">
        <v>0</v>
      </c>
      <c r="I431" s="64" t="s">
        <v>3431</v>
      </c>
      <c r="J431" s="64" t="s">
        <v>232</v>
      </c>
      <c r="K431" s="63">
        <v>88.105119999999999</v>
      </c>
      <c r="L431" s="71" t="b">
        <v>0</v>
      </c>
      <c r="M431" s="64" t="s">
        <v>232</v>
      </c>
      <c r="N431" s="64" t="s">
        <v>3435</v>
      </c>
      <c r="O431" s="64" t="s">
        <v>3436</v>
      </c>
      <c r="P431" s="64" t="s">
        <v>976</v>
      </c>
      <c r="Q431" s="63">
        <v>0.5</v>
      </c>
      <c r="R431" s="64" t="s">
        <v>3437</v>
      </c>
      <c r="S431" s="63">
        <v>13105.59</v>
      </c>
      <c r="T431" s="63">
        <v>13514.99</v>
      </c>
      <c r="U431" s="63">
        <v>12067.974135</v>
      </c>
      <c r="V431" s="64" t="s">
        <v>232</v>
      </c>
    </row>
    <row r="432" spans="1:22" ht="28.9">
      <c r="A432" s="64" t="s">
        <v>3438</v>
      </c>
      <c r="B432" s="63">
        <v>441</v>
      </c>
      <c r="C432" s="64" t="s">
        <v>3439</v>
      </c>
      <c r="D432" s="64" t="s">
        <v>3440</v>
      </c>
      <c r="E432" s="64" t="s">
        <v>3440</v>
      </c>
      <c r="F432" s="64" t="s">
        <v>3441</v>
      </c>
      <c r="G432" s="63" t="b">
        <v>0</v>
      </c>
      <c r="H432" s="71" t="b">
        <v>1</v>
      </c>
      <c r="I432" s="64" t="s">
        <v>3438</v>
      </c>
      <c r="J432" s="64" t="s">
        <v>232</v>
      </c>
      <c r="K432" s="63">
        <v>100.11582</v>
      </c>
      <c r="L432" s="71" t="b">
        <v>0</v>
      </c>
      <c r="M432" s="64" t="s">
        <v>232</v>
      </c>
      <c r="N432" s="64" t="s">
        <v>3442</v>
      </c>
      <c r="O432" s="64" t="s">
        <v>3443</v>
      </c>
      <c r="P432" s="64" t="s">
        <v>1559</v>
      </c>
      <c r="Q432" s="63">
        <v>0.4</v>
      </c>
      <c r="R432" s="64" t="s">
        <v>3444</v>
      </c>
      <c r="S432" s="63">
        <v>5119.58</v>
      </c>
      <c r="T432" s="63">
        <v>4423.2749999999996</v>
      </c>
      <c r="U432" s="63">
        <v>4429.9834193999995</v>
      </c>
      <c r="V432" s="64" t="s">
        <v>232</v>
      </c>
    </row>
    <row r="433" spans="1:22" ht="57.6">
      <c r="A433" s="64" t="s">
        <v>3445</v>
      </c>
      <c r="B433" s="63">
        <v>442</v>
      </c>
      <c r="C433" s="64" t="s">
        <v>3446</v>
      </c>
      <c r="D433" s="64" t="s">
        <v>3447</v>
      </c>
      <c r="E433" s="64" t="s">
        <v>3447</v>
      </c>
      <c r="F433" s="64" t="s">
        <v>3448</v>
      </c>
      <c r="G433" s="63" t="b">
        <v>0</v>
      </c>
      <c r="H433" s="71" t="b">
        <v>0</v>
      </c>
      <c r="I433" s="64" t="s">
        <v>3445</v>
      </c>
      <c r="J433" s="64" t="s">
        <v>232</v>
      </c>
      <c r="K433" s="63">
        <v>46.068440000000002</v>
      </c>
      <c r="L433" s="71" t="b">
        <v>0</v>
      </c>
      <c r="M433" s="64" t="s">
        <v>232</v>
      </c>
      <c r="N433" s="64" t="s">
        <v>3449</v>
      </c>
      <c r="O433" s="64" t="s">
        <v>3450</v>
      </c>
      <c r="P433" s="64" t="s">
        <v>3284</v>
      </c>
      <c r="Q433" s="63">
        <v>0.5</v>
      </c>
      <c r="R433" s="64" t="s">
        <v>3451</v>
      </c>
      <c r="S433" s="63">
        <v>8119.3329999999996</v>
      </c>
      <c r="T433" s="63">
        <v>9699.1569999999992</v>
      </c>
      <c r="U433" s="63">
        <v>5426.7786846000008</v>
      </c>
      <c r="V433" s="64" t="s">
        <v>232</v>
      </c>
    </row>
    <row r="434" spans="1:22" ht="72">
      <c r="A434" s="64" t="s">
        <v>3452</v>
      </c>
      <c r="B434" s="63">
        <v>443</v>
      </c>
      <c r="C434" s="64" t="s">
        <v>3453</v>
      </c>
      <c r="D434" s="64" t="s">
        <v>3454</v>
      </c>
      <c r="E434" s="64" t="s">
        <v>3454</v>
      </c>
      <c r="F434" s="64" t="s">
        <v>3455</v>
      </c>
      <c r="G434" s="63" t="b">
        <v>0</v>
      </c>
      <c r="H434" s="71" t="b">
        <v>1</v>
      </c>
      <c r="I434" s="64" t="s">
        <v>3452</v>
      </c>
      <c r="J434" s="64" t="s">
        <v>232</v>
      </c>
      <c r="K434" s="63">
        <v>64.514099999999999</v>
      </c>
      <c r="L434" s="71" t="b">
        <v>0</v>
      </c>
      <c r="M434" s="64" t="s">
        <v>232</v>
      </c>
      <c r="N434" s="64" t="s">
        <v>3456</v>
      </c>
      <c r="O434" s="64" t="s">
        <v>3457</v>
      </c>
      <c r="P434" s="64" t="s">
        <v>3458</v>
      </c>
      <c r="Q434" s="65"/>
      <c r="R434" s="64" t="s">
        <v>3459</v>
      </c>
      <c r="S434" s="63">
        <v>161320.1</v>
      </c>
      <c r="T434" s="63">
        <v>1884463</v>
      </c>
      <c r="U434" s="63">
        <v>102676.87172400001</v>
      </c>
      <c r="V434" s="64" t="s">
        <v>232</v>
      </c>
    </row>
    <row r="435" spans="1:22" ht="43.15">
      <c r="A435" s="64" t="s">
        <v>3460</v>
      </c>
      <c r="B435" s="63">
        <v>444</v>
      </c>
      <c r="C435" s="64" t="s">
        <v>3461</v>
      </c>
      <c r="D435" s="64" t="s">
        <v>3462</v>
      </c>
      <c r="E435" s="64" t="s">
        <v>3462</v>
      </c>
      <c r="F435" s="64" t="s">
        <v>3463</v>
      </c>
      <c r="G435" s="63" t="b">
        <v>0</v>
      </c>
      <c r="H435" s="71" t="b">
        <v>0</v>
      </c>
      <c r="I435" s="64" t="s">
        <v>3460</v>
      </c>
      <c r="J435" s="64" t="s">
        <v>232</v>
      </c>
      <c r="K435" s="63">
        <v>125.12528</v>
      </c>
      <c r="L435" s="71" t="b">
        <v>0</v>
      </c>
      <c r="M435" s="64" t="s">
        <v>232</v>
      </c>
      <c r="N435" s="64" t="s">
        <v>3464</v>
      </c>
      <c r="O435" s="64" t="s">
        <v>3465</v>
      </c>
      <c r="P435" s="64" t="s">
        <v>3466</v>
      </c>
      <c r="Q435" s="63">
        <v>0.3333333</v>
      </c>
      <c r="R435" s="64" t="s">
        <v>3467</v>
      </c>
      <c r="S435" s="63">
        <v>39.063459999999999</v>
      </c>
      <c r="T435" s="63">
        <v>1447.6780000000001</v>
      </c>
      <c r="U435" s="63">
        <v>26.60640493</v>
      </c>
      <c r="V435" s="64" t="s">
        <v>232</v>
      </c>
    </row>
    <row r="436" spans="1:22" ht="28.9">
      <c r="A436" s="64" t="s">
        <v>3468</v>
      </c>
      <c r="B436" s="63">
        <v>445</v>
      </c>
      <c r="C436" s="64" t="s">
        <v>3469</v>
      </c>
      <c r="D436" s="64" t="s">
        <v>3470</v>
      </c>
      <c r="E436" s="64" t="s">
        <v>3470</v>
      </c>
      <c r="F436" s="64" t="s">
        <v>3471</v>
      </c>
      <c r="G436" s="63" t="b">
        <v>0</v>
      </c>
      <c r="H436" s="71" t="b">
        <v>0</v>
      </c>
      <c r="I436" s="64" t="s">
        <v>3468</v>
      </c>
      <c r="J436" s="64" t="s">
        <v>232</v>
      </c>
      <c r="K436" s="63">
        <v>74.121600000000001</v>
      </c>
      <c r="L436" s="71" t="b">
        <v>0</v>
      </c>
      <c r="M436" s="64" t="s">
        <v>232</v>
      </c>
      <c r="N436" s="64" t="s">
        <v>3472</v>
      </c>
      <c r="O436" s="64" t="s">
        <v>3473</v>
      </c>
      <c r="P436" s="64" t="s">
        <v>3474</v>
      </c>
      <c r="Q436" s="63">
        <v>0.25</v>
      </c>
      <c r="R436" s="64" t="s">
        <v>3475</v>
      </c>
      <c r="S436" s="63">
        <v>71860.77</v>
      </c>
      <c r="T436" s="63">
        <v>66065.08</v>
      </c>
      <c r="U436" s="63">
        <v>58077.862961999999</v>
      </c>
      <c r="V436" s="64" t="s">
        <v>232</v>
      </c>
    </row>
    <row r="437" spans="1:22" ht="43.15">
      <c r="A437" s="64" t="s">
        <v>3476</v>
      </c>
      <c r="B437" s="63">
        <v>446</v>
      </c>
      <c r="C437" s="64" t="s">
        <v>3477</v>
      </c>
      <c r="D437" s="64" t="s">
        <v>3478</v>
      </c>
      <c r="E437" s="64" t="s">
        <v>3478</v>
      </c>
      <c r="F437" s="64" t="s">
        <v>3479</v>
      </c>
      <c r="G437" s="63" t="b">
        <v>0</v>
      </c>
      <c r="H437" s="71" t="b">
        <v>0</v>
      </c>
      <c r="I437" s="64" t="s">
        <v>3476</v>
      </c>
      <c r="J437" s="64" t="s">
        <v>232</v>
      </c>
      <c r="K437" s="63">
        <v>62.134039999999999</v>
      </c>
      <c r="L437" s="71" t="b">
        <v>0</v>
      </c>
      <c r="M437" s="64" t="s">
        <v>232</v>
      </c>
      <c r="N437" s="64" t="s">
        <v>3480</v>
      </c>
      <c r="O437" s="64" t="s">
        <v>3481</v>
      </c>
      <c r="P437" s="64" t="s">
        <v>3316</v>
      </c>
      <c r="Q437" s="65"/>
      <c r="R437" s="64" t="s">
        <v>3482</v>
      </c>
      <c r="S437" s="63">
        <v>69327.64</v>
      </c>
      <c r="T437" s="63">
        <v>1884463</v>
      </c>
      <c r="U437" s="63">
        <v>53578.778749999998</v>
      </c>
      <c r="V437" s="64" t="s">
        <v>232</v>
      </c>
    </row>
    <row r="438" spans="1:22" ht="57.6">
      <c r="A438" s="64" t="s">
        <v>3483</v>
      </c>
      <c r="B438" s="63">
        <v>447</v>
      </c>
      <c r="C438" s="64" t="s">
        <v>3484</v>
      </c>
      <c r="D438" s="64" t="s">
        <v>3485</v>
      </c>
      <c r="E438" s="64" t="s">
        <v>3485</v>
      </c>
      <c r="F438" s="64" t="s">
        <v>3486</v>
      </c>
      <c r="G438" s="63" t="b">
        <v>0</v>
      </c>
      <c r="H438" s="71" t="b">
        <v>0</v>
      </c>
      <c r="I438" s="64" t="s">
        <v>3483</v>
      </c>
      <c r="J438" s="64" t="s">
        <v>232</v>
      </c>
      <c r="K438" s="63">
        <v>154.29238000000001</v>
      </c>
      <c r="L438" s="71" t="b">
        <v>0</v>
      </c>
      <c r="M438" s="64" t="s">
        <v>232</v>
      </c>
      <c r="N438" s="64" t="s">
        <v>3487</v>
      </c>
      <c r="O438" s="64" t="s">
        <v>232</v>
      </c>
      <c r="P438" s="64" t="s">
        <v>567</v>
      </c>
      <c r="Q438" s="65"/>
      <c r="R438" s="64" t="s">
        <v>232</v>
      </c>
      <c r="S438" s="63">
        <v>117.05710000000001</v>
      </c>
      <c r="T438" s="65"/>
      <c r="U438" s="65"/>
      <c r="V438" s="64" t="s">
        <v>3488</v>
      </c>
    </row>
    <row r="439" spans="1:22" ht="43.15">
      <c r="A439" s="64" t="s">
        <v>3489</v>
      </c>
      <c r="B439" s="63">
        <v>448</v>
      </c>
      <c r="C439" s="64" t="s">
        <v>3490</v>
      </c>
      <c r="D439" s="64" t="s">
        <v>3491</v>
      </c>
      <c r="E439" s="64" t="s">
        <v>3491</v>
      </c>
      <c r="F439" s="64" t="s">
        <v>3492</v>
      </c>
      <c r="G439" s="63" t="b">
        <v>0</v>
      </c>
      <c r="H439" s="71" t="b">
        <v>0</v>
      </c>
      <c r="I439" s="64" t="s">
        <v>3489</v>
      </c>
      <c r="J439" s="64" t="s">
        <v>232</v>
      </c>
      <c r="K439" s="63">
        <v>146.18425999999999</v>
      </c>
      <c r="L439" s="71" t="b">
        <v>0</v>
      </c>
      <c r="M439" s="64" t="s">
        <v>232</v>
      </c>
      <c r="N439" s="64" t="s">
        <v>3493</v>
      </c>
      <c r="O439" s="64" t="s">
        <v>3494</v>
      </c>
      <c r="P439" s="64" t="s">
        <v>3495</v>
      </c>
      <c r="Q439" s="63">
        <v>0.42857139999999999</v>
      </c>
      <c r="R439" s="64" t="s">
        <v>3496</v>
      </c>
      <c r="S439" s="63">
        <v>199.9836</v>
      </c>
      <c r="T439" s="63">
        <v>155.0702</v>
      </c>
      <c r="U439" s="63">
        <v>133.65663821999999</v>
      </c>
      <c r="V439" s="64" t="s">
        <v>232</v>
      </c>
    </row>
    <row r="440" spans="1:22" ht="28.9">
      <c r="A440" s="64" t="s">
        <v>145</v>
      </c>
      <c r="B440" s="63">
        <v>449</v>
      </c>
      <c r="C440" s="64" t="s">
        <v>342</v>
      </c>
      <c r="D440" s="64" t="s">
        <v>343</v>
      </c>
      <c r="E440" s="64" t="s">
        <v>343</v>
      </c>
      <c r="F440" s="64" t="s">
        <v>3497</v>
      </c>
      <c r="G440" s="63" t="b">
        <v>1</v>
      </c>
      <c r="H440" s="71" t="b">
        <v>1</v>
      </c>
      <c r="I440" s="64" t="s">
        <v>145</v>
      </c>
      <c r="J440" s="64" t="s">
        <v>533</v>
      </c>
      <c r="K440" s="63">
        <v>106.16500000000001</v>
      </c>
      <c r="L440" s="71" t="b">
        <v>0</v>
      </c>
      <c r="M440" s="64" t="s">
        <v>232</v>
      </c>
      <c r="N440" s="64" t="s">
        <v>3498</v>
      </c>
      <c r="O440" s="64" t="s">
        <v>3499</v>
      </c>
      <c r="P440" s="64" t="s">
        <v>3500</v>
      </c>
      <c r="Q440" s="65"/>
      <c r="R440" s="64" t="s">
        <v>3501</v>
      </c>
      <c r="S440" s="63">
        <v>1011.917</v>
      </c>
      <c r="T440" s="63">
        <v>1463.991</v>
      </c>
      <c r="U440" s="63">
        <v>888.88977127999999</v>
      </c>
      <c r="V440" s="64" t="s">
        <v>232</v>
      </c>
    </row>
    <row r="441" spans="1:22" ht="28.9">
      <c r="A441" s="64" t="s">
        <v>455</v>
      </c>
      <c r="B441" s="63">
        <v>450</v>
      </c>
      <c r="C441" s="64" t="s">
        <v>454</v>
      </c>
      <c r="D441" s="64" t="s">
        <v>3502</v>
      </c>
      <c r="E441" s="64" t="s">
        <v>3502</v>
      </c>
      <c r="F441" s="64" t="s">
        <v>3503</v>
      </c>
      <c r="G441" s="63" t="b">
        <v>0</v>
      </c>
      <c r="H441" s="71" t="b">
        <v>0</v>
      </c>
      <c r="I441" s="64" t="s">
        <v>455</v>
      </c>
      <c r="J441" s="64" t="s">
        <v>232</v>
      </c>
      <c r="K441" s="63">
        <v>112.21263999999999</v>
      </c>
      <c r="L441" s="71" t="b">
        <v>0</v>
      </c>
      <c r="M441" s="64" t="s">
        <v>232</v>
      </c>
      <c r="N441" s="64" t="s">
        <v>3504</v>
      </c>
      <c r="O441" s="64" t="s">
        <v>3505</v>
      </c>
      <c r="P441" s="64" t="s">
        <v>619</v>
      </c>
      <c r="Q441" s="65"/>
      <c r="R441" s="64" t="s">
        <v>3506</v>
      </c>
      <c r="S441" s="63">
        <v>1506.5429999999999</v>
      </c>
      <c r="T441" s="63">
        <v>2316.0949999999998</v>
      </c>
      <c r="U441" s="63">
        <v>1464.6754920000001</v>
      </c>
      <c r="V441" s="64" t="s">
        <v>232</v>
      </c>
    </row>
    <row r="442" spans="1:22" ht="28.9">
      <c r="A442" s="64" t="s">
        <v>3507</v>
      </c>
      <c r="B442" s="63">
        <v>451</v>
      </c>
      <c r="C442" s="64" t="s">
        <v>3508</v>
      </c>
      <c r="D442" s="64" t="s">
        <v>3509</v>
      </c>
      <c r="E442" s="64" t="s">
        <v>3509</v>
      </c>
      <c r="F442" s="64" t="s">
        <v>3510</v>
      </c>
      <c r="G442" s="63" t="b">
        <v>0</v>
      </c>
      <c r="H442" s="71" t="b">
        <v>0</v>
      </c>
      <c r="I442" s="64" t="s">
        <v>3507</v>
      </c>
      <c r="J442" s="64" t="s">
        <v>232</v>
      </c>
      <c r="K442" s="63">
        <v>98.186059999999998</v>
      </c>
      <c r="L442" s="71" t="b">
        <v>0</v>
      </c>
      <c r="M442" s="64" t="s">
        <v>232</v>
      </c>
      <c r="N442" s="64" t="s">
        <v>3511</v>
      </c>
      <c r="O442" s="64" t="s">
        <v>3512</v>
      </c>
      <c r="P442" s="64" t="s">
        <v>698</v>
      </c>
      <c r="Q442" s="65"/>
      <c r="R442" s="64" t="s">
        <v>3513</v>
      </c>
      <c r="S442" s="63">
        <v>4986.2569999999996</v>
      </c>
      <c r="T442" s="63">
        <v>7076.6580000000004</v>
      </c>
      <c r="U442" s="63">
        <v>5119.8581083999998</v>
      </c>
      <c r="V442" s="64" t="s">
        <v>232</v>
      </c>
    </row>
    <row r="443" spans="1:22" ht="43.15">
      <c r="A443" s="64" t="s">
        <v>97</v>
      </c>
      <c r="B443" s="63">
        <v>452</v>
      </c>
      <c r="C443" s="64" t="s">
        <v>354</v>
      </c>
      <c r="D443" s="64" t="s">
        <v>355</v>
      </c>
      <c r="E443" s="64" t="s">
        <v>355</v>
      </c>
      <c r="F443" s="64" t="s">
        <v>3514</v>
      </c>
      <c r="G443" s="63" t="b">
        <v>1</v>
      </c>
      <c r="H443" s="71" t="b">
        <v>0</v>
      </c>
      <c r="I443" s="64" t="s">
        <v>97</v>
      </c>
      <c r="J443" s="64" t="s">
        <v>3515</v>
      </c>
      <c r="K443" s="63">
        <v>28.053159999999998</v>
      </c>
      <c r="L443" s="71" t="b">
        <v>0</v>
      </c>
      <c r="M443" s="64" t="s">
        <v>232</v>
      </c>
      <c r="N443" s="64" t="s">
        <v>3516</v>
      </c>
      <c r="O443" s="64" t="s">
        <v>3517</v>
      </c>
      <c r="P443" s="64" t="s">
        <v>3518</v>
      </c>
      <c r="Q443" s="65"/>
      <c r="R443" s="64" t="s">
        <v>3519</v>
      </c>
      <c r="S443" s="63">
        <v>4186323</v>
      </c>
      <c r="T443" s="63">
        <v>1884463</v>
      </c>
      <c r="U443" s="63">
        <v>2716075.7806000002</v>
      </c>
      <c r="V443" s="64" t="s">
        <v>232</v>
      </c>
    </row>
    <row r="444" spans="1:22" ht="72">
      <c r="A444" s="64" t="s">
        <v>3520</v>
      </c>
      <c r="B444" s="63">
        <v>453</v>
      </c>
      <c r="C444" s="64" t="s">
        <v>3521</v>
      </c>
      <c r="D444" s="64" t="s">
        <v>3522</v>
      </c>
      <c r="E444" s="64" t="s">
        <v>3522</v>
      </c>
      <c r="F444" s="64" t="s">
        <v>3523</v>
      </c>
      <c r="G444" s="63" t="b">
        <v>0</v>
      </c>
      <c r="H444" s="71" t="b">
        <v>1</v>
      </c>
      <c r="I444" s="64" t="s">
        <v>3520</v>
      </c>
      <c r="J444" s="64" t="s">
        <v>232</v>
      </c>
      <c r="K444" s="63">
        <v>187.86116000000001</v>
      </c>
      <c r="L444" s="71" t="b">
        <v>0</v>
      </c>
      <c r="M444" s="64" t="s">
        <v>232</v>
      </c>
      <c r="N444" s="64" t="s">
        <v>3524</v>
      </c>
      <c r="O444" s="64" t="s">
        <v>3525</v>
      </c>
      <c r="P444" s="64" t="s">
        <v>3526</v>
      </c>
      <c r="Q444" s="65"/>
      <c r="R444" s="64" t="s">
        <v>3527</v>
      </c>
      <c r="S444" s="63">
        <v>1533.2080000000001</v>
      </c>
      <c r="T444" s="63">
        <v>1884463</v>
      </c>
      <c r="U444" s="63">
        <v>2267.7272268000002</v>
      </c>
      <c r="V444" s="64" t="s">
        <v>232</v>
      </c>
    </row>
    <row r="445" spans="1:22" ht="72">
      <c r="A445" s="64" t="s">
        <v>3528</v>
      </c>
      <c r="B445" s="63">
        <v>454</v>
      </c>
      <c r="C445" s="64" t="s">
        <v>3529</v>
      </c>
      <c r="D445" s="64" t="s">
        <v>3530</v>
      </c>
      <c r="E445" s="64" t="s">
        <v>3530</v>
      </c>
      <c r="F445" s="64" t="s">
        <v>3531</v>
      </c>
      <c r="G445" s="63" t="b">
        <v>0</v>
      </c>
      <c r="H445" s="71" t="b">
        <v>1</v>
      </c>
      <c r="I445" s="64" t="s">
        <v>3528</v>
      </c>
      <c r="J445" s="64" t="s">
        <v>232</v>
      </c>
      <c r="K445" s="63">
        <v>98.959159999999997</v>
      </c>
      <c r="L445" s="71" t="b">
        <v>0</v>
      </c>
      <c r="M445" s="64" t="s">
        <v>232</v>
      </c>
      <c r="N445" s="64" t="s">
        <v>3532</v>
      </c>
      <c r="O445" s="64" t="s">
        <v>3533</v>
      </c>
      <c r="P445" s="64" t="s">
        <v>668</v>
      </c>
      <c r="Q445" s="65"/>
      <c r="R445" s="64" t="s">
        <v>3534</v>
      </c>
      <c r="S445" s="63">
        <v>10052.51</v>
      </c>
      <c r="T445" s="63">
        <v>1884463</v>
      </c>
      <c r="U445" s="63">
        <v>12622.993621</v>
      </c>
      <c r="V445" s="64" t="s">
        <v>232</v>
      </c>
    </row>
    <row r="446" spans="1:22" ht="28.9">
      <c r="A446" s="64" t="s">
        <v>3535</v>
      </c>
      <c r="B446" s="63">
        <v>455</v>
      </c>
      <c r="C446" s="64" t="s">
        <v>3536</v>
      </c>
      <c r="D446" s="64" t="s">
        <v>3537</v>
      </c>
      <c r="E446" s="64" t="s">
        <v>3537</v>
      </c>
      <c r="F446" s="64" t="s">
        <v>3538</v>
      </c>
      <c r="G446" s="63" t="b">
        <v>0</v>
      </c>
      <c r="H446" s="71" t="b">
        <v>1</v>
      </c>
      <c r="I446" s="64" t="s">
        <v>3535</v>
      </c>
      <c r="J446" s="64" t="s">
        <v>232</v>
      </c>
      <c r="K446" s="63">
        <v>62.067839999999997</v>
      </c>
      <c r="L446" s="71" t="b">
        <v>0</v>
      </c>
      <c r="M446" s="64" t="s">
        <v>232</v>
      </c>
      <c r="N446" s="64" t="s">
        <v>3539</v>
      </c>
      <c r="O446" s="64" t="s">
        <v>3540</v>
      </c>
      <c r="P446" s="64" t="s">
        <v>3541</v>
      </c>
      <c r="Q446" s="63">
        <v>1</v>
      </c>
      <c r="R446" s="64" t="s">
        <v>3542</v>
      </c>
      <c r="S446" s="63">
        <v>8.1193329999999992</v>
      </c>
      <c r="T446" s="63">
        <v>24.597100000000001</v>
      </c>
      <c r="U446" s="63">
        <v>8.1511204292000006</v>
      </c>
      <c r="V446" s="64" t="s">
        <v>232</v>
      </c>
    </row>
    <row r="447" spans="1:22" ht="129.6">
      <c r="A447" s="64" t="s">
        <v>3543</v>
      </c>
      <c r="B447" s="63">
        <v>456</v>
      </c>
      <c r="C447" s="64" t="s">
        <v>3544</v>
      </c>
      <c r="D447" s="64" t="s">
        <v>3545</v>
      </c>
      <c r="E447" s="64" t="s">
        <v>3545</v>
      </c>
      <c r="F447" s="64" t="s">
        <v>3546</v>
      </c>
      <c r="G447" s="63" t="b">
        <v>0</v>
      </c>
      <c r="H447" s="71" t="b">
        <v>1</v>
      </c>
      <c r="I447" s="64" t="s">
        <v>3543</v>
      </c>
      <c r="J447" s="64" t="s">
        <v>232</v>
      </c>
      <c r="K447" s="63">
        <v>160.21083999999999</v>
      </c>
      <c r="L447" s="71" t="b">
        <v>0</v>
      </c>
      <c r="M447" s="64" t="s">
        <v>232</v>
      </c>
      <c r="N447" s="64" t="s">
        <v>3547</v>
      </c>
      <c r="O447" s="64" t="s">
        <v>3548</v>
      </c>
      <c r="P447" s="64" t="s">
        <v>3549</v>
      </c>
      <c r="Q447" s="63">
        <v>0.375</v>
      </c>
      <c r="R447" s="64" t="s">
        <v>3550</v>
      </c>
      <c r="S447" s="63">
        <v>71.594120000000004</v>
      </c>
      <c r="T447" s="63">
        <v>50.752380000000002</v>
      </c>
      <c r="U447" s="63">
        <v>65.916129986000001</v>
      </c>
      <c r="V447" s="64" t="s">
        <v>232</v>
      </c>
    </row>
    <row r="448" spans="1:22" ht="129.6">
      <c r="A448" s="64" t="s">
        <v>3551</v>
      </c>
      <c r="B448" s="63">
        <v>457</v>
      </c>
      <c r="C448" s="64" t="s">
        <v>3552</v>
      </c>
      <c r="D448" s="64" t="s">
        <v>3553</v>
      </c>
      <c r="E448" s="64" t="s">
        <v>3553</v>
      </c>
      <c r="F448" s="64" t="s">
        <v>3554</v>
      </c>
      <c r="G448" s="63" t="b">
        <v>0</v>
      </c>
      <c r="H448" s="71" t="b">
        <v>1</v>
      </c>
      <c r="I448" s="64" t="s">
        <v>3551</v>
      </c>
      <c r="J448" s="64" t="s">
        <v>232</v>
      </c>
      <c r="K448" s="63">
        <v>118.1311</v>
      </c>
      <c r="L448" s="71" t="b">
        <v>0</v>
      </c>
      <c r="M448" s="64" t="s">
        <v>232</v>
      </c>
      <c r="N448" s="64" t="s">
        <v>3555</v>
      </c>
      <c r="O448" s="64" t="s">
        <v>3556</v>
      </c>
      <c r="P448" s="64" t="s">
        <v>3557</v>
      </c>
      <c r="Q448" s="63">
        <v>0.6</v>
      </c>
      <c r="R448" s="64" t="s">
        <v>3558</v>
      </c>
      <c r="S448" s="63">
        <v>738.60599999999999</v>
      </c>
      <c r="T448" s="63">
        <v>1447.6780000000001</v>
      </c>
      <c r="U448" s="63">
        <v>377.60656738</v>
      </c>
      <c r="V448" s="64" t="s">
        <v>232</v>
      </c>
    </row>
    <row r="449" spans="1:22" ht="100.9">
      <c r="A449" s="64" t="s">
        <v>3559</v>
      </c>
      <c r="B449" s="63">
        <v>458</v>
      </c>
      <c r="C449" s="64" t="s">
        <v>3560</v>
      </c>
      <c r="D449" s="64" t="s">
        <v>3561</v>
      </c>
      <c r="E449" s="64" t="s">
        <v>3561</v>
      </c>
      <c r="F449" s="64" t="s">
        <v>3562</v>
      </c>
      <c r="G449" s="63" t="b">
        <v>0</v>
      </c>
      <c r="H449" s="71" t="b">
        <v>1</v>
      </c>
      <c r="I449" s="64" t="s">
        <v>3559</v>
      </c>
      <c r="J449" s="64" t="s">
        <v>232</v>
      </c>
      <c r="K449" s="63">
        <v>104.14758</v>
      </c>
      <c r="L449" s="71" t="b">
        <v>0</v>
      </c>
      <c r="M449" s="64" t="s">
        <v>232</v>
      </c>
      <c r="N449" s="64" t="s">
        <v>3563</v>
      </c>
      <c r="O449" s="64" t="s">
        <v>3564</v>
      </c>
      <c r="P449" s="64" t="s">
        <v>3276</v>
      </c>
      <c r="Q449" s="63">
        <v>0.4</v>
      </c>
      <c r="R449" s="64" t="s">
        <v>3565</v>
      </c>
      <c r="S449" s="63">
        <v>182.65170000000001</v>
      </c>
      <c r="T449" s="63">
        <v>144.68879999999999</v>
      </c>
      <c r="U449" s="63">
        <v>428.54490392000002</v>
      </c>
      <c r="V449" s="64" t="s">
        <v>232</v>
      </c>
    </row>
    <row r="450" spans="1:22" ht="28.9">
      <c r="A450" s="64" t="s">
        <v>3566</v>
      </c>
      <c r="B450" s="63">
        <v>459</v>
      </c>
      <c r="C450" s="64" t="s">
        <v>3567</v>
      </c>
      <c r="D450" s="64" t="s">
        <v>3568</v>
      </c>
      <c r="E450" s="64" t="s">
        <v>3568</v>
      </c>
      <c r="F450" s="64" t="s">
        <v>3569</v>
      </c>
      <c r="G450" s="63" t="b">
        <v>0</v>
      </c>
      <c r="H450" s="71" t="b">
        <v>1</v>
      </c>
      <c r="I450" s="64" t="s">
        <v>3566</v>
      </c>
      <c r="J450" s="64" t="s">
        <v>232</v>
      </c>
      <c r="K450" s="63">
        <v>44.05256</v>
      </c>
      <c r="L450" s="71" t="b">
        <v>0</v>
      </c>
      <c r="M450" s="64" t="s">
        <v>232</v>
      </c>
      <c r="N450" s="64" t="s">
        <v>3570</v>
      </c>
      <c r="O450" s="64" t="s">
        <v>3571</v>
      </c>
      <c r="P450" s="64" t="s">
        <v>2389</v>
      </c>
      <c r="Q450" s="63">
        <v>0.5</v>
      </c>
      <c r="R450" s="64" t="s">
        <v>3572</v>
      </c>
      <c r="S450" s="63">
        <v>166653</v>
      </c>
      <c r="T450" s="63">
        <v>195212.5</v>
      </c>
      <c r="U450" s="63">
        <v>127727.40891400001</v>
      </c>
      <c r="V450" s="64" t="s">
        <v>232</v>
      </c>
    </row>
    <row r="451" spans="1:22" ht="43.15">
      <c r="A451" s="64" t="s">
        <v>3573</v>
      </c>
      <c r="B451" s="63">
        <v>461</v>
      </c>
      <c r="C451" s="64" t="s">
        <v>3574</v>
      </c>
      <c r="D451" s="64" t="s">
        <v>3575</v>
      </c>
      <c r="E451" s="64" t="s">
        <v>3575</v>
      </c>
      <c r="F451" s="64" t="s">
        <v>3576</v>
      </c>
      <c r="G451" s="63" t="b">
        <v>0</v>
      </c>
      <c r="H451" s="71" t="b">
        <v>0</v>
      </c>
      <c r="I451" s="64" t="s">
        <v>3573</v>
      </c>
      <c r="J451" s="64" t="s">
        <v>232</v>
      </c>
      <c r="K451" s="63">
        <v>126.23922</v>
      </c>
      <c r="L451" s="71" t="b">
        <v>0</v>
      </c>
      <c r="M451" s="64" t="s">
        <v>232</v>
      </c>
      <c r="N451" s="64" t="s">
        <v>3577</v>
      </c>
      <c r="O451" s="64" t="s">
        <v>3578</v>
      </c>
      <c r="P451" s="64" t="s">
        <v>612</v>
      </c>
      <c r="Q451" s="65"/>
      <c r="R451" s="64" t="s">
        <v>1088</v>
      </c>
      <c r="S451" s="63">
        <v>621.28229999999996</v>
      </c>
      <c r="T451" s="63">
        <v>7512.3140000000003</v>
      </c>
      <c r="U451" s="63">
        <v>1105.8259968</v>
      </c>
      <c r="V451" s="64" t="s">
        <v>232</v>
      </c>
    </row>
    <row r="452" spans="1:22" ht="43.15">
      <c r="A452" s="64" t="s">
        <v>3579</v>
      </c>
      <c r="B452" s="63">
        <v>462</v>
      </c>
      <c r="C452" s="64" t="s">
        <v>3580</v>
      </c>
      <c r="D452" s="64" t="s">
        <v>3581</v>
      </c>
      <c r="E452" s="64" t="s">
        <v>3581</v>
      </c>
      <c r="F452" s="64" t="s">
        <v>3582</v>
      </c>
      <c r="G452" s="63" t="b">
        <v>0</v>
      </c>
      <c r="H452" s="71" t="b">
        <v>0</v>
      </c>
      <c r="I452" s="64" t="s">
        <v>3579</v>
      </c>
      <c r="J452" s="64" t="s">
        <v>232</v>
      </c>
      <c r="K452" s="63">
        <v>128.2551</v>
      </c>
      <c r="L452" s="71" t="b">
        <v>0</v>
      </c>
      <c r="M452" s="64" t="s">
        <v>232</v>
      </c>
      <c r="N452" s="64" t="s">
        <v>3583</v>
      </c>
      <c r="O452" s="64" t="s">
        <v>232</v>
      </c>
      <c r="P452" s="64" t="s">
        <v>1283</v>
      </c>
      <c r="Q452" s="65"/>
      <c r="R452" s="64" t="s">
        <v>232</v>
      </c>
      <c r="S452" s="63">
        <v>1158.5719999999999</v>
      </c>
      <c r="T452" s="65"/>
      <c r="U452" s="65"/>
      <c r="V452" s="64" t="s">
        <v>232</v>
      </c>
    </row>
    <row r="453" spans="1:22" ht="28.9">
      <c r="A453" s="64" t="s">
        <v>3584</v>
      </c>
      <c r="B453" s="63">
        <v>463</v>
      </c>
      <c r="C453" s="64" t="s">
        <v>3585</v>
      </c>
      <c r="D453" s="64" t="s">
        <v>3586</v>
      </c>
      <c r="E453" s="64" t="s">
        <v>3586</v>
      </c>
      <c r="F453" s="64" t="s">
        <v>3587</v>
      </c>
      <c r="G453" s="63" t="b">
        <v>0</v>
      </c>
      <c r="H453" s="71" t="b">
        <v>0</v>
      </c>
      <c r="I453" s="64" t="s">
        <v>3584</v>
      </c>
      <c r="J453" s="64" t="s">
        <v>232</v>
      </c>
      <c r="K453" s="63">
        <v>142.28167999999999</v>
      </c>
      <c r="L453" s="71" t="b">
        <v>0</v>
      </c>
      <c r="M453" s="64" t="s">
        <v>232</v>
      </c>
      <c r="N453" s="64" t="s">
        <v>3588</v>
      </c>
      <c r="O453" s="64" t="s">
        <v>232</v>
      </c>
      <c r="P453" s="64" t="s">
        <v>1327</v>
      </c>
      <c r="Q453" s="65"/>
      <c r="R453" s="64" t="s">
        <v>232</v>
      </c>
      <c r="S453" s="63">
        <v>326.63990000000001</v>
      </c>
      <c r="T453" s="65"/>
      <c r="U453" s="65"/>
      <c r="V453" s="64" t="s">
        <v>232</v>
      </c>
    </row>
    <row r="454" spans="1:22" ht="72">
      <c r="A454" s="64" t="s">
        <v>3589</v>
      </c>
      <c r="B454" s="63">
        <v>464</v>
      </c>
      <c r="C454" s="64" t="s">
        <v>3590</v>
      </c>
      <c r="D454" s="64" t="s">
        <v>3591</v>
      </c>
      <c r="E454" s="64" t="s">
        <v>3591</v>
      </c>
      <c r="F454" s="64" t="s">
        <v>3592</v>
      </c>
      <c r="G454" s="63" t="b">
        <v>0</v>
      </c>
      <c r="H454" s="71" t="b">
        <v>0</v>
      </c>
      <c r="I454" s="64" t="s">
        <v>3589</v>
      </c>
      <c r="J454" s="64" t="s">
        <v>232</v>
      </c>
      <c r="K454" s="63">
        <v>120.19158</v>
      </c>
      <c r="L454" s="71" t="b">
        <v>0</v>
      </c>
      <c r="M454" s="64" t="s">
        <v>232</v>
      </c>
      <c r="N454" s="64" t="s">
        <v>3593</v>
      </c>
      <c r="O454" s="64" t="s">
        <v>3594</v>
      </c>
      <c r="P454" s="64" t="s">
        <v>731</v>
      </c>
      <c r="Q454" s="65"/>
      <c r="R454" s="64" t="s">
        <v>1093</v>
      </c>
      <c r="S454" s="63">
        <v>305.30829999999997</v>
      </c>
      <c r="T454" s="63">
        <v>479.14449999999999</v>
      </c>
      <c r="U454" s="65"/>
      <c r="V454" s="64" t="s">
        <v>232</v>
      </c>
    </row>
    <row r="455" spans="1:22" ht="28.9">
      <c r="A455" s="64" t="s">
        <v>84</v>
      </c>
      <c r="B455" s="63">
        <v>465</v>
      </c>
      <c r="C455" s="64" t="s">
        <v>3595</v>
      </c>
      <c r="D455" s="64" t="s">
        <v>3596</v>
      </c>
      <c r="E455" s="64" t="s">
        <v>3596</v>
      </c>
      <c r="F455" s="64" t="s">
        <v>3597</v>
      </c>
      <c r="G455" s="63" t="b">
        <v>1</v>
      </c>
      <c r="H455" s="71" t="b">
        <v>1</v>
      </c>
      <c r="I455" s="64" t="s">
        <v>84</v>
      </c>
      <c r="J455" s="64" t="s">
        <v>3598</v>
      </c>
      <c r="K455" s="63">
        <v>30.025980000000001</v>
      </c>
      <c r="L455" s="71" t="b">
        <v>0</v>
      </c>
      <c r="M455" s="64" t="s">
        <v>232</v>
      </c>
      <c r="N455" s="64" t="s">
        <v>3599</v>
      </c>
      <c r="O455" s="64" t="s">
        <v>3600</v>
      </c>
      <c r="P455" s="64" t="s">
        <v>3601</v>
      </c>
      <c r="Q455" s="65"/>
      <c r="R455" s="64" t="s">
        <v>3602</v>
      </c>
      <c r="S455" s="63">
        <v>465295.2</v>
      </c>
      <c r="T455" s="63">
        <v>368314.9</v>
      </c>
      <c r="U455" s="63">
        <v>110059.04418600001</v>
      </c>
      <c r="V455" s="64" t="s">
        <v>232</v>
      </c>
    </row>
    <row r="456" spans="1:22" ht="28.9">
      <c r="A456" s="64" t="s">
        <v>3603</v>
      </c>
      <c r="B456" s="63">
        <v>466</v>
      </c>
      <c r="C456" s="64" t="s">
        <v>3604</v>
      </c>
      <c r="D456" s="64" t="s">
        <v>3605</v>
      </c>
      <c r="E456" s="64" t="s">
        <v>3605</v>
      </c>
      <c r="F456" s="64" t="s">
        <v>3606</v>
      </c>
      <c r="G456" s="63" t="b">
        <v>0</v>
      </c>
      <c r="H456" s="71" t="b">
        <v>0</v>
      </c>
      <c r="I456" s="64" t="s">
        <v>3603</v>
      </c>
      <c r="J456" s="64" t="s">
        <v>232</v>
      </c>
      <c r="K456" s="63">
        <v>46.025379999999998</v>
      </c>
      <c r="L456" s="71" t="b">
        <v>0</v>
      </c>
      <c r="M456" s="64" t="s">
        <v>232</v>
      </c>
      <c r="N456" s="64" t="s">
        <v>3607</v>
      </c>
      <c r="O456" s="64" t="s">
        <v>3608</v>
      </c>
      <c r="P456" s="64" t="s">
        <v>3609</v>
      </c>
      <c r="Q456" s="65"/>
      <c r="R456" s="64" t="s">
        <v>3610</v>
      </c>
      <c r="S456" s="63">
        <v>4786.2740000000003</v>
      </c>
      <c r="T456" s="63">
        <v>5757839</v>
      </c>
      <c r="U456" s="63">
        <v>6370.6317835999998</v>
      </c>
      <c r="V456" s="64" t="s">
        <v>232</v>
      </c>
    </row>
    <row r="457" spans="1:22" ht="28.9">
      <c r="A457" s="64" t="s">
        <v>3611</v>
      </c>
      <c r="B457" s="63">
        <v>467</v>
      </c>
      <c r="C457" s="64" t="s">
        <v>232</v>
      </c>
      <c r="D457" s="64" t="s">
        <v>232</v>
      </c>
      <c r="E457" s="64" t="s">
        <v>2438</v>
      </c>
      <c r="F457" s="64" t="s">
        <v>3612</v>
      </c>
      <c r="G457" s="63" t="b">
        <v>0</v>
      </c>
      <c r="H457" s="71" t="b">
        <v>0</v>
      </c>
      <c r="I457" s="64" t="s">
        <v>3611</v>
      </c>
      <c r="J457" s="64" t="s">
        <v>232</v>
      </c>
      <c r="K457" s="63">
        <v>137.19212445472201</v>
      </c>
      <c r="L457" s="71" t="b">
        <v>0</v>
      </c>
      <c r="M457" s="64" t="s">
        <v>232</v>
      </c>
      <c r="N457" s="64" t="s">
        <v>3613</v>
      </c>
      <c r="O457" s="64" t="s">
        <v>232</v>
      </c>
      <c r="P457" s="64" t="s">
        <v>232</v>
      </c>
      <c r="Q457" s="65"/>
      <c r="R457" s="64" t="s">
        <v>232</v>
      </c>
      <c r="S457" s="65"/>
      <c r="T457" s="65"/>
      <c r="U457" s="65"/>
      <c r="V457" s="64" t="s">
        <v>232</v>
      </c>
    </row>
    <row r="458" spans="1:22" ht="28.9">
      <c r="A458" s="64" t="s">
        <v>3614</v>
      </c>
      <c r="B458" s="63">
        <v>468</v>
      </c>
      <c r="C458" s="64" t="s">
        <v>3615</v>
      </c>
      <c r="D458" s="64" t="s">
        <v>3616</v>
      </c>
      <c r="E458" s="64" t="s">
        <v>3616</v>
      </c>
      <c r="F458" s="64" t="s">
        <v>3617</v>
      </c>
      <c r="G458" s="63" t="b">
        <v>0</v>
      </c>
      <c r="H458" s="71" t="b">
        <v>0</v>
      </c>
      <c r="I458" s="64" t="s">
        <v>3614</v>
      </c>
      <c r="J458" s="64" t="s">
        <v>3618</v>
      </c>
      <c r="K458" s="63">
        <v>69.72</v>
      </c>
      <c r="L458" s="71" t="b">
        <v>0</v>
      </c>
      <c r="M458" s="64" t="s">
        <v>232</v>
      </c>
      <c r="N458" s="64" t="s">
        <v>3619</v>
      </c>
      <c r="O458" s="64" t="s">
        <v>3620</v>
      </c>
      <c r="P458" s="64" t="s">
        <v>3618</v>
      </c>
      <c r="Q458" s="65"/>
      <c r="R458" s="64" t="s">
        <v>3621</v>
      </c>
      <c r="S458" s="65"/>
      <c r="T458" s="65"/>
      <c r="U458" s="65"/>
      <c r="V458" s="64" t="s">
        <v>232</v>
      </c>
    </row>
    <row r="459" spans="1:22" ht="158.44999999999999">
      <c r="A459" s="64" t="s">
        <v>3622</v>
      </c>
      <c r="B459" s="63">
        <v>469</v>
      </c>
      <c r="C459" s="64" t="s">
        <v>3623</v>
      </c>
      <c r="D459" s="64" t="s">
        <v>3624</v>
      </c>
      <c r="E459" s="64" t="s">
        <v>3624</v>
      </c>
      <c r="F459" s="64" t="s">
        <v>3625</v>
      </c>
      <c r="G459" s="63" t="b">
        <v>0</v>
      </c>
      <c r="H459" s="71" t="b">
        <v>0</v>
      </c>
      <c r="I459" s="64" t="s">
        <v>3622</v>
      </c>
      <c r="J459" s="64" t="s">
        <v>232</v>
      </c>
      <c r="K459" s="63">
        <v>86.089240000000004</v>
      </c>
      <c r="L459" s="71" t="b">
        <v>0</v>
      </c>
      <c r="M459" s="64" t="s">
        <v>232</v>
      </c>
      <c r="N459" s="64" t="s">
        <v>3626</v>
      </c>
      <c r="O459" s="64" t="s">
        <v>3627</v>
      </c>
      <c r="P459" s="64" t="s">
        <v>3628</v>
      </c>
      <c r="Q459" s="63">
        <v>0.5</v>
      </c>
      <c r="R459" s="64" t="s">
        <v>3629</v>
      </c>
      <c r="S459" s="63">
        <v>39.330100000000002</v>
      </c>
      <c r="T459" s="63">
        <v>4277.6750000000002</v>
      </c>
      <c r="U459" s="63">
        <v>110.676991656</v>
      </c>
      <c r="V459" s="64" t="s">
        <v>232</v>
      </c>
    </row>
    <row r="460" spans="1:22" ht="72">
      <c r="A460" s="64" t="s">
        <v>3630</v>
      </c>
      <c r="B460" s="63">
        <v>470</v>
      </c>
      <c r="C460" s="64" t="s">
        <v>3631</v>
      </c>
      <c r="D460" s="64" t="s">
        <v>3632</v>
      </c>
      <c r="E460" s="64" t="s">
        <v>3632</v>
      </c>
      <c r="F460" s="64" t="s">
        <v>3633</v>
      </c>
      <c r="G460" s="63" t="b">
        <v>0</v>
      </c>
      <c r="H460" s="71" t="b">
        <v>0</v>
      </c>
      <c r="I460" s="64" t="s">
        <v>3630</v>
      </c>
      <c r="J460" s="64" t="s">
        <v>232</v>
      </c>
      <c r="K460" s="63">
        <v>100.11582</v>
      </c>
      <c r="L460" s="71" t="b">
        <v>0</v>
      </c>
      <c r="M460" s="64" t="s">
        <v>232</v>
      </c>
      <c r="N460" s="64" t="s">
        <v>3634</v>
      </c>
      <c r="O460" s="64" t="s">
        <v>3635</v>
      </c>
      <c r="P460" s="64" t="s">
        <v>1559</v>
      </c>
      <c r="Q460" s="63">
        <v>0.4</v>
      </c>
      <c r="R460" s="64" t="s">
        <v>3636</v>
      </c>
      <c r="S460" s="63">
        <v>250.64609999999999</v>
      </c>
      <c r="T460" s="63">
        <v>207.1173</v>
      </c>
      <c r="U460" s="63">
        <v>178.76747014</v>
      </c>
      <c r="V460" s="64" t="s">
        <v>232</v>
      </c>
    </row>
    <row r="461" spans="1:22" ht="86.45">
      <c r="A461" s="64" t="s">
        <v>3637</v>
      </c>
      <c r="B461" s="63">
        <v>471</v>
      </c>
      <c r="C461" s="64" t="s">
        <v>3638</v>
      </c>
      <c r="D461" s="64" t="s">
        <v>3639</v>
      </c>
      <c r="E461" s="64" t="s">
        <v>3639</v>
      </c>
      <c r="F461" s="64" t="s">
        <v>3640</v>
      </c>
      <c r="G461" s="63" t="b">
        <v>0</v>
      </c>
      <c r="H461" s="71" t="b">
        <v>0</v>
      </c>
      <c r="I461" s="64" t="s">
        <v>3637</v>
      </c>
      <c r="J461" s="64" t="s">
        <v>232</v>
      </c>
      <c r="K461" s="63">
        <v>92.093819999999994</v>
      </c>
      <c r="L461" s="71" t="b">
        <v>0</v>
      </c>
      <c r="M461" s="64" t="s">
        <v>232</v>
      </c>
      <c r="N461" s="64" t="s">
        <v>3641</v>
      </c>
      <c r="O461" s="64" t="s">
        <v>3642</v>
      </c>
      <c r="P461" s="64" t="s">
        <v>3643</v>
      </c>
      <c r="Q461" s="63">
        <v>1</v>
      </c>
      <c r="R461" s="64" t="s">
        <v>3644</v>
      </c>
      <c r="S461" s="63">
        <v>1.063913E-2</v>
      </c>
      <c r="T461" s="63">
        <v>7.8297549999999994E-2</v>
      </c>
      <c r="U461" s="63">
        <v>1.9482877148E-2</v>
      </c>
      <c r="V461" s="64" t="s">
        <v>232</v>
      </c>
    </row>
    <row r="462" spans="1:22" ht="57.6">
      <c r="A462" s="64" t="s">
        <v>3645</v>
      </c>
      <c r="B462" s="63">
        <v>472</v>
      </c>
      <c r="C462" s="64" t="s">
        <v>3646</v>
      </c>
      <c r="D462" s="64" t="s">
        <v>3647</v>
      </c>
      <c r="E462" s="64" t="s">
        <v>3647</v>
      </c>
      <c r="F462" s="64" t="s">
        <v>3648</v>
      </c>
      <c r="G462" s="63" t="b">
        <v>0</v>
      </c>
      <c r="H462" s="71" t="b">
        <v>0</v>
      </c>
      <c r="I462" s="64" t="s">
        <v>3645</v>
      </c>
      <c r="J462" s="64" t="s">
        <v>232</v>
      </c>
      <c r="K462" s="63">
        <v>218.20385999999999</v>
      </c>
      <c r="L462" s="71" t="b">
        <v>0</v>
      </c>
      <c r="M462" s="64" t="s">
        <v>232</v>
      </c>
      <c r="N462" s="64" t="s">
        <v>3649</v>
      </c>
      <c r="O462" s="64" t="s">
        <v>3650</v>
      </c>
      <c r="P462" s="64" t="s">
        <v>3651</v>
      </c>
      <c r="Q462" s="63">
        <v>0.66666669999999995</v>
      </c>
      <c r="R462" s="64" t="s">
        <v>3652</v>
      </c>
      <c r="S462" s="63">
        <v>0.69860940000000005</v>
      </c>
      <c r="T462" s="63">
        <v>0.14035110000000001</v>
      </c>
      <c r="U462" s="63">
        <v>0.29546954962000005</v>
      </c>
      <c r="V462" s="64" t="s">
        <v>232</v>
      </c>
    </row>
    <row r="463" spans="1:22" ht="115.15">
      <c r="A463" s="64" t="s">
        <v>3653</v>
      </c>
      <c r="B463" s="63">
        <v>473</v>
      </c>
      <c r="C463" s="64" t="s">
        <v>3654</v>
      </c>
      <c r="D463" s="64" t="s">
        <v>3655</v>
      </c>
      <c r="E463" s="64" t="s">
        <v>3655</v>
      </c>
      <c r="F463" s="64" t="s">
        <v>3656</v>
      </c>
      <c r="G463" s="63" t="b">
        <v>0</v>
      </c>
      <c r="H463" s="71" t="b">
        <v>0</v>
      </c>
      <c r="I463" s="64" t="s">
        <v>3653</v>
      </c>
      <c r="J463" s="64" t="s">
        <v>232</v>
      </c>
      <c r="K463" s="63">
        <v>190.27987999999999</v>
      </c>
      <c r="L463" s="71" t="b">
        <v>0</v>
      </c>
      <c r="M463" s="64" t="s">
        <v>232</v>
      </c>
      <c r="N463" s="64" t="s">
        <v>3657</v>
      </c>
      <c r="O463" s="64" t="s">
        <v>3658</v>
      </c>
      <c r="P463" s="64" t="s">
        <v>3659</v>
      </c>
      <c r="Q463" s="63">
        <v>0.3</v>
      </c>
      <c r="R463" s="64" t="s">
        <v>3660</v>
      </c>
      <c r="S463" s="63">
        <v>0.48129379999999999</v>
      </c>
      <c r="T463" s="63">
        <v>0.96646690000000002</v>
      </c>
      <c r="U463" s="63">
        <v>10.612057898400002</v>
      </c>
      <c r="V463" s="64" t="s">
        <v>232</v>
      </c>
    </row>
    <row r="464" spans="1:22" ht="72">
      <c r="A464" s="64" t="s">
        <v>3661</v>
      </c>
      <c r="B464" s="63">
        <v>474</v>
      </c>
      <c r="C464" s="64" t="s">
        <v>3662</v>
      </c>
      <c r="D464" s="64" t="s">
        <v>3663</v>
      </c>
      <c r="E464" s="64" t="s">
        <v>3663</v>
      </c>
      <c r="F464" s="64" t="s">
        <v>3664</v>
      </c>
      <c r="G464" s="63" t="b">
        <v>0</v>
      </c>
      <c r="H464" s="71" t="b">
        <v>0</v>
      </c>
      <c r="I464" s="64" t="s">
        <v>3661</v>
      </c>
      <c r="J464" s="64" t="s">
        <v>232</v>
      </c>
      <c r="K464" s="63">
        <v>76.051360000000003</v>
      </c>
      <c r="L464" s="71" t="b">
        <v>0</v>
      </c>
      <c r="M464" s="64" t="s">
        <v>232</v>
      </c>
      <c r="N464" s="64" t="s">
        <v>3665</v>
      </c>
      <c r="O464" s="64" t="s">
        <v>3666</v>
      </c>
      <c r="P464" s="64" t="s">
        <v>3667</v>
      </c>
      <c r="Q464" s="63">
        <v>1.5</v>
      </c>
      <c r="R464" s="64" t="s">
        <v>3668</v>
      </c>
      <c r="S464" s="63">
        <v>2.2664810000000002</v>
      </c>
      <c r="T464" s="63">
        <v>0.85518130000000003</v>
      </c>
      <c r="U464" s="63">
        <v>2.7221952604000004</v>
      </c>
      <c r="V464" s="64" t="s">
        <v>232</v>
      </c>
    </row>
    <row r="465" spans="1:22">
      <c r="A465" s="64" t="s">
        <v>3669</v>
      </c>
      <c r="B465" s="63">
        <v>475</v>
      </c>
      <c r="C465" s="64" t="s">
        <v>232</v>
      </c>
      <c r="D465" s="64" t="s">
        <v>232</v>
      </c>
      <c r="E465" s="64" t="s">
        <v>2438</v>
      </c>
      <c r="F465" s="64" t="s">
        <v>3670</v>
      </c>
      <c r="G465" s="63" t="b">
        <v>0</v>
      </c>
      <c r="H465" s="71" t="b">
        <v>0</v>
      </c>
      <c r="I465" s="64" t="s">
        <v>3669</v>
      </c>
      <c r="J465" s="64" t="s">
        <v>232</v>
      </c>
      <c r="K465" s="63">
        <v>137.19212445472201</v>
      </c>
      <c r="L465" s="71" t="b">
        <v>0</v>
      </c>
      <c r="M465" s="64" t="s">
        <v>232</v>
      </c>
      <c r="N465" s="64" t="s">
        <v>3671</v>
      </c>
      <c r="O465" s="64" t="s">
        <v>232</v>
      </c>
      <c r="P465" s="64" t="s">
        <v>232</v>
      </c>
      <c r="Q465" s="65"/>
      <c r="R465" s="64" t="s">
        <v>3542</v>
      </c>
      <c r="S465" s="65"/>
      <c r="T465" s="63">
        <v>24.597100000000001</v>
      </c>
      <c r="U465" s="65"/>
      <c r="V465" s="64" t="s">
        <v>232</v>
      </c>
    </row>
    <row r="466" spans="1:22" ht="72">
      <c r="A466" s="64" t="s">
        <v>3672</v>
      </c>
      <c r="B466" s="63">
        <v>476</v>
      </c>
      <c r="C466" s="64" t="s">
        <v>3673</v>
      </c>
      <c r="D466" s="64" t="s">
        <v>3674</v>
      </c>
      <c r="E466" s="64" t="s">
        <v>3674</v>
      </c>
      <c r="F466" s="64" t="s">
        <v>3675</v>
      </c>
      <c r="G466" s="63" t="b">
        <v>0</v>
      </c>
      <c r="H466" s="71" t="b">
        <v>0</v>
      </c>
      <c r="I466" s="64" t="s">
        <v>3672</v>
      </c>
      <c r="J466" s="64" t="s">
        <v>232</v>
      </c>
      <c r="K466" s="63">
        <v>228.18334100000001</v>
      </c>
      <c r="L466" s="71" t="b">
        <v>0</v>
      </c>
      <c r="M466" s="64" t="s">
        <v>232</v>
      </c>
      <c r="N466" s="64" t="s">
        <v>3676</v>
      </c>
      <c r="O466" s="64" t="s">
        <v>3677</v>
      </c>
      <c r="P466" s="64" t="s">
        <v>3678</v>
      </c>
      <c r="Q466" s="63">
        <v>0.83333330000000005</v>
      </c>
      <c r="R466" s="64" t="s">
        <v>3679</v>
      </c>
      <c r="S466" s="63">
        <v>1.66653E-7</v>
      </c>
      <c r="T466" s="63">
        <v>5.2798129999999999</v>
      </c>
      <c r="U466" s="63">
        <v>7.4419273824000006E-6</v>
      </c>
      <c r="V466" s="64" t="s">
        <v>232</v>
      </c>
    </row>
    <row r="467" spans="1:22" ht="28.9">
      <c r="A467" s="64" t="s">
        <v>3680</v>
      </c>
      <c r="B467" s="63">
        <v>477</v>
      </c>
      <c r="C467" s="64" t="s">
        <v>3681</v>
      </c>
      <c r="D467" s="64" t="s">
        <v>3682</v>
      </c>
      <c r="E467" s="64" t="s">
        <v>3682</v>
      </c>
      <c r="F467" s="64" t="s">
        <v>3683</v>
      </c>
      <c r="G467" s="63" t="b">
        <v>0</v>
      </c>
      <c r="H467" s="71" t="b">
        <v>0</v>
      </c>
      <c r="I467" s="64" t="s">
        <v>3680</v>
      </c>
      <c r="J467" s="64" t="s">
        <v>3684</v>
      </c>
      <c r="K467" s="63">
        <v>196.97</v>
      </c>
      <c r="L467" s="71" t="b">
        <v>0</v>
      </c>
      <c r="M467" s="64" t="s">
        <v>232</v>
      </c>
      <c r="N467" s="64" t="s">
        <v>3685</v>
      </c>
      <c r="O467" s="64" t="s">
        <v>3686</v>
      </c>
      <c r="P467" s="64" t="s">
        <v>3684</v>
      </c>
      <c r="Q467" s="65"/>
      <c r="R467" s="64" t="s">
        <v>3687</v>
      </c>
      <c r="S467" s="65"/>
      <c r="T467" s="65"/>
      <c r="U467" s="65"/>
      <c r="V467" s="64" t="s">
        <v>232</v>
      </c>
    </row>
    <row r="468" spans="1:22" ht="43.15">
      <c r="A468" s="64" t="s">
        <v>3688</v>
      </c>
      <c r="B468" s="63">
        <v>478</v>
      </c>
      <c r="C468" s="64" t="s">
        <v>3689</v>
      </c>
      <c r="D468" s="64" t="s">
        <v>3690</v>
      </c>
      <c r="E468" s="64" t="s">
        <v>3690</v>
      </c>
      <c r="F468" s="64" t="s">
        <v>3691</v>
      </c>
      <c r="G468" s="63" t="b">
        <v>0</v>
      </c>
      <c r="H468" s="71" t="b">
        <v>0</v>
      </c>
      <c r="I468" s="64" t="s">
        <v>3688</v>
      </c>
      <c r="J468" s="64" t="s">
        <v>3692</v>
      </c>
      <c r="K468" s="63">
        <v>66.049966400000002</v>
      </c>
      <c r="L468" s="71" t="b">
        <v>1</v>
      </c>
      <c r="M468" s="64" t="s">
        <v>232</v>
      </c>
      <c r="N468" s="64" t="s">
        <v>3693</v>
      </c>
      <c r="O468" s="64" t="s">
        <v>3694</v>
      </c>
      <c r="P468" s="64" t="s">
        <v>3695</v>
      </c>
      <c r="Q468" s="65"/>
      <c r="R468" s="64" t="s">
        <v>3696</v>
      </c>
      <c r="S468" s="63">
        <v>514624.4</v>
      </c>
      <c r="T468" s="63">
        <v>1884463</v>
      </c>
      <c r="U468" s="63">
        <v>471810.55936000001</v>
      </c>
      <c r="V468" s="64" t="s">
        <v>232</v>
      </c>
    </row>
    <row r="469" spans="1:22" ht="57.6">
      <c r="A469" s="64" t="s">
        <v>3697</v>
      </c>
      <c r="B469" s="63">
        <v>479</v>
      </c>
      <c r="C469" s="64" t="s">
        <v>3698</v>
      </c>
      <c r="D469" s="64" t="s">
        <v>3699</v>
      </c>
      <c r="E469" s="64" t="s">
        <v>3699</v>
      </c>
      <c r="F469" s="64" t="s">
        <v>3700</v>
      </c>
      <c r="G469" s="63" t="b">
        <v>0</v>
      </c>
      <c r="H469" s="71" t="b">
        <v>1</v>
      </c>
      <c r="I469" s="64" t="s">
        <v>3697</v>
      </c>
      <c r="J469" s="64" t="s">
        <v>232</v>
      </c>
      <c r="K469" s="63">
        <v>284.78219999999999</v>
      </c>
      <c r="L469" s="71" t="b">
        <v>0</v>
      </c>
      <c r="M469" s="64" t="s">
        <v>232</v>
      </c>
      <c r="N469" s="64" t="s">
        <v>3701</v>
      </c>
      <c r="O469" s="64" t="s">
        <v>3702</v>
      </c>
      <c r="P469" s="64" t="s">
        <v>3703</v>
      </c>
      <c r="Q469" s="65"/>
      <c r="R469" s="64" t="s">
        <v>3704</v>
      </c>
      <c r="S469" s="63">
        <v>4.0663329999999999E-4</v>
      </c>
      <c r="T469" s="63">
        <v>13667.28</v>
      </c>
      <c r="U469" s="63">
        <v>5.7568039634000008E-3</v>
      </c>
      <c r="V469" s="64" t="s">
        <v>232</v>
      </c>
    </row>
    <row r="470" spans="1:22" ht="28.9">
      <c r="A470" s="64" t="s">
        <v>3705</v>
      </c>
      <c r="B470" s="63">
        <v>480</v>
      </c>
      <c r="C470" s="64" t="s">
        <v>3706</v>
      </c>
      <c r="D470" s="64" t="s">
        <v>3707</v>
      </c>
      <c r="E470" s="64" t="s">
        <v>3707</v>
      </c>
      <c r="F470" s="64" t="s">
        <v>3708</v>
      </c>
      <c r="G470" s="63" t="b">
        <v>0</v>
      </c>
      <c r="H470" s="71" t="b">
        <v>0</v>
      </c>
      <c r="I470" s="64" t="s">
        <v>3705</v>
      </c>
      <c r="J470" s="64" t="s">
        <v>232</v>
      </c>
      <c r="K470" s="63">
        <v>168.31896</v>
      </c>
      <c r="L470" s="71" t="b">
        <v>0</v>
      </c>
      <c r="M470" s="64" t="s">
        <v>232</v>
      </c>
      <c r="N470" s="64" t="s">
        <v>3709</v>
      </c>
      <c r="O470" s="64" t="s">
        <v>3710</v>
      </c>
      <c r="P470" s="64" t="s">
        <v>2211</v>
      </c>
      <c r="Q470" s="65"/>
      <c r="R470" s="64" t="s">
        <v>3711</v>
      </c>
      <c r="S470" s="63">
        <v>21.598230000000001</v>
      </c>
      <c r="T470" s="63">
        <v>26.574719999999999</v>
      </c>
      <c r="U470" s="63">
        <v>15.254836561999999</v>
      </c>
      <c r="V470" s="64" t="s">
        <v>232</v>
      </c>
    </row>
    <row r="471" spans="1:22" ht="28.9">
      <c r="A471" s="64" t="s">
        <v>3712</v>
      </c>
      <c r="B471" s="63">
        <v>481</v>
      </c>
      <c r="C471" s="64" t="s">
        <v>3713</v>
      </c>
      <c r="D471" s="64" t="s">
        <v>3714</v>
      </c>
      <c r="E471" s="64" t="s">
        <v>3714</v>
      </c>
      <c r="F471" s="64" t="s">
        <v>3715</v>
      </c>
      <c r="G471" s="63" t="b">
        <v>0</v>
      </c>
      <c r="H471" s="71" t="b">
        <v>0</v>
      </c>
      <c r="I471" s="64" t="s">
        <v>3712</v>
      </c>
      <c r="J471" s="64" t="s">
        <v>232</v>
      </c>
      <c r="K471" s="63">
        <v>154.29238000000001</v>
      </c>
      <c r="L471" s="71" t="b">
        <v>0</v>
      </c>
      <c r="M471" s="64" t="s">
        <v>232</v>
      </c>
      <c r="N471" s="64" t="s">
        <v>232</v>
      </c>
      <c r="O471" s="64" t="s">
        <v>3716</v>
      </c>
      <c r="P471" s="64" t="s">
        <v>567</v>
      </c>
      <c r="Q471" s="65"/>
      <c r="R471" s="64" t="s">
        <v>3717</v>
      </c>
      <c r="S471" s="63">
        <v>59.861750000000001</v>
      </c>
      <c r="T471" s="63">
        <v>81.197119999999998</v>
      </c>
      <c r="U471" s="63">
        <v>88.367954752000003</v>
      </c>
      <c r="V471" s="64" t="s">
        <v>232</v>
      </c>
    </row>
    <row r="472" spans="1:22" ht="86.45">
      <c r="A472" s="64" t="s">
        <v>3718</v>
      </c>
      <c r="B472" s="63">
        <v>482</v>
      </c>
      <c r="C472" s="64" t="s">
        <v>3719</v>
      </c>
      <c r="D472" s="64" t="s">
        <v>3720</v>
      </c>
      <c r="E472" s="64" t="s">
        <v>3720</v>
      </c>
      <c r="F472" s="64" t="s">
        <v>3721</v>
      </c>
      <c r="G472" s="63" t="b">
        <v>0</v>
      </c>
      <c r="H472" s="71" t="b">
        <v>0</v>
      </c>
      <c r="I472" s="64" t="s">
        <v>3718</v>
      </c>
      <c r="J472" s="64" t="s">
        <v>232</v>
      </c>
      <c r="K472" s="63">
        <v>118.17416</v>
      </c>
      <c r="L472" s="71" t="b">
        <v>0</v>
      </c>
      <c r="M472" s="64" t="s">
        <v>232</v>
      </c>
      <c r="N472" s="64" t="s">
        <v>3722</v>
      </c>
      <c r="O472" s="64" t="s">
        <v>3723</v>
      </c>
      <c r="P472" s="64" t="s">
        <v>2117</v>
      </c>
      <c r="Q472" s="63">
        <v>0.3333333</v>
      </c>
      <c r="R472" s="64" t="s">
        <v>3724</v>
      </c>
      <c r="S472" s="63">
        <v>7.7726959999999998</v>
      </c>
      <c r="T472" s="63">
        <v>17.848420000000001</v>
      </c>
      <c r="U472" s="63">
        <v>1.7671297812</v>
      </c>
      <c r="V472" s="64" t="s">
        <v>232</v>
      </c>
    </row>
    <row r="473" spans="1:22" ht="86.45">
      <c r="A473" s="64" t="s">
        <v>3725</v>
      </c>
      <c r="B473" s="63">
        <v>483</v>
      </c>
      <c r="C473" s="64" t="s">
        <v>3726</v>
      </c>
      <c r="D473" s="64" t="s">
        <v>3727</v>
      </c>
      <c r="E473" s="64" t="s">
        <v>3727</v>
      </c>
      <c r="F473" s="64" t="s">
        <v>3728</v>
      </c>
      <c r="G473" s="63" t="b">
        <v>0</v>
      </c>
      <c r="H473" s="71" t="b">
        <v>0</v>
      </c>
      <c r="I473" s="64" t="s">
        <v>3725</v>
      </c>
      <c r="J473" s="64" t="s">
        <v>232</v>
      </c>
      <c r="K473" s="63">
        <v>44.140803549687497</v>
      </c>
      <c r="L473" s="71" t="b">
        <v>0</v>
      </c>
      <c r="M473" s="64" t="s">
        <v>232</v>
      </c>
      <c r="N473" s="64" t="s">
        <v>3729</v>
      </c>
      <c r="O473" s="64" t="s">
        <v>3730</v>
      </c>
      <c r="P473" s="64" t="s">
        <v>232</v>
      </c>
      <c r="Q473" s="65"/>
      <c r="R473" s="64" t="s">
        <v>232</v>
      </c>
      <c r="S473" s="63">
        <v>68394.38</v>
      </c>
      <c r="T473" s="65"/>
      <c r="U473" s="65"/>
      <c r="V473" s="64" t="s">
        <v>232</v>
      </c>
    </row>
    <row r="474" spans="1:22" ht="57.6">
      <c r="A474" s="64" t="s">
        <v>3731</v>
      </c>
      <c r="B474" s="63">
        <v>484</v>
      </c>
      <c r="C474" s="64" t="s">
        <v>3732</v>
      </c>
      <c r="D474" s="64" t="s">
        <v>3733</v>
      </c>
      <c r="E474" s="64" t="s">
        <v>3733</v>
      </c>
      <c r="F474" s="64" t="s">
        <v>3734</v>
      </c>
      <c r="G474" s="63" t="b">
        <v>0</v>
      </c>
      <c r="H474" s="71" t="b">
        <v>0</v>
      </c>
      <c r="I474" s="64" t="s">
        <v>3731</v>
      </c>
      <c r="J474" s="64" t="s">
        <v>232</v>
      </c>
      <c r="K474" s="63">
        <v>44.140803549687497</v>
      </c>
      <c r="L474" s="71" t="b">
        <v>0</v>
      </c>
      <c r="M474" s="64" t="s">
        <v>232</v>
      </c>
      <c r="N474" s="64" t="s">
        <v>3735</v>
      </c>
      <c r="O474" s="64" t="s">
        <v>3736</v>
      </c>
      <c r="P474" s="64" t="s">
        <v>232</v>
      </c>
      <c r="Q474" s="65"/>
      <c r="R474" s="64" t="s">
        <v>232</v>
      </c>
      <c r="S474" s="63">
        <v>68394.38</v>
      </c>
      <c r="T474" s="65"/>
      <c r="U474" s="65"/>
      <c r="V474" s="64" t="s">
        <v>232</v>
      </c>
    </row>
    <row r="475" spans="1:22" ht="288">
      <c r="A475" s="64" t="s">
        <v>3737</v>
      </c>
      <c r="B475" s="63">
        <v>485</v>
      </c>
      <c r="C475" s="64" t="s">
        <v>3738</v>
      </c>
      <c r="D475" s="64" t="s">
        <v>3739</v>
      </c>
      <c r="E475" s="64" t="s">
        <v>3739</v>
      </c>
      <c r="F475" s="64" t="s">
        <v>3740</v>
      </c>
      <c r="G475" s="63" t="b">
        <v>0</v>
      </c>
      <c r="H475" s="71" t="b">
        <v>0</v>
      </c>
      <c r="I475" s="64" t="s">
        <v>3737</v>
      </c>
      <c r="J475" s="64" t="s">
        <v>3741</v>
      </c>
      <c r="K475" s="63">
        <v>118.17570000000001</v>
      </c>
      <c r="L475" s="71" t="b">
        <v>0</v>
      </c>
      <c r="M475" s="64" t="s">
        <v>232</v>
      </c>
      <c r="N475" s="64" t="s">
        <v>3742</v>
      </c>
      <c r="O475" s="64" t="s">
        <v>3743</v>
      </c>
      <c r="P475" s="64" t="s">
        <v>2518</v>
      </c>
      <c r="Q475" s="65"/>
      <c r="R475" s="64" t="s">
        <v>3744</v>
      </c>
      <c r="S475" s="63">
        <v>142.655</v>
      </c>
      <c r="T475" s="63">
        <v>302.86470000000003</v>
      </c>
      <c r="U475" s="63">
        <v>141.66662398</v>
      </c>
      <c r="V475" s="64" t="s">
        <v>232</v>
      </c>
    </row>
    <row r="476" spans="1:22" ht="259.14999999999998">
      <c r="A476" s="64" t="s">
        <v>3745</v>
      </c>
      <c r="B476" s="63">
        <v>486</v>
      </c>
      <c r="C476" s="64" t="s">
        <v>3746</v>
      </c>
      <c r="D476" s="64" t="s">
        <v>3747</v>
      </c>
      <c r="E476" s="64" t="s">
        <v>3747</v>
      </c>
      <c r="F476" s="64" t="s">
        <v>3748</v>
      </c>
      <c r="G476" s="63" t="b">
        <v>0</v>
      </c>
      <c r="H476" s="71" t="b">
        <v>1</v>
      </c>
      <c r="I476" s="64" t="s">
        <v>3745</v>
      </c>
      <c r="J476" s="64" t="s">
        <v>232</v>
      </c>
      <c r="K476" s="63">
        <v>116.15982</v>
      </c>
      <c r="L476" s="71" t="b">
        <v>0</v>
      </c>
      <c r="M476" s="64" t="s">
        <v>3749</v>
      </c>
      <c r="N476" s="64" t="s">
        <v>3750</v>
      </c>
      <c r="O476" s="64" t="s">
        <v>3751</v>
      </c>
      <c r="P476" s="64" t="s">
        <v>3752</v>
      </c>
      <c r="Q476" s="65"/>
      <c r="R476" s="64" t="s">
        <v>3753</v>
      </c>
      <c r="S476" s="63">
        <v>116.79040000000001</v>
      </c>
      <c r="T476" s="63">
        <v>302.86470000000003</v>
      </c>
      <c r="U476" s="63">
        <v>129.251546018</v>
      </c>
      <c r="V476" s="64" t="s">
        <v>232</v>
      </c>
    </row>
    <row r="477" spans="1:22" ht="28.9">
      <c r="A477" s="64" t="s">
        <v>3754</v>
      </c>
      <c r="B477" s="63">
        <v>487</v>
      </c>
      <c r="C477" s="64" t="s">
        <v>3755</v>
      </c>
      <c r="D477" s="64" t="s">
        <v>3756</v>
      </c>
      <c r="E477" s="64" t="s">
        <v>3756</v>
      </c>
      <c r="F477" s="64" t="s">
        <v>3757</v>
      </c>
      <c r="G477" s="63" t="b">
        <v>0</v>
      </c>
      <c r="H477" s="71" t="b">
        <v>0</v>
      </c>
      <c r="I477" s="64" t="s">
        <v>3754</v>
      </c>
      <c r="J477" s="64" t="s">
        <v>3758</v>
      </c>
      <c r="K477" s="63">
        <v>114.82</v>
      </c>
      <c r="L477" s="71" t="b">
        <v>0</v>
      </c>
      <c r="M477" s="64" t="s">
        <v>232</v>
      </c>
      <c r="N477" s="64" t="s">
        <v>3759</v>
      </c>
      <c r="O477" s="64" t="s">
        <v>3760</v>
      </c>
      <c r="P477" s="64" t="s">
        <v>3758</v>
      </c>
      <c r="Q477" s="65"/>
      <c r="R477" s="64" t="s">
        <v>3761</v>
      </c>
      <c r="S477" s="65"/>
      <c r="T477" s="65"/>
      <c r="U477" s="65"/>
      <c r="V477" s="64" t="s">
        <v>232</v>
      </c>
    </row>
    <row r="478" spans="1:22" ht="28.9">
      <c r="A478" s="64" t="s">
        <v>3762</v>
      </c>
      <c r="B478" s="63">
        <v>488</v>
      </c>
      <c r="C478" s="64" t="s">
        <v>3763</v>
      </c>
      <c r="D478" s="64" t="s">
        <v>3764</v>
      </c>
      <c r="E478" s="64" t="s">
        <v>3764</v>
      </c>
      <c r="F478" s="64" t="s">
        <v>3765</v>
      </c>
      <c r="G478" s="63" t="b">
        <v>0</v>
      </c>
      <c r="H478" s="71" t="b">
        <v>0</v>
      </c>
      <c r="I478" s="64" t="s">
        <v>3762</v>
      </c>
      <c r="J478" s="64" t="s">
        <v>3766</v>
      </c>
      <c r="K478" s="63">
        <v>55.85</v>
      </c>
      <c r="L478" s="71" t="b">
        <v>0</v>
      </c>
      <c r="M478" s="64" t="s">
        <v>232</v>
      </c>
      <c r="N478" s="64" t="s">
        <v>3767</v>
      </c>
      <c r="O478" s="64" t="s">
        <v>3768</v>
      </c>
      <c r="P478" s="64" t="s">
        <v>3766</v>
      </c>
      <c r="Q478" s="65"/>
      <c r="R478" s="64" t="s">
        <v>3769</v>
      </c>
      <c r="S478" s="65"/>
      <c r="T478" s="65"/>
      <c r="U478" s="65"/>
      <c r="V478" s="64" t="s">
        <v>232</v>
      </c>
    </row>
    <row r="479" spans="1:22" ht="28.9">
      <c r="A479" s="64" t="s">
        <v>3770</v>
      </c>
      <c r="B479" s="63">
        <v>489</v>
      </c>
      <c r="C479" s="64" t="s">
        <v>3771</v>
      </c>
      <c r="D479" s="64" t="s">
        <v>3772</v>
      </c>
      <c r="E479" s="64" t="s">
        <v>3772</v>
      </c>
      <c r="F479" s="64" t="s">
        <v>3773</v>
      </c>
      <c r="G479" s="63" t="b">
        <v>0</v>
      </c>
      <c r="H479" s="71" t="b">
        <v>0</v>
      </c>
      <c r="I479" s="64" t="s">
        <v>3770</v>
      </c>
      <c r="J479" s="64" t="s">
        <v>232</v>
      </c>
      <c r="K479" s="63">
        <v>130.18485999999999</v>
      </c>
      <c r="L479" s="71" t="b">
        <v>0</v>
      </c>
      <c r="M479" s="64" t="s">
        <v>232</v>
      </c>
      <c r="N479" s="64" t="s">
        <v>3774</v>
      </c>
      <c r="O479" s="64" t="s">
        <v>3775</v>
      </c>
      <c r="P479" s="64" t="s">
        <v>1771</v>
      </c>
      <c r="Q479" s="63">
        <v>0.28571429999999998</v>
      </c>
      <c r="R479" s="64" t="s">
        <v>3776</v>
      </c>
      <c r="S479" s="63">
        <v>755.93790000000001</v>
      </c>
      <c r="T479" s="63">
        <v>749.58010000000002</v>
      </c>
      <c r="U479" s="63">
        <v>868.85947400000009</v>
      </c>
      <c r="V479" s="64" t="s">
        <v>232</v>
      </c>
    </row>
    <row r="480" spans="1:22" ht="86.45">
      <c r="A480" s="64" t="s">
        <v>3777</v>
      </c>
      <c r="B480" s="63">
        <v>490</v>
      </c>
      <c r="C480" s="64" t="s">
        <v>3778</v>
      </c>
      <c r="D480" s="64" t="s">
        <v>3779</v>
      </c>
      <c r="E480" s="64" t="s">
        <v>3779</v>
      </c>
      <c r="F480" s="64" t="s">
        <v>3780</v>
      </c>
      <c r="G480" s="63" t="b">
        <v>0</v>
      </c>
      <c r="H480" s="71" t="b">
        <v>0</v>
      </c>
      <c r="I480" s="64" t="s">
        <v>3777</v>
      </c>
      <c r="J480" s="64" t="s">
        <v>232</v>
      </c>
      <c r="K480" s="63">
        <v>196.286</v>
      </c>
      <c r="L480" s="71" t="b">
        <v>0</v>
      </c>
      <c r="M480" s="64" t="s">
        <v>232</v>
      </c>
      <c r="N480" s="64" t="s">
        <v>3781</v>
      </c>
      <c r="O480" s="64" t="s">
        <v>3782</v>
      </c>
      <c r="P480" s="64" t="s">
        <v>3783</v>
      </c>
      <c r="Q480" s="63">
        <v>0.1666667</v>
      </c>
      <c r="R480" s="64" t="s">
        <v>3784</v>
      </c>
      <c r="S480" s="63">
        <v>14.265499999999999</v>
      </c>
      <c r="T480" s="63">
        <v>575.95150000000001</v>
      </c>
      <c r="U480" s="63">
        <v>18.246582242000002</v>
      </c>
      <c r="V480" s="64" t="s">
        <v>232</v>
      </c>
    </row>
    <row r="481" spans="1:22" ht="57.6">
      <c r="A481" s="64" t="s">
        <v>136</v>
      </c>
      <c r="B481" s="63">
        <v>491</v>
      </c>
      <c r="C481" s="64" t="s">
        <v>290</v>
      </c>
      <c r="D481" s="64" t="s">
        <v>291</v>
      </c>
      <c r="E481" s="64" t="s">
        <v>291</v>
      </c>
      <c r="F481" s="64" t="s">
        <v>3785</v>
      </c>
      <c r="G481" s="63" t="b">
        <v>1</v>
      </c>
      <c r="H481" s="71" t="b">
        <v>0</v>
      </c>
      <c r="I481" s="64" t="s">
        <v>136</v>
      </c>
      <c r="J481" s="64" t="s">
        <v>3786</v>
      </c>
      <c r="K481" s="63">
        <v>58.122199999999999</v>
      </c>
      <c r="L481" s="71" t="b">
        <v>0</v>
      </c>
      <c r="M481" s="64" t="s">
        <v>232</v>
      </c>
      <c r="N481" s="64" t="s">
        <v>3787</v>
      </c>
      <c r="O481" s="64" t="s">
        <v>3788</v>
      </c>
      <c r="P481" s="64" t="s">
        <v>3789</v>
      </c>
      <c r="Q481" s="65"/>
      <c r="R481" s="64" t="s">
        <v>3790</v>
      </c>
      <c r="S481" s="63">
        <v>345305</v>
      </c>
      <c r="T481" s="63">
        <v>319346.2</v>
      </c>
      <c r="U481" s="63">
        <v>286420.98548000003</v>
      </c>
      <c r="V481" s="64" t="s">
        <v>232</v>
      </c>
    </row>
    <row r="482" spans="1:22" ht="28.9">
      <c r="A482" s="64" t="s">
        <v>3791</v>
      </c>
      <c r="B482" s="63">
        <v>492</v>
      </c>
      <c r="C482" s="64" t="s">
        <v>3792</v>
      </c>
      <c r="D482" s="64" t="s">
        <v>3793</v>
      </c>
      <c r="E482" s="64" t="s">
        <v>3793</v>
      </c>
      <c r="F482" s="64" t="s">
        <v>3794</v>
      </c>
      <c r="G482" s="63" t="b">
        <v>0</v>
      </c>
      <c r="H482" s="71" t="b">
        <v>0</v>
      </c>
      <c r="I482" s="64" t="s">
        <v>3791</v>
      </c>
      <c r="J482" s="64" t="s">
        <v>232</v>
      </c>
      <c r="K482" s="63">
        <v>116.15828</v>
      </c>
      <c r="L482" s="71" t="b">
        <v>0</v>
      </c>
      <c r="M482" s="64" t="s">
        <v>232</v>
      </c>
      <c r="N482" s="64" t="s">
        <v>3795</v>
      </c>
      <c r="O482" s="64" t="s">
        <v>3796</v>
      </c>
      <c r="P482" s="64" t="s">
        <v>3129</v>
      </c>
      <c r="Q482" s="63">
        <v>0.3333333</v>
      </c>
      <c r="R482" s="64" t="s">
        <v>3797</v>
      </c>
      <c r="S482" s="63">
        <v>2439.8000000000002</v>
      </c>
      <c r="T482" s="63">
        <v>2290.2869999999998</v>
      </c>
      <c r="U482" s="63">
        <v>2320.4694100000002</v>
      </c>
      <c r="V482" s="64" t="s">
        <v>232</v>
      </c>
    </row>
    <row r="483" spans="1:22" ht="28.9">
      <c r="A483" s="64" t="s">
        <v>3798</v>
      </c>
      <c r="B483" s="63">
        <v>493</v>
      </c>
      <c r="C483" s="64" t="s">
        <v>3799</v>
      </c>
      <c r="D483" s="64" t="s">
        <v>3800</v>
      </c>
      <c r="E483" s="64" t="s">
        <v>3800</v>
      </c>
      <c r="F483" s="64" t="s">
        <v>3801</v>
      </c>
      <c r="G483" s="63" t="b">
        <v>0</v>
      </c>
      <c r="H483" s="71" t="b">
        <v>0</v>
      </c>
      <c r="I483" s="64" t="s">
        <v>3798</v>
      </c>
      <c r="J483" s="64" t="s">
        <v>232</v>
      </c>
      <c r="K483" s="63">
        <v>74.121600000000001</v>
      </c>
      <c r="L483" s="71" t="b">
        <v>0</v>
      </c>
      <c r="M483" s="64" t="s">
        <v>232</v>
      </c>
      <c r="N483" s="64" t="s">
        <v>3802</v>
      </c>
      <c r="O483" s="64" t="s">
        <v>3803</v>
      </c>
      <c r="P483" s="64" t="s">
        <v>3474</v>
      </c>
      <c r="Q483" s="63">
        <v>0.25</v>
      </c>
      <c r="R483" s="64" t="s">
        <v>3804</v>
      </c>
      <c r="S483" s="63">
        <v>1786.52</v>
      </c>
      <c r="T483" s="63">
        <v>1643.645</v>
      </c>
      <c r="U483" s="63">
        <v>1402.3341247999999</v>
      </c>
      <c r="V483" s="64" t="s">
        <v>232</v>
      </c>
    </row>
    <row r="484" spans="1:22" ht="43.15">
      <c r="A484" s="64" t="s">
        <v>3805</v>
      </c>
      <c r="B484" s="63">
        <v>494</v>
      </c>
      <c r="C484" s="64" t="s">
        <v>3806</v>
      </c>
      <c r="D484" s="64" t="s">
        <v>3807</v>
      </c>
      <c r="E484" s="64" t="s">
        <v>3807</v>
      </c>
      <c r="F484" s="64" t="s">
        <v>3808</v>
      </c>
      <c r="G484" s="63" t="b">
        <v>0</v>
      </c>
      <c r="H484" s="71" t="b">
        <v>0</v>
      </c>
      <c r="I484" s="64" t="s">
        <v>3805</v>
      </c>
      <c r="J484" s="64" t="s">
        <v>232</v>
      </c>
      <c r="K484" s="63">
        <v>144.21144000000001</v>
      </c>
      <c r="L484" s="71" t="b">
        <v>0</v>
      </c>
      <c r="M484" s="64" t="s">
        <v>232</v>
      </c>
      <c r="N484" s="64" t="s">
        <v>3809</v>
      </c>
      <c r="O484" s="64" t="s">
        <v>3810</v>
      </c>
      <c r="P484" s="64" t="s">
        <v>3811</v>
      </c>
      <c r="Q484" s="63">
        <v>0.25</v>
      </c>
      <c r="R484" s="64" t="s">
        <v>3812</v>
      </c>
      <c r="S484" s="63">
        <v>570.61980000000005</v>
      </c>
      <c r="T484" s="63">
        <v>388.1182</v>
      </c>
      <c r="U484" s="63">
        <v>665.07679700000006</v>
      </c>
      <c r="V484" s="64" t="s">
        <v>232</v>
      </c>
    </row>
    <row r="485" spans="1:22" ht="43.15">
      <c r="A485" s="64" t="s">
        <v>3813</v>
      </c>
      <c r="B485" s="63">
        <v>495</v>
      </c>
      <c r="C485" s="64" t="s">
        <v>3814</v>
      </c>
      <c r="D485" s="64" t="s">
        <v>3815</v>
      </c>
      <c r="E485" s="64" t="s">
        <v>3815</v>
      </c>
      <c r="F485" s="64" t="s">
        <v>3816</v>
      </c>
      <c r="G485" s="63" t="b">
        <v>0</v>
      </c>
      <c r="H485" s="71" t="b">
        <v>0</v>
      </c>
      <c r="I485" s="64" t="s">
        <v>3813</v>
      </c>
      <c r="J485" s="64" t="s">
        <v>232</v>
      </c>
      <c r="K485" s="63">
        <v>140.26580000000001</v>
      </c>
      <c r="L485" s="71" t="b">
        <v>0</v>
      </c>
      <c r="M485" s="64" t="s">
        <v>232</v>
      </c>
      <c r="N485" s="64" t="s">
        <v>232</v>
      </c>
      <c r="O485" s="64" t="s">
        <v>3817</v>
      </c>
      <c r="P485" s="64" t="s">
        <v>598</v>
      </c>
      <c r="Q485" s="65"/>
      <c r="R485" s="64" t="s">
        <v>3818</v>
      </c>
      <c r="S485" s="63">
        <v>262.64510000000001</v>
      </c>
      <c r="T485" s="63">
        <v>392.49160000000001</v>
      </c>
      <c r="U485" s="63">
        <v>477.99670015999999</v>
      </c>
      <c r="V485" s="64" t="s">
        <v>232</v>
      </c>
    </row>
    <row r="486" spans="1:22" ht="43.15">
      <c r="A486" s="64" t="s">
        <v>3819</v>
      </c>
      <c r="B486" s="63">
        <v>496</v>
      </c>
      <c r="C486" s="64" t="s">
        <v>3820</v>
      </c>
      <c r="D486" s="64" t="s">
        <v>3821</v>
      </c>
      <c r="E486" s="64" t="s">
        <v>3821</v>
      </c>
      <c r="F486" s="64" t="s">
        <v>3822</v>
      </c>
      <c r="G486" s="63" t="b">
        <v>0</v>
      </c>
      <c r="H486" s="71" t="b">
        <v>0</v>
      </c>
      <c r="I486" s="64" t="s">
        <v>3819</v>
      </c>
      <c r="J486" s="64" t="s">
        <v>232</v>
      </c>
      <c r="K486" s="63">
        <v>126.23922</v>
      </c>
      <c r="L486" s="71" t="b">
        <v>0</v>
      </c>
      <c r="M486" s="64" t="s">
        <v>232</v>
      </c>
      <c r="N486" s="64" t="s">
        <v>232</v>
      </c>
      <c r="O486" s="64" t="s">
        <v>3823</v>
      </c>
      <c r="P486" s="64" t="s">
        <v>612</v>
      </c>
      <c r="Q486" s="65"/>
      <c r="R486" s="64" t="s">
        <v>3824</v>
      </c>
      <c r="S486" s="63">
        <v>747.93859999999995</v>
      </c>
      <c r="T486" s="63">
        <v>1199.229</v>
      </c>
      <c r="U486" s="63">
        <v>495.40455370000001</v>
      </c>
      <c r="V486" s="64" t="s">
        <v>232</v>
      </c>
    </row>
    <row r="487" spans="1:22" ht="28.9">
      <c r="A487" s="64" t="s">
        <v>3825</v>
      </c>
      <c r="B487" s="63">
        <v>497</v>
      </c>
      <c r="C487" s="64" t="s">
        <v>3826</v>
      </c>
      <c r="D487" s="64" t="s">
        <v>3827</v>
      </c>
      <c r="E487" s="64" t="s">
        <v>3827</v>
      </c>
      <c r="F487" s="64" t="s">
        <v>3828</v>
      </c>
      <c r="G487" s="63" t="b">
        <v>0</v>
      </c>
      <c r="H487" s="71" t="b">
        <v>0</v>
      </c>
      <c r="I487" s="64" t="s">
        <v>3825</v>
      </c>
      <c r="J487" s="64" t="s">
        <v>3829</v>
      </c>
      <c r="K487" s="63">
        <v>56.106319999999997</v>
      </c>
      <c r="L487" s="71" t="b">
        <v>0</v>
      </c>
      <c r="M487" s="64" t="s">
        <v>232</v>
      </c>
      <c r="N487" s="64" t="s">
        <v>3830</v>
      </c>
      <c r="O487" s="64" t="s">
        <v>3831</v>
      </c>
      <c r="P487" s="64" t="s">
        <v>996</v>
      </c>
      <c r="Q487" s="65"/>
      <c r="R487" s="64" t="s">
        <v>3832</v>
      </c>
      <c r="S487" s="63">
        <v>297308.90000000002</v>
      </c>
      <c r="T487" s="63">
        <v>201857</v>
      </c>
      <c r="U487" s="63">
        <v>334695.54845999996</v>
      </c>
      <c r="V487" s="64" t="s">
        <v>3833</v>
      </c>
    </row>
    <row r="488" spans="1:22" ht="57.6">
      <c r="A488" s="64" t="s">
        <v>3834</v>
      </c>
      <c r="B488" s="63">
        <v>498</v>
      </c>
      <c r="C488" s="64" t="s">
        <v>3835</v>
      </c>
      <c r="D488" s="64" t="s">
        <v>3836</v>
      </c>
      <c r="E488" s="64" t="s">
        <v>3836</v>
      </c>
      <c r="F488" s="64" t="s">
        <v>3837</v>
      </c>
      <c r="G488" s="63" t="b">
        <v>0</v>
      </c>
      <c r="H488" s="71" t="b">
        <v>0</v>
      </c>
      <c r="I488" s="64" t="s">
        <v>3834</v>
      </c>
      <c r="J488" s="64" t="s">
        <v>232</v>
      </c>
      <c r="K488" s="63">
        <v>43.024740000000001</v>
      </c>
      <c r="L488" s="71" t="b">
        <v>0</v>
      </c>
      <c r="M488" s="64" t="s">
        <v>232</v>
      </c>
      <c r="N488" s="64" t="s">
        <v>3838</v>
      </c>
      <c r="O488" s="64" t="s">
        <v>3839</v>
      </c>
      <c r="P488" s="64" t="s">
        <v>3840</v>
      </c>
      <c r="Q488" s="65"/>
      <c r="R488" s="64" t="s">
        <v>3841</v>
      </c>
      <c r="S488" s="63">
        <v>132789.1</v>
      </c>
      <c r="T488" s="63">
        <v>5757839</v>
      </c>
      <c r="U488" s="63">
        <v>42122.819255999995</v>
      </c>
      <c r="V488" s="64" t="s">
        <v>232</v>
      </c>
    </row>
    <row r="489" spans="1:22" ht="57.6">
      <c r="A489" s="64" t="s">
        <v>3842</v>
      </c>
      <c r="B489" s="63">
        <v>499</v>
      </c>
      <c r="C489" s="64" t="s">
        <v>232</v>
      </c>
      <c r="D489" s="64" t="s">
        <v>232</v>
      </c>
      <c r="E489" s="64" t="s">
        <v>2438</v>
      </c>
      <c r="F489" s="64" t="s">
        <v>3843</v>
      </c>
      <c r="G489" s="63" t="b">
        <v>0</v>
      </c>
      <c r="H489" s="71" t="b">
        <v>0</v>
      </c>
      <c r="I489" s="64" t="s">
        <v>3842</v>
      </c>
      <c r="J489" s="64" t="s">
        <v>232</v>
      </c>
      <c r="K489" s="63">
        <v>134.21816000000001</v>
      </c>
      <c r="L489" s="71" t="b">
        <v>0</v>
      </c>
      <c r="M489" s="64" t="s">
        <v>232</v>
      </c>
      <c r="N489" s="64" t="s">
        <v>3844</v>
      </c>
      <c r="O489" s="64" t="s">
        <v>232</v>
      </c>
      <c r="P489" s="64" t="s">
        <v>560</v>
      </c>
      <c r="Q489" s="65"/>
      <c r="R489" s="64" t="s">
        <v>232</v>
      </c>
      <c r="S489" s="63">
        <v>109.59099999999999</v>
      </c>
      <c r="T489" s="65"/>
      <c r="U489" s="65"/>
      <c r="V489" s="64" t="s">
        <v>232</v>
      </c>
    </row>
    <row r="490" spans="1:22" ht="28.9">
      <c r="A490" s="64" t="s">
        <v>3845</v>
      </c>
      <c r="B490" s="63">
        <v>500</v>
      </c>
      <c r="C490" s="64" t="s">
        <v>232</v>
      </c>
      <c r="D490" s="64" t="s">
        <v>232</v>
      </c>
      <c r="E490" s="64" t="s">
        <v>2438</v>
      </c>
      <c r="F490" s="64" t="s">
        <v>3846</v>
      </c>
      <c r="G490" s="63" t="b">
        <v>0</v>
      </c>
      <c r="H490" s="71" t="b">
        <v>0</v>
      </c>
      <c r="I490" s="64" t="s">
        <v>3845</v>
      </c>
      <c r="J490" s="64" t="s">
        <v>232</v>
      </c>
      <c r="K490" s="63">
        <v>142.28167999999999</v>
      </c>
      <c r="L490" s="71" t="b">
        <v>0</v>
      </c>
      <c r="M490" s="64" t="s">
        <v>232</v>
      </c>
      <c r="N490" s="64" t="s">
        <v>3847</v>
      </c>
      <c r="O490" s="64" t="s">
        <v>232</v>
      </c>
      <c r="P490" s="64" t="s">
        <v>1327</v>
      </c>
      <c r="Q490" s="65"/>
      <c r="R490" s="64" t="s">
        <v>232</v>
      </c>
      <c r="S490" s="63">
        <v>230.64769999999999</v>
      </c>
      <c r="T490" s="65"/>
      <c r="U490" s="65"/>
      <c r="V490" s="64" t="s">
        <v>232</v>
      </c>
    </row>
    <row r="491" spans="1:22" ht="28.9">
      <c r="A491" s="64" t="s">
        <v>3848</v>
      </c>
      <c r="B491" s="63">
        <v>501</v>
      </c>
      <c r="C491" s="64" t="s">
        <v>232</v>
      </c>
      <c r="D491" s="64" t="s">
        <v>232</v>
      </c>
      <c r="E491" s="64" t="s">
        <v>2438</v>
      </c>
      <c r="F491" s="64" t="s">
        <v>3849</v>
      </c>
      <c r="G491" s="63" t="b">
        <v>0</v>
      </c>
      <c r="H491" s="71" t="b">
        <v>0</v>
      </c>
      <c r="I491" s="64" t="s">
        <v>3848</v>
      </c>
      <c r="J491" s="64" t="s">
        <v>232</v>
      </c>
      <c r="K491" s="63">
        <v>138.24992</v>
      </c>
      <c r="L491" s="71" t="b">
        <v>0</v>
      </c>
      <c r="M491" s="64" t="s">
        <v>232</v>
      </c>
      <c r="N491" s="64" t="s">
        <v>3850</v>
      </c>
      <c r="O491" s="64" t="s">
        <v>232</v>
      </c>
      <c r="P491" s="64" t="s">
        <v>2984</v>
      </c>
      <c r="Q491" s="65"/>
      <c r="R491" s="64" t="s">
        <v>232</v>
      </c>
      <c r="S491" s="63">
        <v>231.98099999999999</v>
      </c>
      <c r="T491" s="65"/>
      <c r="U491" s="65"/>
      <c r="V491" s="64" t="s">
        <v>232</v>
      </c>
    </row>
    <row r="492" spans="1:22" ht="57.6">
      <c r="A492" s="64" t="s">
        <v>3851</v>
      </c>
      <c r="B492" s="63">
        <v>502</v>
      </c>
      <c r="C492" s="64" t="s">
        <v>232</v>
      </c>
      <c r="D492" s="64" t="s">
        <v>232</v>
      </c>
      <c r="E492" s="64" t="s">
        <v>2438</v>
      </c>
      <c r="F492" s="64" t="s">
        <v>3852</v>
      </c>
      <c r="G492" s="63" t="b">
        <v>0</v>
      </c>
      <c r="H492" s="71" t="b">
        <v>0</v>
      </c>
      <c r="I492" s="64" t="s">
        <v>3851</v>
      </c>
      <c r="J492" s="64" t="s">
        <v>232</v>
      </c>
      <c r="K492" s="63">
        <v>134.21816000000001</v>
      </c>
      <c r="L492" s="71" t="b">
        <v>0</v>
      </c>
      <c r="M492" s="64" t="s">
        <v>232</v>
      </c>
      <c r="N492" s="64" t="s">
        <v>3853</v>
      </c>
      <c r="O492" s="64" t="s">
        <v>232</v>
      </c>
      <c r="P492" s="64" t="s">
        <v>560</v>
      </c>
      <c r="Q492" s="65"/>
      <c r="R492" s="64" t="s">
        <v>232</v>
      </c>
      <c r="S492" s="63">
        <v>121.99</v>
      </c>
      <c r="T492" s="65"/>
      <c r="U492" s="65"/>
      <c r="V492" s="64" t="s">
        <v>232</v>
      </c>
    </row>
    <row r="493" spans="1:22" ht="43.15">
      <c r="A493" s="64" t="s">
        <v>3854</v>
      </c>
      <c r="B493" s="63">
        <v>503</v>
      </c>
      <c r="C493" s="64" t="s">
        <v>232</v>
      </c>
      <c r="D493" s="64" t="s">
        <v>232</v>
      </c>
      <c r="E493" s="64" t="s">
        <v>2438</v>
      </c>
      <c r="F493" s="64" t="s">
        <v>3855</v>
      </c>
      <c r="G493" s="63" t="b">
        <v>0</v>
      </c>
      <c r="H493" s="71" t="b">
        <v>0</v>
      </c>
      <c r="I493" s="64" t="s">
        <v>3854</v>
      </c>
      <c r="J493" s="64" t="s">
        <v>232</v>
      </c>
      <c r="K493" s="63">
        <v>170.33484000000001</v>
      </c>
      <c r="L493" s="71" t="b">
        <v>0</v>
      </c>
      <c r="M493" s="64" t="s">
        <v>232</v>
      </c>
      <c r="N493" s="64" t="s">
        <v>3856</v>
      </c>
      <c r="O493" s="64" t="s">
        <v>232</v>
      </c>
      <c r="P493" s="64" t="s">
        <v>1312</v>
      </c>
      <c r="Q493" s="65"/>
      <c r="R493" s="64" t="s">
        <v>232</v>
      </c>
      <c r="S493" s="63">
        <v>31.464079999999999</v>
      </c>
      <c r="T493" s="65"/>
      <c r="U493" s="65"/>
      <c r="V493" s="64" t="s">
        <v>232</v>
      </c>
    </row>
    <row r="494" spans="1:22" ht="43.15">
      <c r="A494" s="64" t="s">
        <v>3857</v>
      </c>
      <c r="B494" s="63">
        <v>504</v>
      </c>
      <c r="C494" s="64" t="s">
        <v>232</v>
      </c>
      <c r="D494" s="64" t="s">
        <v>232</v>
      </c>
      <c r="E494" s="64" t="s">
        <v>2438</v>
      </c>
      <c r="F494" s="64" t="s">
        <v>3858</v>
      </c>
      <c r="G494" s="63" t="b">
        <v>0</v>
      </c>
      <c r="H494" s="71" t="b">
        <v>0</v>
      </c>
      <c r="I494" s="64" t="s">
        <v>3857</v>
      </c>
      <c r="J494" s="64" t="s">
        <v>232</v>
      </c>
      <c r="K494" s="63">
        <v>184.36142000000001</v>
      </c>
      <c r="L494" s="71" t="b">
        <v>0</v>
      </c>
      <c r="M494" s="64" t="s">
        <v>232</v>
      </c>
      <c r="N494" s="64" t="s">
        <v>3859</v>
      </c>
      <c r="O494" s="64" t="s">
        <v>232</v>
      </c>
      <c r="P494" s="64" t="s">
        <v>1625</v>
      </c>
      <c r="Q494" s="65"/>
      <c r="R494" s="64" t="s">
        <v>232</v>
      </c>
      <c r="S494" s="63">
        <v>12.27899</v>
      </c>
      <c r="T494" s="65"/>
      <c r="U494" s="65"/>
      <c r="V494" s="64" t="s">
        <v>232</v>
      </c>
    </row>
    <row r="495" spans="1:22" ht="43.15">
      <c r="A495" s="64" t="s">
        <v>3860</v>
      </c>
      <c r="B495" s="63">
        <v>505</v>
      </c>
      <c r="C495" s="64" t="s">
        <v>232</v>
      </c>
      <c r="D495" s="64" t="s">
        <v>232</v>
      </c>
      <c r="E495" s="64" t="s">
        <v>2438</v>
      </c>
      <c r="F495" s="64" t="s">
        <v>3861</v>
      </c>
      <c r="G495" s="63" t="b">
        <v>0</v>
      </c>
      <c r="H495" s="71" t="b">
        <v>0</v>
      </c>
      <c r="I495" s="64" t="s">
        <v>3860</v>
      </c>
      <c r="J495" s="64" t="s">
        <v>232</v>
      </c>
      <c r="K495" s="63">
        <v>156.30825999999999</v>
      </c>
      <c r="L495" s="71" t="b">
        <v>0</v>
      </c>
      <c r="M495" s="64" t="s">
        <v>232</v>
      </c>
      <c r="N495" s="64" t="s">
        <v>3862</v>
      </c>
      <c r="O495" s="64" t="s">
        <v>232</v>
      </c>
      <c r="P495" s="64" t="s">
        <v>1540</v>
      </c>
      <c r="Q495" s="65"/>
      <c r="R495" s="64" t="s">
        <v>232</v>
      </c>
      <c r="S495" s="63">
        <v>83.859790000000004</v>
      </c>
      <c r="T495" s="65"/>
      <c r="U495" s="65"/>
      <c r="V495" s="64" t="s">
        <v>232</v>
      </c>
    </row>
    <row r="496" spans="1:22" ht="43.15">
      <c r="A496" s="64" t="s">
        <v>3863</v>
      </c>
      <c r="B496" s="63">
        <v>506</v>
      </c>
      <c r="C496" s="64" t="s">
        <v>232</v>
      </c>
      <c r="D496" s="64" t="s">
        <v>232</v>
      </c>
      <c r="E496" s="64" t="s">
        <v>2438</v>
      </c>
      <c r="F496" s="64" t="s">
        <v>3864</v>
      </c>
      <c r="G496" s="63" t="b">
        <v>0</v>
      </c>
      <c r="H496" s="71" t="b">
        <v>0</v>
      </c>
      <c r="I496" s="64" t="s">
        <v>3863</v>
      </c>
      <c r="J496" s="64" t="s">
        <v>232</v>
      </c>
      <c r="K496" s="63">
        <v>152.2765</v>
      </c>
      <c r="L496" s="71" t="b">
        <v>0</v>
      </c>
      <c r="M496" s="64" t="s">
        <v>232</v>
      </c>
      <c r="N496" s="64" t="s">
        <v>3865</v>
      </c>
      <c r="O496" s="64" t="s">
        <v>232</v>
      </c>
      <c r="P496" s="64" t="s">
        <v>1836</v>
      </c>
      <c r="Q496" s="65"/>
      <c r="R496" s="64" t="s">
        <v>232</v>
      </c>
      <c r="S496" s="63">
        <v>83.459819999999993</v>
      </c>
      <c r="T496" s="65"/>
      <c r="U496" s="65"/>
      <c r="V496" s="64" t="s">
        <v>232</v>
      </c>
    </row>
    <row r="497" spans="1:22" ht="28.9">
      <c r="A497" s="64" t="s">
        <v>486</v>
      </c>
      <c r="B497" s="63">
        <v>507</v>
      </c>
      <c r="C497" s="64" t="s">
        <v>3866</v>
      </c>
      <c r="D497" s="64" t="s">
        <v>3867</v>
      </c>
      <c r="E497" s="64" t="s">
        <v>3867</v>
      </c>
      <c r="F497" s="64" t="s">
        <v>3868</v>
      </c>
      <c r="G497" s="63" t="b">
        <v>0</v>
      </c>
      <c r="H497" s="71" t="b">
        <v>1</v>
      </c>
      <c r="I497" s="64" t="s">
        <v>486</v>
      </c>
      <c r="J497" s="64" t="s">
        <v>232</v>
      </c>
      <c r="K497" s="63">
        <v>106.16500000000001</v>
      </c>
      <c r="L497" s="71" t="b">
        <v>0</v>
      </c>
      <c r="M497" s="64" t="s">
        <v>232</v>
      </c>
      <c r="N497" s="64" t="s">
        <v>3869</v>
      </c>
      <c r="O497" s="64" t="s">
        <v>3870</v>
      </c>
      <c r="P497" s="64" t="s">
        <v>3500</v>
      </c>
      <c r="Q497" s="65"/>
      <c r="R497" s="64" t="s">
        <v>3871</v>
      </c>
      <c r="S497" s="63">
        <v>907.92550000000006</v>
      </c>
      <c r="T497" s="63">
        <v>1463.991</v>
      </c>
      <c r="U497" s="65"/>
      <c r="V497" s="64" t="s">
        <v>232</v>
      </c>
    </row>
    <row r="498" spans="1:22" ht="57.6">
      <c r="A498" s="64" t="s">
        <v>134</v>
      </c>
      <c r="B498" s="63">
        <v>508</v>
      </c>
      <c r="C498" s="64" t="s">
        <v>288</v>
      </c>
      <c r="D498" s="64" t="s">
        <v>289</v>
      </c>
      <c r="E498" s="64" t="s">
        <v>289</v>
      </c>
      <c r="F498" s="64" t="s">
        <v>3872</v>
      </c>
      <c r="G498" s="63" t="b">
        <v>1</v>
      </c>
      <c r="H498" s="71" t="b">
        <v>0</v>
      </c>
      <c r="I498" s="64" t="s">
        <v>134</v>
      </c>
      <c r="J498" s="64" t="s">
        <v>3873</v>
      </c>
      <c r="K498" s="63">
        <v>72.148780000000002</v>
      </c>
      <c r="L498" s="71" t="b">
        <v>0</v>
      </c>
      <c r="M498" s="64" t="s">
        <v>232</v>
      </c>
      <c r="N498" s="64" t="s">
        <v>3874</v>
      </c>
      <c r="O498" s="64" t="s">
        <v>3875</v>
      </c>
      <c r="P498" s="64" t="s">
        <v>1392</v>
      </c>
      <c r="Q498" s="65"/>
      <c r="R498" s="64" t="s">
        <v>3876</v>
      </c>
      <c r="S498" s="63">
        <v>91725.8</v>
      </c>
      <c r="T498" s="63">
        <v>104517.7</v>
      </c>
      <c r="U498" s="63">
        <v>73986.777256000001</v>
      </c>
      <c r="V498" s="64" t="s">
        <v>232</v>
      </c>
    </row>
    <row r="499" spans="1:22" ht="43.15">
      <c r="A499" s="64" t="s">
        <v>3877</v>
      </c>
      <c r="B499" s="63">
        <v>509</v>
      </c>
      <c r="C499" s="64" t="s">
        <v>3878</v>
      </c>
      <c r="D499" s="64" t="s">
        <v>3879</v>
      </c>
      <c r="E499" s="64" t="s">
        <v>3879</v>
      </c>
      <c r="F499" s="64" t="s">
        <v>3880</v>
      </c>
      <c r="G499" s="63" t="b">
        <v>0</v>
      </c>
      <c r="H499" s="71" t="b">
        <v>0</v>
      </c>
      <c r="I499" s="64" t="s">
        <v>3877</v>
      </c>
      <c r="J499" s="64" t="s">
        <v>232</v>
      </c>
      <c r="K499" s="63">
        <v>170.29508000000001</v>
      </c>
      <c r="L499" s="71" t="b">
        <v>0</v>
      </c>
      <c r="M499" s="64" t="s">
        <v>232</v>
      </c>
      <c r="N499" s="64" t="s">
        <v>3881</v>
      </c>
      <c r="O499" s="64" t="s">
        <v>3882</v>
      </c>
      <c r="P499" s="64" t="s">
        <v>3883</v>
      </c>
      <c r="Q499" s="65"/>
      <c r="R499" s="64" t="s">
        <v>3884</v>
      </c>
      <c r="S499" s="63">
        <v>4.2663159999999998</v>
      </c>
      <c r="T499" s="63">
        <v>38548.639999999999</v>
      </c>
      <c r="U499" s="63">
        <v>2.2660340373999999</v>
      </c>
      <c r="V499" s="64" t="s">
        <v>232</v>
      </c>
    </row>
    <row r="500" spans="1:22" ht="100.9">
      <c r="A500" s="64" t="s">
        <v>3885</v>
      </c>
      <c r="B500" s="63">
        <v>510</v>
      </c>
      <c r="C500" s="64" t="s">
        <v>3886</v>
      </c>
      <c r="D500" s="64" t="s">
        <v>3887</v>
      </c>
      <c r="E500" s="64" t="s">
        <v>3887</v>
      </c>
      <c r="F500" s="64" t="s">
        <v>3888</v>
      </c>
      <c r="G500" s="63" t="b">
        <v>0</v>
      </c>
      <c r="H500" s="71" t="b">
        <v>1</v>
      </c>
      <c r="I500" s="64" t="s">
        <v>3885</v>
      </c>
      <c r="J500" s="64" t="s">
        <v>232</v>
      </c>
      <c r="K500" s="63">
        <v>138.20686000000001</v>
      </c>
      <c r="L500" s="71" t="b">
        <v>0</v>
      </c>
      <c r="M500" s="64" t="s">
        <v>232</v>
      </c>
      <c r="N500" s="64" t="s">
        <v>3889</v>
      </c>
      <c r="O500" s="64" t="s">
        <v>3890</v>
      </c>
      <c r="P500" s="64" t="s">
        <v>3891</v>
      </c>
      <c r="Q500" s="63">
        <v>0.1111111</v>
      </c>
      <c r="R500" s="64" t="s">
        <v>3892</v>
      </c>
      <c r="S500" s="63">
        <v>33.197270000000003</v>
      </c>
      <c r="T500" s="63">
        <v>157.8133</v>
      </c>
      <c r="U500" s="63">
        <v>82.199412456000005</v>
      </c>
      <c r="V500" s="64" t="s">
        <v>232</v>
      </c>
    </row>
    <row r="501" spans="1:22" ht="28.9">
      <c r="A501" s="64" t="s">
        <v>175</v>
      </c>
      <c r="B501" s="63">
        <v>511</v>
      </c>
      <c r="C501" s="64" t="s">
        <v>390</v>
      </c>
      <c r="D501" s="64" t="s">
        <v>391</v>
      </c>
      <c r="E501" s="64" t="s">
        <v>391</v>
      </c>
      <c r="F501" s="64" t="s">
        <v>3893</v>
      </c>
      <c r="G501" s="63" t="b">
        <v>1</v>
      </c>
      <c r="H501" s="71" t="b">
        <v>0</v>
      </c>
      <c r="I501" s="64" t="s">
        <v>175</v>
      </c>
      <c r="J501" s="64" t="s">
        <v>3894</v>
      </c>
      <c r="K501" s="63">
        <v>68.117019999999997</v>
      </c>
      <c r="L501" s="71" t="b">
        <v>0</v>
      </c>
      <c r="M501" s="64" t="s">
        <v>232</v>
      </c>
      <c r="N501" s="64" t="s">
        <v>3895</v>
      </c>
      <c r="O501" s="64" t="s">
        <v>3896</v>
      </c>
      <c r="P501" s="64" t="s">
        <v>3089</v>
      </c>
      <c r="Q501" s="65"/>
      <c r="R501" s="64" t="s">
        <v>3897</v>
      </c>
      <c r="S501" s="63">
        <v>73460.639999999999</v>
      </c>
      <c r="T501" s="63">
        <v>66065.08</v>
      </c>
      <c r="U501" s="63">
        <v>74318.882358000003</v>
      </c>
      <c r="V501" s="64" t="s">
        <v>3898</v>
      </c>
    </row>
    <row r="502" spans="1:22" ht="28.9">
      <c r="A502" s="64" t="s">
        <v>3899</v>
      </c>
      <c r="B502" s="63">
        <v>512</v>
      </c>
      <c r="C502" s="64" t="s">
        <v>3900</v>
      </c>
      <c r="D502" s="64" t="s">
        <v>3901</v>
      </c>
      <c r="E502" s="64" t="s">
        <v>3901</v>
      </c>
      <c r="F502" s="64" t="s">
        <v>3902</v>
      </c>
      <c r="G502" s="63" t="b">
        <v>0</v>
      </c>
      <c r="H502" s="71" t="b">
        <v>0</v>
      </c>
      <c r="I502" s="64" t="s">
        <v>3899</v>
      </c>
      <c r="J502" s="64" t="s">
        <v>232</v>
      </c>
      <c r="K502" s="63">
        <v>102.1317</v>
      </c>
      <c r="L502" s="71" t="b">
        <v>0</v>
      </c>
      <c r="M502" s="64" t="s">
        <v>232</v>
      </c>
      <c r="N502" s="64" t="s">
        <v>3903</v>
      </c>
      <c r="O502" s="64" t="s">
        <v>3904</v>
      </c>
      <c r="P502" s="64" t="s">
        <v>3905</v>
      </c>
      <c r="Q502" s="63">
        <v>0.4</v>
      </c>
      <c r="R502" s="64" t="s">
        <v>3906</v>
      </c>
      <c r="S502" s="63">
        <v>8106.0010000000002</v>
      </c>
      <c r="T502" s="63">
        <v>6997.8050000000003</v>
      </c>
      <c r="U502" s="63">
        <v>6990.7657344000008</v>
      </c>
      <c r="V502" s="64" t="s">
        <v>232</v>
      </c>
    </row>
    <row r="503" spans="1:22" ht="57.6">
      <c r="A503" s="64" t="s">
        <v>3907</v>
      </c>
      <c r="B503" s="63">
        <v>513</v>
      </c>
      <c r="C503" s="64" t="s">
        <v>3908</v>
      </c>
      <c r="D503" s="64" t="s">
        <v>3909</v>
      </c>
      <c r="E503" s="64" t="s">
        <v>3909</v>
      </c>
      <c r="F503" s="64" t="s">
        <v>3910</v>
      </c>
      <c r="G503" s="63" t="b">
        <v>0</v>
      </c>
      <c r="H503" s="71" t="b">
        <v>0</v>
      </c>
      <c r="I503" s="64" t="s">
        <v>3907</v>
      </c>
      <c r="J503" s="64" t="s">
        <v>232</v>
      </c>
      <c r="K503" s="63">
        <v>60.095019999999998</v>
      </c>
      <c r="L503" s="71" t="b">
        <v>0</v>
      </c>
      <c r="M503" s="64" t="s">
        <v>232</v>
      </c>
      <c r="N503" s="64" t="s">
        <v>3911</v>
      </c>
      <c r="O503" s="64" t="s">
        <v>3912</v>
      </c>
      <c r="P503" s="64" t="s">
        <v>3913</v>
      </c>
      <c r="Q503" s="63">
        <v>0.3333333</v>
      </c>
      <c r="R503" s="64" t="s">
        <v>3914</v>
      </c>
      <c r="S503" s="63">
        <v>6612.7910000000002</v>
      </c>
      <c r="T503" s="63">
        <v>10905.05</v>
      </c>
      <c r="U503" s="63">
        <v>3667.7682132</v>
      </c>
      <c r="V503" s="64" t="s">
        <v>232</v>
      </c>
    </row>
    <row r="504" spans="1:22" ht="100.9">
      <c r="A504" s="64" t="s">
        <v>170</v>
      </c>
      <c r="B504" s="63">
        <v>514</v>
      </c>
      <c r="C504" s="64" t="s">
        <v>360</v>
      </c>
      <c r="D504" s="64" t="s">
        <v>361</v>
      </c>
      <c r="E504" s="64" t="s">
        <v>361</v>
      </c>
      <c r="F504" s="64" t="s">
        <v>3915</v>
      </c>
      <c r="G504" s="63" t="b">
        <v>1</v>
      </c>
      <c r="H504" s="71" t="b">
        <v>1</v>
      </c>
      <c r="I504" s="64" t="s">
        <v>170</v>
      </c>
      <c r="J504" s="64" t="s">
        <v>3916</v>
      </c>
      <c r="K504" s="63">
        <v>120.19158</v>
      </c>
      <c r="L504" s="71" t="b">
        <v>0</v>
      </c>
      <c r="M504" s="64" t="s">
        <v>232</v>
      </c>
      <c r="N504" s="64" t="s">
        <v>3917</v>
      </c>
      <c r="O504" s="64" t="s">
        <v>3918</v>
      </c>
      <c r="P504" s="64" t="s">
        <v>731</v>
      </c>
      <c r="Q504" s="65"/>
      <c r="R504" s="64" t="s">
        <v>3919</v>
      </c>
      <c r="S504" s="63">
        <v>478.62740000000002</v>
      </c>
      <c r="T504" s="63">
        <v>758.02660000000003</v>
      </c>
      <c r="U504" s="63">
        <v>430.65272474000005</v>
      </c>
      <c r="V504" s="64" t="s">
        <v>232</v>
      </c>
    </row>
    <row r="505" spans="1:22" ht="86.45">
      <c r="A505" s="64" t="s">
        <v>3920</v>
      </c>
      <c r="B505" s="63">
        <v>515</v>
      </c>
      <c r="C505" s="64" t="s">
        <v>3921</v>
      </c>
      <c r="D505" s="64" t="s">
        <v>3922</v>
      </c>
      <c r="E505" s="64" t="s">
        <v>3922</v>
      </c>
      <c r="F505" s="64" t="s">
        <v>1243</v>
      </c>
      <c r="G505" s="63" t="b">
        <v>0</v>
      </c>
      <c r="H505" s="71" t="b">
        <v>0</v>
      </c>
      <c r="I505" s="64" t="s">
        <v>3920</v>
      </c>
      <c r="J505" s="64" t="s">
        <v>232</v>
      </c>
      <c r="K505" s="63">
        <v>126.23922</v>
      </c>
      <c r="L505" s="71" t="b">
        <v>0</v>
      </c>
      <c r="M505" s="64" t="s">
        <v>232</v>
      </c>
      <c r="N505" s="64" t="s">
        <v>3923</v>
      </c>
      <c r="O505" s="64" t="s">
        <v>3924</v>
      </c>
      <c r="P505" s="64" t="s">
        <v>612</v>
      </c>
      <c r="Q505" s="65"/>
      <c r="R505" s="64" t="s">
        <v>3925</v>
      </c>
      <c r="S505" s="63">
        <v>553.28790000000004</v>
      </c>
      <c r="T505" s="63">
        <v>1199.229</v>
      </c>
      <c r="U505" s="63">
        <v>571.21810900000003</v>
      </c>
      <c r="V505" s="64" t="s">
        <v>232</v>
      </c>
    </row>
    <row r="506" spans="1:22" ht="57.6">
      <c r="A506" s="64" t="s">
        <v>3926</v>
      </c>
      <c r="B506" s="63">
        <v>516</v>
      </c>
      <c r="C506" s="64" t="s">
        <v>3927</v>
      </c>
      <c r="D506" s="64" t="s">
        <v>3928</v>
      </c>
      <c r="E506" s="64" t="s">
        <v>3928</v>
      </c>
      <c r="F506" s="64" t="s">
        <v>3929</v>
      </c>
      <c r="G506" s="63" t="b">
        <v>0</v>
      </c>
      <c r="H506" s="71" t="b">
        <v>0</v>
      </c>
      <c r="I506" s="64" t="s">
        <v>3926</v>
      </c>
      <c r="J506" s="64" t="s">
        <v>232</v>
      </c>
      <c r="K506" s="63">
        <v>140.26580000000001</v>
      </c>
      <c r="L506" s="71" t="b">
        <v>0</v>
      </c>
      <c r="M506" s="64" t="s">
        <v>232</v>
      </c>
      <c r="N506" s="64" t="s">
        <v>3930</v>
      </c>
      <c r="O506" s="64" t="s">
        <v>232</v>
      </c>
      <c r="P506" s="64" t="s">
        <v>598</v>
      </c>
      <c r="Q506" s="65"/>
      <c r="R506" s="64" t="s">
        <v>3931</v>
      </c>
      <c r="S506" s="63">
        <v>262.64510000000001</v>
      </c>
      <c r="T506" s="63">
        <v>3889.732</v>
      </c>
      <c r="U506" s="65"/>
      <c r="V506" s="64" t="s">
        <v>3932</v>
      </c>
    </row>
    <row r="507" spans="1:22" ht="28.9">
      <c r="A507" s="64" t="s">
        <v>3933</v>
      </c>
      <c r="B507" s="63">
        <v>517</v>
      </c>
      <c r="C507" s="64" t="s">
        <v>3934</v>
      </c>
      <c r="D507" s="64" t="s">
        <v>3935</v>
      </c>
      <c r="E507" s="64" t="s">
        <v>3935</v>
      </c>
      <c r="F507" s="64" t="s">
        <v>3936</v>
      </c>
      <c r="G507" s="63" t="b">
        <v>0</v>
      </c>
      <c r="H507" s="71" t="b">
        <v>0</v>
      </c>
      <c r="I507" s="64" t="s">
        <v>3933</v>
      </c>
      <c r="J507" s="64" t="s">
        <v>232</v>
      </c>
      <c r="K507" s="63">
        <v>86.132300000000001</v>
      </c>
      <c r="L507" s="71" t="b">
        <v>0</v>
      </c>
      <c r="M507" s="64" t="s">
        <v>232</v>
      </c>
      <c r="N507" s="64" t="s">
        <v>3937</v>
      </c>
      <c r="O507" s="64" t="s">
        <v>3938</v>
      </c>
      <c r="P507" s="64" t="s">
        <v>3939</v>
      </c>
      <c r="Q507" s="63">
        <v>0.2</v>
      </c>
      <c r="R507" s="64" t="s">
        <v>3940</v>
      </c>
      <c r="S507" s="63">
        <v>6879.4359999999997</v>
      </c>
      <c r="T507" s="63">
        <v>6685.7430000000004</v>
      </c>
      <c r="U507" s="63">
        <v>5507.4118302000006</v>
      </c>
      <c r="V507" s="64" t="s">
        <v>232</v>
      </c>
    </row>
    <row r="508" spans="1:22" ht="28.9">
      <c r="A508" s="64" t="s">
        <v>3941</v>
      </c>
      <c r="B508" s="63">
        <v>518</v>
      </c>
      <c r="C508" s="64" t="s">
        <v>3942</v>
      </c>
      <c r="D508" s="64" t="s">
        <v>3943</v>
      </c>
      <c r="E508" s="64" t="s">
        <v>3943</v>
      </c>
      <c r="F508" s="64" t="s">
        <v>3944</v>
      </c>
      <c r="G508" s="63" t="b">
        <v>0</v>
      </c>
      <c r="H508" s="71" t="b">
        <v>0</v>
      </c>
      <c r="I508" s="64" t="s">
        <v>3941</v>
      </c>
      <c r="J508" s="64" t="s">
        <v>232</v>
      </c>
      <c r="K508" s="63">
        <v>62.676218028011597</v>
      </c>
      <c r="L508" s="71" t="b">
        <v>0</v>
      </c>
      <c r="M508" s="64" t="s">
        <v>232</v>
      </c>
      <c r="N508" s="64" t="s">
        <v>3945</v>
      </c>
      <c r="O508" s="64" t="s">
        <v>3946</v>
      </c>
      <c r="P508" s="64" t="s">
        <v>232</v>
      </c>
      <c r="Q508" s="65"/>
      <c r="R508" s="64" t="s">
        <v>232</v>
      </c>
      <c r="S508" s="63">
        <v>31.464079999999999</v>
      </c>
      <c r="T508" s="65"/>
      <c r="U508" s="65"/>
      <c r="V508" s="64" t="s">
        <v>232</v>
      </c>
    </row>
    <row r="509" spans="1:22" ht="28.9">
      <c r="A509" s="64" t="s">
        <v>3947</v>
      </c>
      <c r="B509" s="63">
        <v>519</v>
      </c>
      <c r="C509" s="64" t="s">
        <v>3948</v>
      </c>
      <c r="D509" s="64" t="s">
        <v>3949</v>
      </c>
      <c r="E509" s="64" t="s">
        <v>3949</v>
      </c>
      <c r="F509" s="64" t="s">
        <v>3950</v>
      </c>
      <c r="G509" s="63" t="b">
        <v>0</v>
      </c>
      <c r="H509" s="71" t="b">
        <v>0</v>
      </c>
      <c r="I509" s="64" t="s">
        <v>3947</v>
      </c>
      <c r="J509" s="64" t="s">
        <v>3951</v>
      </c>
      <c r="K509" s="63">
        <v>138.91</v>
      </c>
      <c r="L509" s="71" t="b">
        <v>0</v>
      </c>
      <c r="M509" s="64" t="s">
        <v>232</v>
      </c>
      <c r="N509" s="64" t="s">
        <v>3952</v>
      </c>
      <c r="O509" s="64" t="s">
        <v>3953</v>
      </c>
      <c r="P509" s="64" t="s">
        <v>3951</v>
      </c>
      <c r="Q509" s="65"/>
      <c r="R509" s="64" t="s">
        <v>3954</v>
      </c>
      <c r="S509" s="65"/>
      <c r="T509" s="65"/>
      <c r="U509" s="65"/>
      <c r="V509" s="64" t="s">
        <v>232</v>
      </c>
    </row>
    <row r="510" spans="1:22" ht="28.9">
      <c r="A510" s="64" t="s">
        <v>3955</v>
      </c>
      <c r="B510" s="63">
        <v>520</v>
      </c>
      <c r="C510" s="64" t="s">
        <v>3956</v>
      </c>
      <c r="D510" s="64" t="s">
        <v>3957</v>
      </c>
      <c r="E510" s="64" t="s">
        <v>3957</v>
      </c>
      <c r="F510" s="64" t="s">
        <v>3958</v>
      </c>
      <c r="G510" s="63" t="b">
        <v>0</v>
      </c>
      <c r="H510" s="71" t="b">
        <v>1</v>
      </c>
      <c r="I510" s="64" t="s">
        <v>3955</v>
      </c>
      <c r="J510" s="64" t="s">
        <v>3959</v>
      </c>
      <c r="K510" s="63">
        <v>207.2</v>
      </c>
      <c r="L510" s="71" t="b">
        <v>0</v>
      </c>
      <c r="M510" s="64" t="s">
        <v>232</v>
      </c>
      <c r="N510" s="64" t="s">
        <v>3960</v>
      </c>
      <c r="O510" s="64" t="s">
        <v>3961</v>
      </c>
      <c r="P510" s="64" t="s">
        <v>3959</v>
      </c>
      <c r="Q510" s="65"/>
      <c r="R510" s="64" t="s">
        <v>3962</v>
      </c>
      <c r="S510" s="65"/>
      <c r="T510" s="65"/>
      <c r="U510" s="65"/>
      <c r="V510" s="64" t="s">
        <v>232</v>
      </c>
    </row>
    <row r="511" spans="1:22" ht="28.9">
      <c r="A511" s="64" t="s">
        <v>3963</v>
      </c>
      <c r="B511" s="63">
        <v>521</v>
      </c>
      <c r="C511" s="64" t="s">
        <v>3964</v>
      </c>
      <c r="D511" s="64" t="s">
        <v>3965</v>
      </c>
      <c r="E511" s="64" t="s">
        <v>3965</v>
      </c>
      <c r="F511" s="64" t="s">
        <v>3966</v>
      </c>
      <c r="G511" s="63" t="b">
        <v>0</v>
      </c>
      <c r="H511" s="71" t="b">
        <v>0</v>
      </c>
      <c r="I511" s="64" t="s">
        <v>3963</v>
      </c>
      <c r="J511" s="64" t="s">
        <v>232</v>
      </c>
      <c r="K511" s="63">
        <v>136.23403999999999</v>
      </c>
      <c r="L511" s="71" t="b">
        <v>0</v>
      </c>
      <c r="M511" s="64" t="s">
        <v>232</v>
      </c>
      <c r="N511" s="64" t="s">
        <v>3967</v>
      </c>
      <c r="O511" s="64" t="s">
        <v>3968</v>
      </c>
      <c r="P511" s="64" t="s">
        <v>232</v>
      </c>
      <c r="Q511" s="65"/>
      <c r="R511" s="64" t="s">
        <v>232</v>
      </c>
      <c r="S511" s="63">
        <v>193.3175</v>
      </c>
      <c r="T511" s="65"/>
      <c r="U511" s="65"/>
      <c r="V511" s="64" t="s">
        <v>232</v>
      </c>
    </row>
    <row r="512" spans="1:22" ht="57.6">
      <c r="A512" s="64" t="s">
        <v>154</v>
      </c>
      <c r="B512" s="63">
        <v>522</v>
      </c>
      <c r="C512" s="64" t="s">
        <v>324</v>
      </c>
      <c r="D512" s="64" t="s">
        <v>325</v>
      </c>
      <c r="E512" s="64" t="s">
        <v>3969</v>
      </c>
      <c r="F512" s="64" t="s">
        <v>3970</v>
      </c>
      <c r="G512" s="63" t="b">
        <v>1</v>
      </c>
      <c r="H512" s="71" t="b">
        <v>1</v>
      </c>
      <c r="I512" s="64" t="s">
        <v>154</v>
      </c>
      <c r="J512" s="64" t="s">
        <v>3971</v>
      </c>
      <c r="K512" s="63">
        <v>106.16500000000001</v>
      </c>
      <c r="L512" s="71" t="b">
        <v>0</v>
      </c>
      <c r="M512" s="64" t="s">
        <v>232</v>
      </c>
      <c r="N512" s="64" t="s">
        <v>232</v>
      </c>
      <c r="O512" s="64" t="s">
        <v>232</v>
      </c>
      <c r="P512" s="64" t="s">
        <v>3972</v>
      </c>
      <c r="Q512" s="65"/>
      <c r="R512" s="64" t="s">
        <v>3973</v>
      </c>
      <c r="S512" s="63">
        <v>882.5942</v>
      </c>
      <c r="T512" s="63">
        <v>1463.991</v>
      </c>
      <c r="U512" s="65"/>
      <c r="V512" s="64" t="s">
        <v>232</v>
      </c>
    </row>
    <row r="513" spans="1:22" ht="57.6">
      <c r="A513" s="64" t="s">
        <v>3974</v>
      </c>
      <c r="B513" s="63">
        <v>523</v>
      </c>
      <c r="C513" s="64" t="s">
        <v>3975</v>
      </c>
      <c r="D513" s="64" t="s">
        <v>3976</v>
      </c>
      <c r="E513" s="64" t="s">
        <v>3976</v>
      </c>
      <c r="F513" s="64" t="s">
        <v>3977</v>
      </c>
      <c r="G513" s="63" t="b">
        <v>0</v>
      </c>
      <c r="H513" s="71" t="b">
        <v>1</v>
      </c>
      <c r="I513" s="64" t="s">
        <v>3974</v>
      </c>
      <c r="J513" s="64" t="s">
        <v>232</v>
      </c>
      <c r="K513" s="63">
        <v>108.13782</v>
      </c>
      <c r="L513" s="71" t="b">
        <v>0</v>
      </c>
      <c r="M513" s="64" t="s">
        <v>232</v>
      </c>
      <c r="N513" s="64" t="s">
        <v>3978</v>
      </c>
      <c r="O513" s="64" t="s">
        <v>3979</v>
      </c>
      <c r="P513" s="64" t="s">
        <v>2571</v>
      </c>
      <c r="Q513" s="63">
        <v>0.14285709999999999</v>
      </c>
      <c r="R513" s="64" t="s">
        <v>3980</v>
      </c>
      <c r="S513" s="63">
        <v>22.26484</v>
      </c>
      <c r="T513" s="63">
        <v>4473.1180000000004</v>
      </c>
      <c r="U513" s="63">
        <v>13.415926215999999</v>
      </c>
      <c r="V513" s="64" t="s">
        <v>232</v>
      </c>
    </row>
    <row r="514" spans="1:22" ht="28.9">
      <c r="A514" s="64" t="s">
        <v>3981</v>
      </c>
      <c r="B514" s="63">
        <v>524</v>
      </c>
      <c r="C514" s="64" t="s">
        <v>3982</v>
      </c>
      <c r="D514" s="64" t="s">
        <v>3983</v>
      </c>
      <c r="E514" s="64" t="s">
        <v>3983</v>
      </c>
      <c r="F514" s="64" t="s">
        <v>3984</v>
      </c>
      <c r="G514" s="63" t="b">
        <v>0</v>
      </c>
      <c r="H514" s="71" t="b">
        <v>1</v>
      </c>
      <c r="I514" s="64" t="s">
        <v>3981</v>
      </c>
      <c r="J514" s="64" t="s">
        <v>3985</v>
      </c>
      <c r="K514" s="63">
        <v>106.16500000000001</v>
      </c>
      <c r="L514" s="71" t="b">
        <v>0</v>
      </c>
      <c r="M514" s="64" t="s">
        <v>232</v>
      </c>
      <c r="N514" s="64" t="s">
        <v>3986</v>
      </c>
      <c r="O514" s="64" t="s">
        <v>3987</v>
      </c>
      <c r="P514" s="64" t="s">
        <v>3500</v>
      </c>
      <c r="Q514" s="65"/>
      <c r="R514" s="64" t="s">
        <v>3988</v>
      </c>
      <c r="S514" s="63">
        <v>882.5942</v>
      </c>
      <c r="T514" s="63">
        <v>1463.991</v>
      </c>
      <c r="U514" s="63">
        <v>1168.91796686</v>
      </c>
      <c r="V514" s="64" t="s">
        <v>232</v>
      </c>
    </row>
    <row r="515" spans="1:22" ht="28.9">
      <c r="A515" s="64" t="s">
        <v>3989</v>
      </c>
      <c r="B515" s="63">
        <v>525</v>
      </c>
      <c r="C515" s="64" t="s">
        <v>3990</v>
      </c>
      <c r="D515" s="64" t="s">
        <v>3991</v>
      </c>
      <c r="E515" s="64" t="s">
        <v>3991</v>
      </c>
      <c r="F515" s="64" t="s">
        <v>3992</v>
      </c>
      <c r="G515" s="63" t="b">
        <v>0</v>
      </c>
      <c r="H515" s="71" t="b">
        <v>0</v>
      </c>
      <c r="I515" s="64" t="s">
        <v>3989</v>
      </c>
      <c r="J515" s="64" t="s">
        <v>3993</v>
      </c>
      <c r="K515" s="63">
        <v>24.31</v>
      </c>
      <c r="L515" s="71" t="b">
        <v>0</v>
      </c>
      <c r="M515" s="64" t="s">
        <v>232</v>
      </c>
      <c r="N515" s="64" t="s">
        <v>3994</v>
      </c>
      <c r="O515" s="64" t="s">
        <v>3995</v>
      </c>
      <c r="P515" s="64" t="s">
        <v>3993</v>
      </c>
      <c r="Q515" s="65"/>
      <c r="R515" s="64" t="s">
        <v>3996</v>
      </c>
      <c r="S515" s="65"/>
      <c r="T515" s="65"/>
      <c r="U515" s="65"/>
      <c r="V515" s="64" t="s">
        <v>232</v>
      </c>
    </row>
    <row r="516" spans="1:22" ht="28.9">
      <c r="A516" s="64" t="s">
        <v>3997</v>
      </c>
      <c r="B516" s="63">
        <v>526</v>
      </c>
      <c r="C516" s="64" t="s">
        <v>3998</v>
      </c>
      <c r="D516" s="64" t="s">
        <v>3999</v>
      </c>
      <c r="E516" s="64" t="s">
        <v>3999</v>
      </c>
      <c r="F516" s="64" t="s">
        <v>4000</v>
      </c>
      <c r="G516" s="63" t="b">
        <v>0</v>
      </c>
      <c r="H516" s="71" t="b">
        <v>1</v>
      </c>
      <c r="I516" s="64" t="s">
        <v>3997</v>
      </c>
      <c r="J516" s="64" t="s">
        <v>4001</v>
      </c>
      <c r="K516" s="63">
        <v>54.94</v>
      </c>
      <c r="L516" s="71" t="b">
        <v>0</v>
      </c>
      <c r="M516" s="64" t="s">
        <v>232</v>
      </c>
      <c r="N516" s="64" t="s">
        <v>4002</v>
      </c>
      <c r="O516" s="64" t="s">
        <v>4003</v>
      </c>
      <c r="P516" s="64" t="s">
        <v>4001</v>
      </c>
      <c r="Q516" s="65"/>
      <c r="R516" s="64" t="s">
        <v>4004</v>
      </c>
      <c r="S516" s="65"/>
      <c r="T516" s="65"/>
      <c r="U516" s="65"/>
      <c r="V516" s="64" t="s">
        <v>232</v>
      </c>
    </row>
    <row r="517" spans="1:22" ht="43.15">
      <c r="A517" s="64" t="s">
        <v>4005</v>
      </c>
      <c r="B517" s="63">
        <v>527</v>
      </c>
      <c r="C517" s="64" t="s">
        <v>4006</v>
      </c>
      <c r="D517" s="64" t="s">
        <v>4007</v>
      </c>
      <c r="E517" s="64" t="s">
        <v>4007</v>
      </c>
      <c r="F517" s="64" t="s">
        <v>4008</v>
      </c>
      <c r="G517" s="63" t="b">
        <v>0</v>
      </c>
      <c r="H517" s="71" t="b">
        <v>0</v>
      </c>
      <c r="I517" s="64" t="s">
        <v>4005</v>
      </c>
      <c r="J517" s="64" t="s">
        <v>232</v>
      </c>
      <c r="K517" s="63">
        <v>156.26519999999999</v>
      </c>
      <c r="L517" s="71" t="b">
        <v>0</v>
      </c>
      <c r="M517" s="64" t="s">
        <v>232</v>
      </c>
      <c r="N517" s="64" t="s">
        <v>4009</v>
      </c>
      <c r="O517" s="64" t="s">
        <v>4010</v>
      </c>
      <c r="P517" s="64" t="s">
        <v>4011</v>
      </c>
      <c r="Q517" s="63">
        <v>0.1</v>
      </c>
      <c r="R517" s="64" t="s">
        <v>4012</v>
      </c>
      <c r="S517" s="63">
        <v>1.022583</v>
      </c>
      <c r="T517" s="63">
        <v>5.4975579999999997</v>
      </c>
      <c r="U517" s="63">
        <v>10.0801697794</v>
      </c>
      <c r="V517" s="64" t="s">
        <v>232</v>
      </c>
    </row>
    <row r="518" spans="1:22" ht="28.9">
      <c r="A518" s="64" t="s">
        <v>4013</v>
      </c>
      <c r="B518" s="63">
        <v>528</v>
      </c>
      <c r="C518" s="64" t="s">
        <v>4014</v>
      </c>
      <c r="D518" s="64" t="s">
        <v>4015</v>
      </c>
      <c r="E518" s="64" t="s">
        <v>4015</v>
      </c>
      <c r="F518" s="64" t="s">
        <v>4016</v>
      </c>
      <c r="G518" s="63" t="b">
        <v>0</v>
      </c>
      <c r="H518" s="71" t="b">
        <v>1</v>
      </c>
      <c r="I518" s="64" t="s">
        <v>4013</v>
      </c>
      <c r="J518" s="64" t="s">
        <v>4017</v>
      </c>
      <c r="K518" s="63">
        <v>200.59</v>
      </c>
      <c r="L518" s="71" t="b">
        <v>0</v>
      </c>
      <c r="M518" s="64" t="s">
        <v>232</v>
      </c>
      <c r="N518" s="64" t="s">
        <v>4018</v>
      </c>
      <c r="O518" s="64" t="s">
        <v>4019</v>
      </c>
      <c r="P518" s="64" t="s">
        <v>4017</v>
      </c>
      <c r="Q518" s="65"/>
      <c r="R518" s="64" t="s">
        <v>4020</v>
      </c>
      <c r="S518" s="63">
        <v>1.2265659999999999E-2</v>
      </c>
      <c r="T518" s="65"/>
      <c r="U518" s="65"/>
      <c r="V518" s="64" t="s">
        <v>232</v>
      </c>
    </row>
    <row r="519" spans="1:22" ht="28.9">
      <c r="A519" s="64" t="s">
        <v>113</v>
      </c>
      <c r="B519" s="63">
        <v>529</v>
      </c>
      <c r="C519" s="64" t="s">
        <v>284</v>
      </c>
      <c r="D519" s="64" t="s">
        <v>285</v>
      </c>
      <c r="E519" s="64" t="s">
        <v>285</v>
      </c>
      <c r="F519" s="64" t="s">
        <v>4021</v>
      </c>
      <c r="G519" s="63" t="b">
        <v>0</v>
      </c>
      <c r="H519" s="71" t="b">
        <v>0</v>
      </c>
      <c r="I519" s="64" t="s">
        <v>113</v>
      </c>
      <c r="J519" s="64" t="s">
        <v>232</v>
      </c>
      <c r="K519" s="63">
        <v>16.042459999999998</v>
      </c>
      <c r="L519" s="71" t="b">
        <v>1</v>
      </c>
      <c r="M519" s="64" t="s">
        <v>232</v>
      </c>
      <c r="N519" s="64" t="s">
        <v>4022</v>
      </c>
      <c r="O519" s="64" t="s">
        <v>4023</v>
      </c>
      <c r="P519" s="64" t="s">
        <v>4024</v>
      </c>
      <c r="Q519" s="65"/>
      <c r="R519" s="64" t="s">
        <v>233</v>
      </c>
      <c r="S519" s="63">
        <v>70794190</v>
      </c>
      <c r="T519" s="63">
        <v>5757839</v>
      </c>
      <c r="U519" s="63">
        <v>17068149.083999999</v>
      </c>
      <c r="V519" s="64" t="s">
        <v>232</v>
      </c>
    </row>
    <row r="520" spans="1:22" ht="100.9">
      <c r="A520" s="64" t="s">
        <v>4025</v>
      </c>
      <c r="B520" s="63">
        <v>530</v>
      </c>
      <c r="C520" s="64" t="s">
        <v>4026</v>
      </c>
      <c r="D520" s="64" t="s">
        <v>4027</v>
      </c>
      <c r="E520" s="64" t="s">
        <v>4027</v>
      </c>
      <c r="F520" s="64" t="s">
        <v>4028</v>
      </c>
      <c r="G520" s="63" t="b">
        <v>0</v>
      </c>
      <c r="H520" s="71" t="b">
        <v>0</v>
      </c>
      <c r="I520" s="64" t="s">
        <v>4025</v>
      </c>
      <c r="J520" s="64" t="s">
        <v>232</v>
      </c>
      <c r="K520" s="63">
        <v>132.15768</v>
      </c>
      <c r="L520" s="71" t="b">
        <v>0</v>
      </c>
      <c r="M520" s="64" t="s">
        <v>232</v>
      </c>
      <c r="N520" s="64" t="s">
        <v>4029</v>
      </c>
      <c r="O520" s="64" t="s">
        <v>4030</v>
      </c>
      <c r="P520" s="64" t="s">
        <v>1703</v>
      </c>
      <c r="Q520" s="63">
        <v>0.5</v>
      </c>
      <c r="R520" s="64" t="s">
        <v>4031</v>
      </c>
      <c r="S520" s="63">
        <v>1029.249</v>
      </c>
      <c r="T520" s="63">
        <v>749.58010000000002</v>
      </c>
      <c r="U520" s="65"/>
      <c r="V520" s="64" t="s">
        <v>232</v>
      </c>
    </row>
    <row r="521" spans="1:22" ht="72">
      <c r="A521" s="64" t="s">
        <v>88</v>
      </c>
      <c r="B521" s="63">
        <v>531</v>
      </c>
      <c r="C521" s="64" t="s">
        <v>4032</v>
      </c>
      <c r="D521" s="64" t="s">
        <v>4033</v>
      </c>
      <c r="E521" s="64" t="s">
        <v>4033</v>
      </c>
      <c r="F521" s="64" t="s">
        <v>4034</v>
      </c>
      <c r="G521" s="63" t="b">
        <v>0</v>
      </c>
      <c r="H521" s="71" t="b">
        <v>1</v>
      </c>
      <c r="I521" s="64" t="s">
        <v>88</v>
      </c>
      <c r="J521" s="64" t="s">
        <v>232</v>
      </c>
      <c r="K521" s="63">
        <v>32.04186</v>
      </c>
      <c r="L521" s="71" t="b">
        <v>0</v>
      </c>
      <c r="M521" s="64" t="s">
        <v>232</v>
      </c>
      <c r="N521" s="64" t="s">
        <v>4035</v>
      </c>
      <c r="O521" s="64" t="s">
        <v>4036</v>
      </c>
      <c r="P521" s="64" t="s">
        <v>4037</v>
      </c>
      <c r="Q521" s="65"/>
      <c r="R521" s="64" t="s">
        <v>4038</v>
      </c>
      <c r="S521" s="63">
        <v>15865.36</v>
      </c>
      <c r="T521" s="63">
        <v>29635.07</v>
      </c>
      <c r="U521" s="63">
        <v>11902.534865200001</v>
      </c>
      <c r="V521" s="64" t="s">
        <v>232</v>
      </c>
    </row>
    <row r="522" spans="1:22" ht="43.15">
      <c r="A522" s="64" t="s">
        <v>4039</v>
      </c>
      <c r="B522" s="63">
        <v>532</v>
      </c>
      <c r="C522" s="64" t="s">
        <v>4040</v>
      </c>
      <c r="D522" s="64" t="s">
        <v>4041</v>
      </c>
      <c r="E522" s="64" t="s">
        <v>4041</v>
      </c>
      <c r="F522" s="64" t="s">
        <v>4042</v>
      </c>
      <c r="G522" s="63" t="b">
        <v>0</v>
      </c>
      <c r="H522" s="71" t="b">
        <v>0</v>
      </c>
      <c r="I522" s="64" t="s">
        <v>4039</v>
      </c>
      <c r="J522" s="64" t="s">
        <v>232</v>
      </c>
      <c r="K522" s="63">
        <v>114.18546000000001</v>
      </c>
      <c r="L522" s="71" t="b">
        <v>0</v>
      </c>
      <c r="M522" s="64" t="s">
        <v>232</v>
      </c>
      <c r="N522" s="64" t="s">
        <v>4043</v>
      </c>
      <c r="O522" s="64" t="s">
        <v>4044</v>
      </c>
      <c r="P522" s="64" t="s">
        <v>4045</v>
      </c>
      <c r="Q522" s="63">
        <v>0.14285709999999999</v>
      </c>
      <c r="R522" s="64" t="s">
        <v>4046</v>
      </c>
      <c r="S522" s="63">
        <v>654.61289999999997</v>
      </c>
      <c r="T522" s="63">
        <v>452.67660000000001</v>
      </c>
      <c r="U522" s="63">
        <v>666.58466882000005</v>
      </c>
      <c r="V522" s="64" t="s">
        <v>232</v>
      </c>
    </row>
    <row r="523" spans="1:22" ht="72">
      <c r="A523" s="64" t="s">
        <v>4047</v>
      </c>
      <c r="B523" s="63">
        <v>533</v>
      </c>
      <c r="C523" s="64" t="s">
        <v>4048</v>
      </c>
      <c r="D523" s="64" t="s">
        <v>4049</v>
      </c>
      <c r="E523" s="64" t="s">
        <v>4049</v>
      </c>
      <c r="F523" s="64" t="s">
        <v>4050</v>
      </c>
      <c r="G523" s="63" t="b">
        <v>0</v>
      </c>
      <c r="H523" s="71" t="b">
        <v>1</v>
      </c>
      <c r="I523" s="64" t="s">
        <v>4047</v>
      </c>
      <c r="J523" s="64" t="s">
        <v>232</v>
      </c>
      <c r="K523" s="63">
        <v>94.938519999999997</v>
      </c>
      <c r="L523" s="71" t="b">
        <v>0</v>
      </c>
      <c r="M523" s="64" t="s">
        <v>232</v>
      </c>
      <c r="N523" s="64" t="s">
        <v>4051</v>
      </c>
      <c r="O523" s="64" t="s">
        <v>4052</v>
      </c>
      <c r="P523" s="64" t="s">
        <v>4053</v>
      </c>
      <c r="Q523" s="65"/>
      <c r="R523" s="64" t="s">
        <v>4054</v>
      </c>
      <c r="S523" s="63">
        <v>211982.6</v>
      </c>
      <c r="T523" s="63">
        <v>5757839</v>
      </c>
      <c r="U523" s="63">
        <v>119430.51420999999</v>
      </c>
      <c r="V523" s="64" t="s">
        <v>232</v>
      </c>
    </row>
    <row r="524" spans="1:22" ht="100.9">
      <c r="A524" s="64" t="s">
        <v>4055</v>
      </c>
      <c r="B524" s="63">
        <v>534</v>
      </c>
      <c r="C524" s="64" t="s">
        <v>4056</v>
      </c>
      <c r="D524" s="64" t="s">
        <v>4057</v>
      </c>
      <c r="E524" s="64" t="s">
        <v>4057</v>
      </c>
      <c r="F524" s="64" t="s">
        <v>4058</v>
      </c>
      <c r="G524" s="63" t="b">
        <v>0</v>
      </c>
      <c r="H524" s="71" t="b">
        <v>1</v>
      </c>
      <c r="I524" s="64" t="s">
        <v>4055</v>
      </c>
      <c r="J524" s="64" t="s">
        <v>232</v>
      </c>
      <c r="K524" s="63">
        <v>120.14698</v>
      </c>
      <c r="L524" s="71" t="b">
        <v>0</v>
      </c>
      <c r="M524" s="64" t="s">
        <v>232</v>
      </c>
      <c r="N524" s="64" t="s">
        <v>4059</v>
      </c>
      <c r="O524" s="64" t="s">
        <v>4060</v>
      </c>
      <c r="P524" s="64" t="s">
        <v>4061</v>
      </c>
      <c r="Q524" s="63">
        <v>0.6</v>
      </c>
      <c r="R524" s="64" t="s">
        <v>4062</v>
      </c>
      <c r="S524" s="63">
        <v>14.93211</v>
      </c>
      <c r="T524" s="63">
        <v>47.354709999999997</v>
      </c>
      <c r="U524" s="63">
        <v>32.234059871999996</v>
      </c>
      <c r="V524" s="64" t="s">
        <v>232</v>
      </c>
    </row>
    <row r="525" spans="1:22" ht="72">
      <c r="A525" s="64" t="s">
        <v>4063</v>
      </c>
      <c r="B525" s="63">
        <v>535</v>
      </c>
      <c r="C525" s="64" t="s">
        <v>4064</v>
      </c>
      <c r="D525" s="64" t="s">
        <v>4065</v>
      </c>
      <c r="E525" s="64" t="s">
        <v>4065</v>
      </c>
      <c r="F525" s="64" t="s">
        <v>4066</v>
      </c>
      <c r="G525" s="63" t="b">
        <v>0</v>
      </c>
      <c r="H525" s="71" t="b">
        <v>1</v>
      </c>
      <c r="I525" s="64" t="s">
        <v>4063</v>
      </c>
      <c r="J525" s="64" t="s">
        <v>232</v>
      </c>
      <c r="K525" s="63">
        <v>50.487520000000004</v>
      </c>
      <c r="L525" s="71" t="b">
        <v>0</v>
      </c>
      <c r="M525" s="64" t="s">
        <v>232</v>
      </c>
      <c r="N525" s="64" t="s">
        <v>4067</v>
      </c>
      <c r="O525" s="64" t="s">
        <v>4068</v>
      </c>
      <c r="P525" s="64" t="s">
        <v>4069</v>
      </c>
      <c r="Q525" s="65"/>
      <c r="R525" s="64" t="s">
        <v>4070</v>
      </c>
      <c r="S525" s="63">
        <v>542622.1</v>
      </c>
      <c r="T525" s="63">
        <v>5757839</v>
      </c>
      <c r="U525" s="63">
        <v>329762.63445999997</v>
      </c>
      <c r="V525" s="64" t="s">
        <v>232</v>
      </c>
    </row>
    <row r="526" spans="1:22" ht="100.9">
      <c r="A526" s="64" t="s">
        <v>4071</v>
      </c>
      <c r="B526" s="63">
        <v>536</v>
      </c>
      <c r="C526" s="64" t="s">
        <v>4072</v>
      </c>
      <c r="D526" s="64" t="s">
        <v>4073</v>
      </c>
      <c r="E526" s="64" t="s">
        <v>4073</v>
      </c>
      <c r="F526" s="64" t="s">
        <v>4074</v>
      </c>
      <c r="G526" s="63" t="b">
        <v>0</v>
      </c>
      <c r="H526" s="71" t="b">
        <v>0</v>
      </c>
      <c r="I526" s="64" t="s">
        <v>4071</v>
      </c>
      <c r="J526" s="64" t="s">
        <v>4075</v>
      </c>
      <c r="K526" s="63">
        <v>72.105720000000005</v>
      </c>
      <c r="L526" s="71" t="b">
        <v>0</v>
      </c>
      <c r="M526" s="64" t="s">
        <v>232</v>
      </c>
      <c r="N526" s="64" t="s">
        <v>4076</v>
      </c>
      <c r="O526" s="64" t="s">
        <v>4077</v>
      </c>
      <c r="P526" s="64" t="s">
        <v>838</v>
      </c>
      <c r="Q526" s="63">
        <v>0.25</v>
      </c>
      <c r="R526" s="64" t="s">
        <v>4078</v>
      </c>
      <c r="S526" s="63">
        <v>13132.26</v>
      </c>
      <c r="T526" s="63">
        <v>12912.3</v>
      </c>
      <c r="U526" s="63">
        <v>11793.130832000001</v>
      </c>
      <c r="V526" s="64" t="s">
        <v>232</v>
      </c>
    </row>
    <row r="527" spans="1:22" ht="43.15">
      <c r="A527" s="64" t="s">
        <v>4079</v>
      </c>
      <c r="B527" s="63">
        <v>537</v>
      </c>
      <c r="C527" s="64" t="s">
        <v>4080</v>
      </c>
      <c r="D527" s="64" t="s">
        <v>4081</v>
      </c>
      <c r="E527" s="64" t="s">
        <v>4081</v>
      </c>
      <c r="F527" s="64" t="s">
        <v>4082</v>
      </c>
      <c r="G527" s="63" t="b">
        <v>0</v>
      </c>
      <c r="H527" s="71" t="b">
        <v>0</v>
      </c>
      <c r="I527" s="64" t="s">
        <v>4079</v>
      </c>
      <c r="J527" s="64" t="s">
        <v>232</v>
      </c>
      <c r="K527" s="63">
        <v>87.120360000000005</v>
      </c>
      <c r="L527" s="71" t="b">
        <v>0</v>
      </c>
      <c r="M527" s="64" t="s">
        <v>232</v>
      </c>
      <c r="N527" s="64" t="s">
        <v>4083</v>
      </c>
      <c r="O527" s="64" t="s">
        <v>4084</v>
      </c>
      <c r="P527" s="64" t="s">
        <v>4085</v>
      </c>
      <c r="Q527" s="63">
        <v>0.25</v>
      </c>
      <c r="R527" s="64" t="s">
        <v>4086</v>
      </c>
      <c r="S527" s="63">
        <v>155.9872</v>
      </c>
      <c r="T527" s="63">
        <v>201857</v>
      </c>
      <c r="U527" s="63">
        <v>4703.2668550000008</v>
      </c>
      <c r="V527" s="64" t="s">
        <v>232</v>
      </c>
    </row>
    <row r="528" spans="1:22" ht="28.9">
      <c r="A528" s="64" t="s">
        <v>4087</v>
      </c>
      <c r="B528" s="63">
        <v>538</v>
      </c>
      <c r="C528" s="64" t="s">
        <v>4088</v>
      </c>
      <c r="D528" s="64" t="s">
        <v>4089</v>
      </c>
      <c r="E528" s="64" t="s">
        <v>4089</v>
      </c>
      <c r="F528" s="64" t="s">
        <v>4090</v>
      </c>
      <c r="G528" s="63" t="b">
        <v>0</v>
      </c>
      <c r="H528" s="71" t="b">
        <v>0</v>
      </c>
      <c r="I528" s="64" t="s">
        <v>4087</v>
      </c>
      <c r="J528" s="64" t="s">
        <v>232</v>
      </c>
      <c r="K528" s="63">
        <v>100.20193999999999</v>
      </c>
      <c r="L528" s="71" t="b">
        <v>0</v>
      </c>
      <c r="M528" s="64" t="s">
        <v>232</v>
      </c>
      <c r="N528" s="64" t="s">
        <v>232</v>
      </c>
      <c r="O528" s="64" t="s">
        <v>232</v>
      </c>
      <c r="P528" s="64" t="s">
        <v>1296</v>
      </c>
      <c r="Q528" s="65"/>
      <c r="R528" s="64" t="s">
        <v>232</v>
      </c>
      <c r="S528" s="63">
        <v>8292.652</v>
      </c>
      <c r="T528" s="65"/>
      <c r="U528" s="65"/>
      <c r="V528" s="64" t="s">
        <v>4091</v>
      </c>
    </row>
    <row r="529" spans="1:22" ht="115.15">
      <c r="A529" s="64" t="s">
        <v>4092</v>
      </c>
      <c r="B529" s="63">
        <v>539</v>
      </c>
      <c r="C529" s="64" t="s">
        <v>4093</v>
      </c>
      <c r="D529" s="64" t="s">
        <v>4094</v>
      </c>
      <c r="E529" s="64" t="s">
        <v>4094</v>
      </c>
      <c r="F529" s="64" t="s">
        <v>4095</v>
      </c>
      <c r="G529" s="63" t="b">
        <v>0</v>
      </c>
      <c r="H529" s="71" t="b">
        <v>1</v>
      </c>
      <c r="I529" s="64" t="s">
        <v>4092</v>
      </c>
      <c r="J529" s="64" t="s">
        <v>232</v>
      </c>
      <c r="K529" s="63">
        <v>100.15888</v>
      </c>
      <c r="L529" s="71" t="b">
        <v>0</v>
      </c>
      <c r="M529" s="64" t="s">
        <v>232</v>
      </c>
      <c r="N529" s="64" t="s">
        <v>4096</v>
      </c>
      <c r="O529" s="64" t="s">
        <v>4097</v>
      </c>
      <c r="P529" s="64" t="s">
        <v>3054</v>
      </c>
      <c r="Q529" s="63">
        <v>0.1666667</v>
      </c>
      <c r="R529" s="64" t="s">
        <v>4098</v>
      </c>
      <c r="S529" s="63">
        <v>2906.4279999999999</v>
      </c>
      <c r="T529" s="63">
        <v>2188.1529999999998</v>
      </c>
      <c r="U529" s="63">
        <v>2143.4311262000001</v>
      </c>
      <c r="V529" s="64" t="s">
        <v>232</v>
      </c>
    </row>
    <row r="530" spans="1:22" ht="43.15">
      <c r="A530" s="64" t="s">
        <v>4099</v>
      </c>
      <c r="B530" s="63">
        <v>540</v>
      </c>
      <c r="C530" s="64" t="s">
        <v>4100</v>
      </c>
      <c r="D530" s="64" t="s">
        <v>4101</v>
      </c>
      <c r="E530" s="64" t="s">
        <v>4101</v>
      </c>
      <c r="F530" s="64" t="s">
        <v>4102</v>
      </c>
      <c r="G530" s="63" t="b">
        <v>0</v>
      </c>
      <c r="H530" s="71" t="b">
        <v>0</v>
      </c>
      <c r="I530" s="64" t="s">
        <v>4099</v>
      </c>
      <c r="J530" s="64" t="s">
        <v>232</v>
      </c>
      <c r="K530" s="63">
        <v>48.107460000000003</v>
      </c>
      <c r="L530" s="71" t="b">
        <v>0</v>
      </c>
      <c r="M530" s="64" t="s">
        <v>232</v>
      </c>
      <c r="N530" s="64" t="s">
        <v>4103</v>
      </c>
      <c r="O530" s="64" t="s">
        <v>4104</v>
      </c>
      <c r="P530" s="64" t="s">
        <v>4105</v>
      </c>
      <c r="Q530" s="65"/>
      <c r="R530" s="64" t="s">
        <v>4106</v>
      </c>
      <c r="S530" s="63">
        <v>201316.8</v>
      </c>
      <c r="T530" s="63">
        <v>5757839</v>
      </c>
      <c r="U530" s="63">
        <v>139025.51516000001</v>
      </c>
      <c r="V530" s="64" t="s">
        <v>232</v>
      </c>
    </row>
    <row r="531" spans="1:22" ht="43.15">
      <c r="A531" s="64" t="s">
        <v>4107</v>
      </c>
      <c r="B531" s="63">
        <v>541</v>
      </c>
      <c r="C531" s="64" t="s">
        <v>4108</v>
      </c>
      <c r="D531" s="64" t="s">
        <v>4109</v>
      </c>
      <c r="E531" s="64" t="s">
        <v>4109</v>
      </c>
      <c r="F531" s="64" t="s">
        <v>4110</v>
      </c>
      <c r="G531" s="63" t="b">
        <v>0</v>
      </c>
      <c r="H531" s="71" t="b">
        <v>1</v>
      </c>
      <c r="I531" s="64" t="s">
        <v>4107</v>
      </c>
      <c r="J531" s="64" t="s">
        <v>232</v>
      </c>
      <c r="K531" s="63">
        <v>100.11582</v>
      </c>
      <c r="L531" s="71" t="b">
        <v>0</v>
      </c>
      <c r="M531" s="64" t="s">
        <v>232</v>
      </c>
      <c r="N531" s="64" t="s">
        <v>4111</v>
      </c>
      <c r="O531" s="64" t="s">
        <v>4112</v>
      </c>
      <c r="P531" s="64" t="s">
        <v>1559</v>
      </c>
      <c r="Q531" s="63">
        <v>0.4</v>
      </c>
      <c r="R531" s="64" t="s">
        <v>4113</v>
      </c>
      <c r="S531" s="63">
        <v>4892.9319999999998</v>
      </c>
      <c r="T531" s="63">
        <v>4423.2749999999996</v>
      </c>
      <c r="U531" s="63">
        <v>4917.8352817999994</v>
      </c>
      <c r="V531" s="64" t="s">
        <v>4114</v>
      </c>
    </row>
    <row r="532" spans="1:22" ht="86.45">
      <c r="A532" s="64" t="s">
        <v>4115</v>
      </c>
      <c r="B532" s="63">
        <v>542</v>
      </c>
      <c r="C532" s="64" t="s">
        <v>4116</v>
      </c>
      <c r="D532" s="64" t="s">
        <v>4117</v>
      </c>
      <c r="E532" s="64" t="s">
        <v>4117</v>
      </c>
      <c r="F532" s="64" t="s">
        <v>4118</v>
      </c>
      <c r="G532" s="63" t="b">
        <v>0</v>
      </c>
      <c r="H532" s="71" t="b">
        <v>0</v>
      </c>
      <c r="I532" s="64" t="s">
        <v>4115</v>
      </c>
      <c r="J532" s="64" t="s">
        <v>232</v>
      </c>
      <c r="K532" s="63">
        <v>100.15888</v>
      </c>
      <c r="L532" s="71" t="b">
        <v>0</v>
      </c>
      <c r="M532" s="64" t="s">
        <v>232</v>
      </c>
      <c r="N532" s="64" t="s">
        <v>4119</v>
      </c>
      <c r="O532" s="64" t="s">
        <v>4120</v>
      </c>
      <c r="P532" s="64" t="s">
        <v>3054</v>
      </c>
      <c r="Q532" s="63">
        <v>0.1666667</v>
      </c>
      <c r="R532" s="64" t="s">
        <v>4121</v>
      </c>
      <c r="S532" s="63">
        <v>1813.184</v>
      </c>
      <c r="T532" s="63">
        <v>1383.12</v>
      </c>
      <c r="U532" s="63">
        <v>1819.5653238</v>
      </c>
      <c r="V532" s="64" t="s">
        <v>232</v>
      </c>
    </row>
    <row r="533" spans="1:22" ht="43.15">
      <c r="A533" s="64" t="s">
        <v>4122</v>
      </c>
      <c r="B533" s="63">
        <v>543</v>
      </c>
      <c r="C533" s="64" t="s">
        <v>4123</v>
      </c>
      <c r="D533" s="64" t="s">
        <v>4124</v>
      </c>
      <c r="E533" s="64" t="s">
        <v>4124</v>
      </c>
      <c r="F533" s="64" t="s">
        <v>4125</v>
      </c>
      <c r="G533" s="63" t="b">
        <v>0</v>
      </c>
      <c r="H533" s="71" t="b">
        <v>0</v>
      </c>
      <c r="I533" s="64" t="s">
        <v>4122</v>
      </c>
      <c r="J533" s="64" t="s">
        <v>232</v>
      </c>
      <c r="K533" s="63">
        <v>168.31896</v>
      </c>
      <c r="L533" s="71" t="b">
        <v>0</v>
      </c>
      <c r="M533" s="64" t="s">
        <v>232</v>
      </c>
      <c r="N533" s="64" t="s">
        <v>4126</v>
      </c>
      <c r="O533" s="64" t="s">
        <v>4127</v>
      </c>
      <c r="P533" s="64" t="s">
        <v>2211</v>
      </c>
      <c r="Q533" s="65"/>
      <c r="R533" s="64" t="s">
        <v>4128</v>
      </c>
      <c r="S533" s="63">
        <v>45.329610000000002</v>
      </c>
      <c r="T533" s="63">
        <v>263.36500000000001</v>
      </c>
      <c r="U533" s="63">
        <v>24.493784517999998</v>
      </c>
      <c r="V533" s="64" t="s">
        <v>232</v>
      </c>
    </row>
    <row r="534" spans="1:22" ht="86.45">
      <c r="A534" s="64" t="s">
        <v>4129</v>
      </c>
      <c r="B534" s="63">
        <v>544</v>
      </c>
      <c r="C534" s="64" t="s">
        <v>4130</v>
      </c>
      <c r="D534" s="64" t="s">
        <v>4131</v>
      </c>
      <c r="E534" s="64" t="s">
        <v>4131</v>
      </c>
      <c r="F534" s="64" t="s">
        <v>4132</v>
      </c>
      <c r="G534" s="63" t="b">
        <v>0</v>
      </c>
      <c r="H534" s="71" t="b">
        <v>0</v>
      </c>
      <c r="I534" s="64" t="s">
        <v>4129</v>
      </c>
      <c r="J534" s="64" t="s">
        <v>232</v>
      </c>
      <c r="K534" s="63">
        <v>86.132300000000001</v>
      </c>
      <c r="L534" s="71" t="b">
        <v>0</v>
      </c>
      <c r="M534" s="64" t="s">
        <v>232</v>
      </c>
      <c r="N534" s="64" t="s">
        <v>4133</v>
      </c>
      <c r="O534" s="64" t="s">
        <v>4134</v>
      </c>
      <c r="P534" s="64" t="s">
        <v>3939</v>
      </c>
      <c r="Q534" s="63">
        <v>0.2</v>
      </c>
      <c r="R534" s="64" t="s">
        <v>4135</v>
      </c>
      <c r="S534" s="63">
        <v>5252.902</v>
      </c>
      <c r="T534" s="63">
        <v>4226.0219999999999</v>
      </c>
      <c r="U534" s="63">
        <v>3990.4741142000003</v>
      </c>
      <c r="V534" s="64" t="s">
        <v>232</v>
      </c>
    </row>
    <row r="535" spans="1:22" ht="57.6">
      <c r="A535" s="64" t="s">
        <v>4136</v>
      </c>
      <c r="B535" s="63">
        <v>545</v>
      </c>
      <c r="C535" s="64" t="s">
        <v>4137</v>
      </c>
      <c r="D535" s="64" t="s">
        <v>4138</v>
      </c>
      <c r="E535" s="64" t="s">
        <v>4138</v>
      </c>
      <c r="F535" s="64" t="s">
        <v>4139</v>
      </c>
      <c r="G535" s="63" t="b">
        <v>0</v>
      </c>
      <c r="H535" s="71" t="b">
        <v>0</v>
      </c>
      <c r="I535" s="64" t="s">
        <v>4136</v>
      </c>
      <c r="J535" s="64" t="s">
        <v>232</v>
      </c>
      <c r="K535" s="63">
        <v>140.26580000000001</v>
      </c>
      <c r="L535" s="71" t="b">
        <v>0</v>
      </c>
      <c r="M535" s="64" t="s">
        <v>232</v>
      </c>
      <c r="N535" s="64" t="s">
        <v>232</v>
      </c>
      <c r="O535" s="64" t="s">
        <v>232</v>
      </c>
      <c r="P535" s="64" t="s">
        <v>598</v>
      </c>
      <c r="Q535" s="65"/>
      <c r="R535" s="64" t="s">
        <v>4140</v>
      </c>
      <c r="S535" s="63">
        <v>182.65170000000001</v>
      </c>
      <c r="T535" s="63">
        <v>392.49160000000001</v>
      </c>
      <c r="U535" s="65"/>
      <c r="V535" s="64" t="s">
        <v>232</v>
      </c>
    </row>
    <row r="536" spans="1:22" ht="43.15">
      <c r="A536" s="64" t="s">
        <v>4141</v>
      </c>
      <c r="B536" s="63">
        <v>546</v>
      </c>
      <c r="C536" s="64" t="s">
        <v>4142</v>
      </c>
      <c r="D536" s="64" t="s">
        <v>4143</v>
      </c>
      <c r="E536" s="64" t="s">
        <v>4143</v>
      </c>
      <c r="F536" s="64" t="s">
        <v>4144</v>
      </c>
      <c r="G536" s="63" t="b">
        <v>0</v>
      </c>
      <c r="H536" s="71" t="b">
        <v>0</v>
      </c>
      <c r="I536" s="64" t="s">
        <v>4141</v>
      </c>
      <c r="J536" s="64" t="s">
        <v>232</v>
      </c>
      <c r="K536" s="63">
        <v>152.14732000000001</v>
      </c>
      <c r="L536" s="71" t="b">
        <v>0</v>
      </c>
      <c r="M536" s="64" t="s">
        <v>232</v>
      </c>
      <c r="N536" s="64" t="s">
        <v>4145</v>
      </c>
      <c r="O536" s="64" t="s">
        <v>4146</v>
      </c>
      <c r="P536" s="64" t="s">
        <v>4147</v>
      </c>
      <c r="Q536" s="63">
        <v>0.375</v>
      </c>
      <c r="R536" s="64" t="s">
        <v>4148</v>
      </c>
      <c r="S536" s="63">
        <v>7.1194160000000002</v>
      </c>
      <c r="T536" s="63">
        <v>98.019040000000004</v>
      </c>
      <c r="U536" s="63">
        <v>1.7118278156</v>
      </c>
      <c r="V536" s="64" t="s">
        <v>232</v>
      </c>
    </row>
    <row r="537" spans="1:22" ht="72">
      <c r="A537" s="64" t="s">
        <v>4149</v>
      </c>
      <c r="B537" s="63">
        <v>547</v>
      </c>
      <c r="C537" s="64" t="s">
        <v>4150</v>
      </c>
      <c r="D537" s="64" t="s">
        <v>4151</v>
      </c>
      <c r="E537" s="64" t="s">
        <v>4151</v>
      </c>
      <c r="F537" s="64" t="s">
        <v>4152</v>
      </c>
      <c r="G537" s="63" t="b">
        <v>0</v>
      </c>
      <c r="H537" s="71" t="b">
        <v>0</v>
      </c>
      <c r="I537" s="64" t="s">
        <v>4149</v>
      </c>
      <c r="J537" s="64" t="s">
        <v>232</v>
      </c>
      <c r="K537" s="63">
        <v>118.17570000000001</v>
      </c>
      <c r="L537" s="71" t="b">
        <v>0</v>
      </c>
      <c r="M537" s="64" t="s">
        <v>232</v>
      </c>
      <c r="N537" s="64" t="s">
        <v>4153</v>
      </c>
      <c r="O537" s="64" t="s">
        <v>4154</v>
      </c>
      <c r="P537" s="64" t="s">
        <v>2518</v>
      </c>
      <c r="Q537" s="65"/>
      <c r="R537" s="64" t="s">
        <v>4155</v>
      </c>
      <c r="S537" s="63">
        <v>277.31060000000002</v>
      </c>
      <c r="T537" s="63">
        <v>479.14449999999999</v>
      </c>
      <c r="U537" s="65"/>
      <c r="V537" s="64" t="s">
        <v>232</v>
      </c>
    </row>
    <row r="538" spans="1:22" ht="100.9">
      <c r="A538" s="64" t="s">
        <v>4156</v>
      </c>
      <c r="B538" s="63">
        <v>548</v>
      </c>
      <c r="C538" s="64" t="s">
        <v>4157</v>
      </c>
      <c r="D538" s="64" t="s">
        <v>4158</v>
      </c>
      <c r="E538" s="64" t="s">
        <v>4158</v>
      </c>
      <c r="F538" s="64" t="s">
        <v>4159</v>
      </c>
      <c r="G538" s="63" t="b">
        <v>0</v>
      </c>
      <c r="H538" s="71" t="b">
        <v>1</v>
      </c>
      <c r="I538" s="64" t="s">
        <v>4156</v>
      </c>
      <c r="J538" s="64" t="s">
        <v>4160</v>
      </c>
      <c r="K538" s="63">
        <v>88.148179999999996</v>
      </c>
      <c r="L538" s="71" t="b">
        <v>0</v>
      </c>
      <c r="M538" s="64" t="s">
        <v>232</v>
      </c>
      <c r="N538" s="64" t="s">
        <v>4161</v>
      </c>
      <c r="O538" s="64" t="s">
        <v>4162</v>
      </c>
      <c r="P538" s="64" t="s">
        <v>4163</v>
      </c>
      <c r="Q538" s="63">
        <v>0.2</v>
      </c>
      <c r="R538" s="64" t="s">
        <v>4164</v>
      </c>
      <c r="S538" s="63">
        <v>33597.24</v>
      </c>
      <c r="T538" s="63">
        <v>54117.26</v>
      </c>
      <c r="U538" s="63">
        <v>42169.081990000006</v>
      </c>
      <c r="V538" s="64" t="s">
        <v>232</v>
      </c>
    </row>
    <row r="539" spans="1:22" ht="43.15">
      <c r="A539" s="64" t="s">
        <v>147</v>
      </c>
      <c r="B539" s="63">
        <v>550</v>
      </c>
      <c r="C539" s="64" t="s">
        <v>302</v>
      </c>
      <c r="D539" s="64" t="s">
        <v>303</v>
      </c>
      <c r="E539" s="64" t="s">
        <v>303</v>
      </c>
      <c r="F539" s="64" t="s">
        <v>4165</v>
      </c>
      <c r="G539" s="63" t="b">
        <v>1</v>
      </c>
      <c r="H539" s="71" t="b">
        <v>0</v>
      </c>
      <c r="I539" s="64" t="s">
        <v>147</v>
      </c>
      <c r="J539" s="64" t="s">
        <v>4166</v>
      </c>
      <c r="K539" s="63">
        <v>98.186059999999998</v>
      </c>
      <c r="L539" s="71" t="b">
        <v>0</v>
      </c>
      <c r="M539" s="64" t="s">
        <v>232</v>
      </c>
      <c r="N539" s="64" t="s">
        <v>4167</v>
      </c>
      <c r="O539" s="64" t="s">
        <v>4168</v>
      </c>
      <c r="P539" s="64" t="s">
        <v>698</v>
      </c>
      <c r="Q539" s="65"/>
      <c r="R539" s="64" t="s">
        <v>4169</v>
      </c>
      <c r="S539" s="63">
        <v>5546.2110000000002</v>
      </c>
      <c r="T539" s="63">
        <v>7076.6580000000004</v>
      </c>
      <c r="U539" s="63">
        <v>4745.7299119999998</v>
      </c>
      <c r="V539" s="64" t="s">
        <v>232</v>
      </c>
    </row>
    <row r="540" spans="1:22" ht="43.15">
      <c r="A540" s="64" t="s">
        <v>144</v>
      </c>
      <c r="B540" s="63">
        <v>551</v>
      </c>
      <c r="C540" s="64" t="s">
        <v>298</v>
      </c>
      <c r="D540" s="64" t="s">
        <v>299</v>
      </c>
      <c r="E540" s="64" t="s">
        <v>299</v>
      </c>
      <c r="F540" s="64" t="s">
        <v>4170</v>
      </c>
      <c r="G540" s="63" t="b">
        <v>1</v>
      </c>
      <c r="H540" s="71" t="b">
        <v>0</v>
      </c>
      <c r="I540" s="64" t="s">
        <v>144</v>
      </c>
      <c r="J540" s="64" t="s">
        <v>4171</v>
      </c>
      <c r="K540" s="63">
        <v>84.159480000000002</v>
      </c>
      <c r="L540" s="71" t="b">
        <v>0</v>
      </c>
      <c r="M540" s="64" t="s">
        <v>232</v>
      </c>
      <c r="N540" s="64" t="s">
        <v>4172</v>
      </c>
      <c r="O540" s="64" t="s">
        <v>4173</v>
      </c>
      <c r="P540" s="64" t="s">
        <v>1082</v>
      </c>
      <c r="Q540" s="65"/>
      <c r="R540" s="64" t="s">
        <v>4174</v>
      </c>
      <c r="S540" s="63">
        <v>17731.88</v>
      </c>
      <c r="T540" s="63">
        <v>21622.21</v>
      </c>
      <c r="U540" s="63">
        <v>11847.166238600001</v>
      </c>
      <c r="V540" s="64" t="s">
        <v>232</v>
      </c>
    </row>
    <row r="541" spans="1:22" ht="43.15">
      <c r="A541" s="64" t="s">
        <v>4175</v>
      </c>
      <c r="B541" s="63">
        <v>552</v>
      </c>
      <c r="C541" s="64" t="s">
        <v>4176</v>
      </c>
      <c r="D541" s="64" t="s">
        <v>4177</v>
      </c>
      <c r="E541" s="64" t="s">
        <v>4177</v>
      </c>
      <c r="F541" s="64" t="s">
        <v>4178</v>
      </c>
      <c r="G541" s="63" t="b">
        <v>0</v>
      </c>
      <c r="H541" s="71" t="b">
        <v>0</v>
      </c>
      <c r="I541" s="64" t="s">
        <v>4175</v>
      </c>
      <c r="J541" s="64" t="s">
        <v>232</v>
      </c>
      <c r="K541" s="63">
        <v>152.2765</v>
      </c>
      <c r="L541" s="71" t="b">
        <v>0</v>
      </c>
      <c r="M541" s="64" t="s">
        <v>232</v>
      </c>
      <c r="N541" s="64" t="s">
        <v>4179</v>
      </c>
      <c r="O541" s="64" t="s">
        <v>232</v>
      </c>
      <c r="P541" s="64" t="s">
        <v>1836</v>
      </c>
      <c r="Q541" s="65"/>
      <c r="R541" s="64" t="s">
        <v>4180</v>
      </c>
      <c r="S541" s="63">
        <v>91.192509999999999</v>
      </c>
      <c r="T541" s="63">
        <v>149.68020000000001</v>
      </c>
      <c r="U541" s="65"/>
      <c r="V541" s="64" t="s">
        <v>232</v>
      </c>
    </row>
    <row r="542" spans="1:22" ht="28.9">
      <c r="A542" s="64" t="s">
        <v>4181</v>
      </c>
      <c r="B542" s="63">
        <v>553</v>
      </c>
      <c r="C542" s="64" t="s">
        <v>4182</v>
      </c>
      <c r="D542" s="64" t="s">
        <v>4183</v>
      </c>
      <c r="E542" s="64" t="s">
        <v>4183</v>
      </c>
      <c r="F542" s="64" t="s">
        <v>4184</v>
      </c>
      <c r="G542" s="63" t="b">
        <v>0</v>
      </c>
      <c r="H542" s="71" t="b">
        <v>0</v>
      </c>
      <c r="I542" s="64" t="s">
        <v>4181</v>
      </c>
      <c r="J542" s="64" t="s">
        <v>232</v>
      </c>
      <c r="K542" s="63">
        <v>154.29238000000001</v>
      </c>
      <c r="L542" s="71" t="b">
        <v>0</v>
      </c>
      <c r="M542" s="64" t="s">
        <v>232</v>
      </c>
      <c r="N542" s="64" t="s">
        <v>4185</v>
      </c>
      <c r="O542" s="64" t="s">
        <v>232</v>
      </c>
      <c r="P542" s="64" t="s">
        <v>567</v>
      </c>
      <c r="Q542" s="65"/>
      <c r="R542" s="64" t="s">
        <v>232</v>
      </c>
      <c r="S542" s="63">
        <v>83.059849999999997</v>
      </c>
      <c r="T542" s="65"/>
      <c r="U542" s="65"/>
      <c r="V542" s="64" t="s">
        <v>232</v>
      </c>
    </row>
    <row r="543" spans="1:22" ht="144">
      <c r="A543" s="64" t="s">
        <v>4186</v>
      </c>
      <c r="B543" s="63">
        <v>554</v>
      </c>
      <c r="C543" s="64" t="s">
        <v>4187</v>
      </c>
      <c r="D543" s="64" t="s">
        <v>4188</v>
      </c>
      <c r="E543" s="64" t="s">
        <v>4188</v>
      </c>
      <c r="F543" s="64" t="s">
        <v>4189</v>
      </c>
      <c r="G543" s="63" t="b">
        <v>0</v>
      </c>
      <c r="H543" s="71" t="b">
        <v>1</v>
      </c>
      <c r="I543" s="64" t="s">
        <v>4186</v>
      </c>
      <c r="J543" s="64" t="s">
        <v>232</v>
      </c>
      <c r="K543" s="63">
        <v>250.25210000000001</v>
      </c>
      <c r="L543" s="71" t="b">
        <v>0</v>
      </c>
      <c r="M543" s="64" t="s">
        <v>232</v>
      </c>
      <c r="N543" s="64" t="s">
        <v>4190</v>
      </c>
      <c r="O543" s="64" t="s">
        <v>4191</v>
      </c>
      <c r="P543" s="64" t="s">
        <v>4192</v>
      </c>
      <c r="Q543" s="63">
        <v>0.13333329999999999</v>
      </c>
      <c r="R543" s="64" t="s">
        <v>4193</v>
      </c>
      <c r="S543" s="63">
        <v>2.519793E-2</v>
      </c>
      <c r="T543" s="63">
        <v>0.37223509999999999</v>
      </c>
      <c r="U543" s="63">
        <v>5.4362978754000002E-4</v>
      </c>
      <c r="V543" s="64" t="s">
        <v>232</v>
      </c>
    </row>
    <row r="544" spans="1:22" ht="72">
      <c r="A544" s="64" t="s">
        <v>4194</v>
      </c>
      <c r="B544" s="63">
        <v>555</v>
      </c>
      <c r="C544" s="64" t="s">
        <v>4195</v>
      </c>
      <c r="D544" s="64" t="s">
        <v>4196</v>
      </c>
      <c r="E544" s="64" t="s">
        <v>4196</v>
      </c>
      <c r="F544" s="64" t="s">
        <v>4197</v>
      </c>
      <c r="G544" s="63" t="b">
        <v>0</v>
      </c>
      <c r="H544" s="71" t="b">
        <v>0</v>
      </c>
      <c r="I544" s="64" t="s">
        <v>4194</v>
      </c>
      <c r="J544" s="64" t="s">
        <v>232</v>
      </c>
      <c r="K544" s="63">
        <v>250.25</v>
      </c>
      <c r="L544" s="71" t="b">
        <v>0</v>
      </c>
      <c r="M544" s="64" t="s">
        <v>232</v>
      </c>
      <c r="N544" s="64" t="s">
        <v>4198</v>
      </c>
      <c r="O544" s="64" t="s">
        <v>4199</v>
      </c>
      <c r="P544" s="64" t="s">
        <v>232</v>
      </c>
      <c r="Q544" s="65"/>
      <c r="R544" s="64" t="s">
        <v>4200</v>
      </c>
      <c r="S544" s="63">
        <v>7.2127419999999998E-11</v>
      </c>
      <c r="T544" s="63">
        <v>93.647949999999994</v>
      </c>
      <c r="U544" s="65"/>
      <c r="V544" s="64" t="s">
        <v>232</v>
      </c>
    </row>
    <row r="545" spans="1:22" ht="43.15">
      <c r="A545" s="64" t="s">
        <v>4201</v>
      </c>
      <c r="B545" s="63">
        <v>556</v>
      </c>
      <c r="C545" s="64" t="s">
        <v>255</v>
      </c>
      <c r="D545" s="64" t="s">
        <v>255</v>
      </c>
      <c r="E545" s="64" t="s">
        <v>232</v>
      </c>
      <c r="F545" s="64" t="s">
        <v>4202</v>
      </c>
      <c r="G545" s="63" t="b">
        <v>0</v>
      </c>
      <c r="H545" s="71" t="b">
        <v>1</v>
      </c>
      <c r="I545" s="64" t="s">
        <v>4201</v>
      </c>
      <c r="J545" s="64" t="s">
        <v>232</v>
      </c>
      <c r="K545" s="63">
        <v>142.19710000000001</v>
      </c>
      <c r="L545" s="71" t="b">
        <v>0</v>
      </c>
      <c r="M545" s="64" t="s">
        <v>1246</v>
      </c>
      <c r="N545" s="64" t="s">
        <v>232</v>
      </c>
      <c r="O545" s="64" t="s">
        <v>232</v>
      </c>
      <c r="P545" s="64" t="s">
        <v>232</v>
      </c>
      <c r="Q545" s="65"/>
      <c r="R545" s="64" t="s">
        <v>232</v>
      </c>
      <c r="S545" s="63">
        <v>4.9062640000000002</v>
      </c>
      <c r="T545" s="65"/>
      <c r="U545" s="65"/>
      <c r="V545" s="64" t="s">
        <v>4203</v>
      </c>
    </row>
    <row r="546" spans="1:22" ht="72">
      <c r="A546" s="64" t="s">
        <v>4204</v>
      </c>
      <c r="B546" s="63">
        <v>557</v>
      </c>
      <c r="C546" s="64" t="s">
        <v>4205</v>
      </c>
      <c r="D546" s="64" t="s">
        <v>4206</v>
      </c>
      <c r="E546" s="64" t="s">
        <v>4206</v>
      </c>
      <c r="F546" s="64" t="s">
        <v>4207</v>
      </c>
      <c r="G546" s="63" t="b">
        <v>0</v>
      </c>
      <c r="H546" s="71" t="b">
        <v>0</v>
      </c>
      <c r="I546" s="64" t="s">
        <v>4204</v>
      </c>
      <c r="J546" s="64" t="s">
        <v>232</v>
      </c>
      <c r="K546" s="63">
        <v>301.45728000000003</v>
      </c>
      <c r="L546" s="71" t="b">
        <v>0</v>
      </c>
      <c r="M546" s="64" t="s">
        <v>232</v>
      </c>
      <c r="N546" s="64" t="s">
        <v>4208</v>
      </c>
      <c r="O546" s="64" t="s">
        <v>4209</v>
      </c>
      <c r="P546" s="64" t="s">
        <v>4210</v>
      </c>
      <c r="Q546" s="63">
        <v>0.23076920000000001</v>
      </c>
      <c r="R546" s="64" t="s">
        <v>4211</v>
      </c>
      <c r="S546" s="63">
        <v>5.4662179999999998E-2</v>
      </c>
      <c r="T546" s="63">
        <v>8.6975490000000004</v>
      </c>
      <c r="U546" s="63">
        <v>4.4529814644E-2</v>
      </c>
      <c r="V546" s="64" t="s">
        <v>232</v>
      </c>
    </row>
    <row r="547" spans="1:22" ht="43.15">
      <c r="A547" s="64" t="s">
        <v>4212</v>
      </c>
      <c r="B547" s="63">
        <v>558</v>
      </c>
      <c r="C547" s="64" t="s">
        <v>4213</v>
      </c>
      <c r="D547" s="64" t="s">
        <v>4214</v>
      </c>
      <c r="E547" s="64" t="s">
        <v>4214</v>
      </c>
      <c r="F547" s="64" t="s">
        <v>4215</v>
      </c>
      <c r="G547" s="63" t="b">
        <v>0</v>
      </c>
      <c r="H547" s="71" t="b">
        <v>0</v>
      </c>
      <c r="I547" s="64" t="s">
        <v>4212</v>
      </c>
      <c r="J547" s="64" t="s">
        <v>232</v>
      </c>
      <c r="K547" s="63">
        <v>136.22178</v>
      </c>
      <c r="L547" s="71" t="b">
        <v>0</v>
      </c>
      <c r="M547" s="64" t="s">
        <v>232</v>
      </c>
      <c r="N547" s="64" t="s">
        <v>4216</v>
      </c>
      <c r="O547" s="64" t="s">
        <v>4217</v>
      </c>
      <c r="P547" s="64" t="s">
        <v>4218</v>
      </c>
      <c r="Q547" s="63">
        <v>0.75</v>
      </c>
      <c r="R547" s="64" t="s">
        <v>4219</v>
      </c>
      <c r="S547" s="63">
        <v>4479.6319999999996</v>
      </c>
      <c r="T547" s="63">
        <v>201857</v>
      </c>
      <c r="U547" s="63">
        <v>2459.5242560000002</v>
      </c>
      <c r="V547" s="64" t="s">
        <v>232</v>
      </c>
    </row>
    <row r="548" spans="1:22" ht="72">
      <c r="A548" s="64" t="s">
        <v>4220</v>
      </c>
      <c r="B548" s="63">
        <v>559</v>
      </c>
      <c r="C548" s="64" t="s">
        <v>4221</v>
      </c>
      <c r="D548" s="64" t="s">
        <v>4222</v>
      </c>
      <c r="E548" s="64" t="s">
        <v>4222</v>
      </c>
      <c r="F548" s="64" t="s">
        <v>4223</v>
      </c>
      <c r="G548" s="63" t="b">
        <v>0</v>
      </c>
      <c r="H548" s="71" t="b">
        <v>0</v>
      </c>
      <c r="I548" s="64" t="s">
        <v>4220</v>
      </c>
      <c r="J548" s="64" t="s">
        <v>232</v>
      </c>
      <c r="K548" s="63">
        <v>191.26947999999999</v>
      </c>
      <c r="L548" s="71" t="b">
        <v>0</v>
      </c>
      <c r="M548" s="64" t="s">
        <v>232</v>
      </c>
      <c r="N548" s="64" t="s">
        <v>4224</v>
      </c>
      <c r="O548" s="64" t="s">
        <v>4225</v>
      </c>
      <c r="P548" s="64" t="s">
        <v>4226</v>
      </c>
      <c r="Q548" s="63">
        <v>0.22222220000000001</v>
      </c>
      <c r="R548" s="64" t="s">
        <v>4227</v>
      </c>
      <c r="S548" s="63">
        <v>2.79977E-2</v>
      </c>
      <c r="T548" s="63">
        <v>758.02660000000003</v>
      </c>
      <c r="U548" s="63">
        <v>1.9612732775999999</v>
      </c>
      <c r="V548" s="64" t="s">
        <v>232</v>
      </c>
    </row>
    <row r="549" spans="1:22" ht="100.9">
      <c r="A549" s="64" t="s">
        <v>4228</v>
      </c>
      <c r="B549" s="63">
        <v>560</v>
      </c>
      <c r="C549" s="64" t="s">
        <v>4229</v>
      </c>
      <c r="D549" s="64" t="s">
        <v>4230</v>
      </c>
      <c r="E549" s="64" t="s">
        <v>4230</v>
      </c>
      <c r="F549" s="64" t="s">
        <v>4231</v>
      </c>
      <c r="G549" s="63" t="b">
        <v>0</v>
      </c>
      <c r="H549" s="71" t="b">
        <v>0</v>
      </c>
      <c r="I549" s="64" t="s">
        <v>4228</v>
      </c>
      <c r="J549" s="64" t="s">
        <v>232</v>
      </c>
      <c r="K549" s="63">
        <v>137.36784794832801</v>
      </c>
      <c r="L549" s="71" t="b">
        <v>0</v>
      </c>
      <c r="M549" s="64" t="s">
        <v>232</v>
      </c>
      <c r="N549" s="64" t="s">
        <v>4232</v>
      </c>
      <c r="O549" s="64" t="s">
        <v>4233</v>
      </c>
      <c r="P549" s="64" t="s">
        <v>232</v>
      </c>
      <c r="Q549" s="65"/>
      <c r="R549" s="64" t="s">
        <v>4234</v>
      </c>
      <c r="S549" s="63">
        <v>31.464079999999999</v>
      </c>
      <c r="T549" s="63">
        <v>0.27416089999999999</v>
      </c>
      <c r="U549" s="65"/>
      <c r="V549" s="64" t="s">
        <v>232</v>
      </c>
    </row>
    <row r="550" spans="1:22" ht="86.45">
      <c r="A550" s="64" t="s">
        <v>4235</v>
      </c>
      <c r="B550" s="63">
        <v>561</v>
      </c>
      <c r="C550" s="64" t="s">
        <v>232</v>
      </c>
      <c r="D550" s="64" t="s">
        <v>232</v>
      </c>
      <c r="E550" s="64" t="s">
        <v>2438</v>
      </c>
      <c r="F550" s="64" t="s">
        <v>4236</v>
      </c>
      <c r="G550" s="63" t="b">
        <v>0</v>
      </c>
      <c r="H550" s="71" t="b">
        <v>0</v>
      </c>
      <c r="I550" s="64" t="s">
        <v>4235</v>
      </c>
      <c r="J550" s="64" t="s">
        <v>232</v>
      </c>
      <c r="K550" s="63">
        <v>104.379028610521</v>
      </c>
      <c r="L550" s="71" t="b">
        <v>0</v>
      </c>
      <c r="M550" s="64" t="s">
        <v>232</v>
      </c>
      <c r="N550" s="64" t="s">
        <v>4237</v>
      </c>
      <c r="O550" s="64" t="s">
        <v>232</v>
      </c>
      <c r="P550" s="64" t="s">
        <v>232</v>
      </c>
      <c r="Q550" s="65"/>
      <c r="R550" s="64" t="s">
        <v>232</v>
      </c>
      <c r="S550" s="63">
        <v>4679.616</v>
      </c>
      <c r="T550" s="65"/>
      <c r="U550" s="65"/>
      <c r="V550" s="64" t="s">
        <v>232</v>
      </c>
    </row>
    <row r="551" spans="1:22" ht="28.9">
      <c r="A551" s="64" t="s">
        <v>4238</v>
      </c>
      <c r="B551" s="63">
        <v>562</v>
      </c>
      <c r="C551" s="64" t="s">
        <v>232</v>
      </c>
      <c r="D551" s="64" t="s">
        <v>232</v>
      </c>
      <c r="E551" s="64" t="s">
        <v>2438</v>
      </c>
      <c r="F551" s="64" t="s">
        <v>4239</v>
      </c>
      <c r="G551" s="63" t="b">
        <v>0</v>
      </c>
      <c r="H551" s="71" t="b">
        <v>0</v>
      </c>
      <c r="I551" s="64" t="s">
        <v>4238</v>
      </c>
      <c r="J551" s="64" t="s">
        <v>232</v>
      </c>
      <c r="K551" s="63">
        <v>137.19212445472201</v>
      </c>
      <c r="L551" s="71" t="b">
        <v>0</v>
      </c>
      <c r="M551" s="64" t="s">
        <v>232</v>
      </c>
      <c r="N551" s="64" t="s">
        <v>4240</v>
      </c>
      <c r="O551" s="64" t="s">
        <v>232</v>
      </c>
      <c r="P551" s="64" t="s">
        <v>232</v>
      </c>
      <c r="Q551" s="65"/>
      <c r="R551" s="64" t="s">
        <v>232</v>
      </c>
      <c r="S551" s="65"/>
      <c r="T551" s="65"/>
      <c r="U551" s="65"/>
      <c r="V551" s="64" t="s">
        <v>232</v>
      </c>
    </row>
    <row r="552" spans="1:22" ht="28.9">
      <c r="A552" s="64" t="s">
        <v>4241</v>
      </c>
      <c r="B552" s="63">
        <v>563</v>
      </c>
      <c r="C552" s="64" t="s">
        <v>232</v>
      </c>
      <c r="D552" s="64" t="s">
        <v>232</v>
      </c>
      <c r="E552" s="64" t="s">
        <v>2438</v>
      </c>
      <c r="F552" s="64" t="s">
        <v>4242</v>
      </c>
      <c r="G552" s="63" t="b">
        <v>0</v>
      </c>
      <c r="H552" s="71" t="b">
        <v>0</v>
      </c>
      <c r="I552" s="64" t="s">
        <v>4241</v>
      </c>
      <c r="J552" s="64" t="s">
        <v>232</v>
      </c>
      <c r="K552" s="63">
        <v>85.6411947391952</v>
      </c>
      <c r="L552" s="71" t="b">
        <v>0</v>
      </c>
      <c r="M552" s="64" t="s">
        <v>232</v>
      </c>
      <c r="N552" s="64" t="s">
        <v>4243</v>
      </c>
      <c r="O552" s="64" t="s">
        <v>232</v>
      </c>
      <c r="P552" s="64" t="s">
        <v>232</v>
      </c>
      <c r="Q552" s="65"/>
      <c r="R552" s="64" t="s">
        <v>232</v>
      </c>
      <c r="S552" s="63">
        <v>102.25830000000001</v>
      </c>
      <c r="T552" s="65"/>
      <c r="U552" s="65"/>
      <c r="V552" s="64" t="s">
        <v>232</v>
      </c>
    </row>
    <row r="553" spans="1:22" ht="115.15">
      <c r="A553" s="64" t="s">
        <v>4244</v>
      </c>
      <c r="B553" s="63">
        <v>564</v>
      </c>
      <c r="C553" s="64" t="s">
        <v>232</v>
      </c>
      <c r="D553" s="64" t="s">
        <v>232</v>
      </c>
      <c r="E553" s="64" t="s">
        <v>2438</v>
      </c>
      <c r="F553" s="64" t="s">
        <v>4245</v>
      </c>
      <c r="G553" s="63" t="b">
        <v>0</v>
      </c>
      <c r="H553" s="71" t="b">
        <v>0</v>
      </c>
      <c r="I553" s="64" t="s">
        <v>4244</v>
      </c>
      <c r="J553" s="64" t="s">
        <v>232</v>
      </c>
      <c r="K553" s="63">
        <v>137.19212445472201</v>
      </c>
      <c r="L553" s="71" t="b">
        <v>0</v>
      </c>
      <c r="M553" s="64" t="s">
        <v>232</v>
      </c>
      <c r="N553" s="64" t="s">
        <v>4246</v>
      </c>
      <c r="O553" s="64" t="s">
        <v>232</v>
      </c>
      <c r="P553" s="64" t="s">
        <v>232</v>
      </c>
      <c r="Q553" s="65"/>
      <c r="R553" s="64" t="s">
        <v>232</v>
      </c>
      <c r="S553" s="65"/>
      <c r="T553" s="65"/>
      <c r="U553" s="65"/>
      <c r="V553" s="64" t="s">
        <v>232</v>
      </c>
    </row>
    <row r="554" spans="1:22" ht="72">
      <c r="A554" s="64" t="s">
        <v>4247</v>
      </c>
      <c r="B554" s="63">
        <v>566</v>
      </c>
      <c r="C554" s="64" t="s">
        <v>232</v>
      </c>
      <c r="D554" s="64" t="s">
        <v>232</v>
      </c>
      <c r="E554" s="64" t="s">
        <v>2438</v>
      </c>
      <c r="F554" s="64" t="s">
        <v>4248</v>
      </c>
      <c r="G554" s="63" t="b">
        <v>0</v>
      </c>
      <c r="H554" s="71" t="b">
        <v>0</v>
      </c>
      <c r="I554" s="64" t="s">
        <v>4247</v>
      </c>
      <c r="J554" s="64" t="s">
        <v>232</v>
      </c>
      <c r="K554" s="63">
        <v>137.19212445472201</v>
      </c>
      <c r="L554" s="71" t="b">
        <v>0</v>
      </c>
      <c r="M554" s="64" t="s">
        <v>232</v>
      </c>
      <c r="N554" s="64" t="s">
        <v>4249</v>
      </c>
      <c r="O554" s="64" t="s">
        <v>232</v>
      </c>
      <c r="P554" s="64" t="s">
        <v>232</v>
      </c>
      <c r="Q554" s="65"/>
      <c r="R554" s="64" t="s">
        <v>232</v>
      </c>
      <c r="S554" s="65"/>
      <c r="T554" s="65"/>
      <c r="U554" s="65"/>
      <c r="V554" s="64" t="s">
        <v>232</v>
      </c>
    </row>
    <row r="555" spans="1:22" ht="100.9">
      <c r="A555" s="64" t="s">
        <v>4250</v>
      </c>
      <c r="B555" s="63">
        <v>567</v>
      </c>
      <c r="C555" s="64" t="s">
        <v>232</v>
      </c>
      <c r="D555" s="64" t="s">
        <v>232</v>
      </c>
      <c r="E555" s="64" t="s">
        <v>2438</v>
      </c>
      <c r="F555" s="64" t="s">
        <v>4251</v>
      </c>
      <c r="G555" s="63" t="b">
        <v>0</v>
      </c>
      <c r="H555" s="71" t="b">
        <v>0</v>
      </c>
      <c r="I555" s="64" t="s">
        <v>4250</v>
      </c>
      <c r="J555" s="64" t="s">
        <v>232</v>
      </c>
      <c r="K555" s="63">
        <v>137.19212445472201</v>
      </c>
      <c r="L555" s="71" t="b">
        <v>0</v>
      </c>
      <c r="M555" s="64" t="s">
        <v>232</v>
      </c>
      <c r="N555" s="64" t="s">
        <v>4252</v>
      </c>
      <c r="O555" s="64" t="s">
        <v>232</v>
      </c>
      <c r="P555" s="64" t="s">
        <v>232</v>
      </c>
      <c r="Q555" s="65"/>
      <c r="R555" s="64" t="s">
        <v>232</v>
      </c>
      <c r="S555" s="65"/>
      <c r="T555" s="65"/>
      <c r="U555" s="65"/>
      <c r="V555" s="64" t="s">
        <v>232</v>
      </c>
    </row>
    <row r="556" spans="1:22" ht="28.9">
      <c r="A556" s="64" t="s">
        <v>4253</v>
      </c>
      <c r="B556" s="63">
        <v>568</v>
      </c>
      <c r="C556" s="64" t="s">
        <v>232</v>
      </c>
      <c r="D556" s="64" t="s">
        <v>232</v>
      </c>
      <c r="E556" s="64" t="s">
        <v>2438</v>
      </c>
      <c r="F556" s="64" t="s">
        <v>4254</v>
      </c>
      <c r="G556" s="63" t="b">
        <v>0</v>
      </c>
      <c r="H556" s="71" t="b">
        <v>0</v>
      </c>
      <c r="I556" s="64" t="s">
        <v>4253</v>
      </c>
      <c r="J556" s="64" t="s">
        <v>232</v>
      </c>
      <c r="K556" s="63">
        <v>104.379028610521</v>
      </c>
      <c r="L556" s="71" t="b">
        <v>0</v>
      </c>
      <c r="M556" s="64" t="s">
        <v>232</v>
      </c>
      <c r="N556" s="64" t="s">
        <v>4255</v>
      </c>
      <c r="O556" s="64" t="s">
        <v>232</v>
      </c>
      <c r="P556" s="64" t="s">
        <v>232</v>
      </c>
      <c r="Q556" s="65"/>
      <c r="R556" s="64" t="s">
        <v>232</v>
      </c>
      <c r="S556" s="63">
        <v>4679.616</v>
      </c>
      <c r="T556" s="65"/>
      <c r="U556" s="65"/>
      <c r="V556" s="64" t="s">
        <v>232</v>
      </c>
    </row>
    <row r="557" spans="1:22" ht="43.15">
      <c r="A557" s="64" t="s">
        <v>4256</v>
      </c>
      <c r="B557" s="63">
        <v>569</v>
      </c>
      <c r="C557" s="64" t="s">
        <v>4257</v>
      </c>
      <c r="D557" s="64" t="s">
        <v>4258</v>
      </c>
      <c r="E557" s="64" t="s">
        <v>4258</v>
      </c>
      <c r="F557" s="64" t="s">
        <v>4259</v>
      </c>
      <c r="G557" s="63" t="b">
        <v>0</v>
      </c>
      <c r="H557" s="71" t="b">
        <v>0</v>
      </c>
      <c r="I557" s="64" t="s">
        <v>4256</v>
      </c>
      <c r="J557" s="64" t="s">
        <v>232</v>
      </c>
      <c r="K557" s="63">
        <v>43.067799999999998</v>
      </c>
      <c r="L557" s="71" t="b">
        <v>0</v>
      </c>
      <c r="M557" s="64" t="s">
        <v>232</v>
      </c>
      <c r="N557" s="64" t="s">
        <v>4260</v>
      </c>
      <c r="O557" s="64" t="s">
        <v>4261</v>
      </c>
      <c r="P557" s="64" t="s">
        <v>4262</v>
      </c>
      <c r="Q557" s="65"/>
      <c r="R557" s="64" t="s">
        <v>4263</v>
      </c>
      <c r="S557" s="63">
        <v>69860.929999999993</v>
      </c>
      <c r="T557" s="63">
        <v>1884463</v>
      </c>
      <c r="U557" s="63">
        <v>3801.3701894000001</v>
      </c>
      <c r="V557" s="64" t="s">
        <v>232</v>
      </c>
    </row>
    <row r="558" spans="1:22" ht="72">
      <c r="A558" s="64" t="s">
        <v>4264</v>
      </c>
      <c r="B558" s="63">
        <v>570</v>
      </c>
      <c r="C558" s="64" t="s">
        <v>232</v>
      </c>
      <c r="D558" s="64" t="s">
        <v>232</v>
      </c>
      <c r="E558" s="64" t="s">
        <v>2438</v>
      </c>
      <c r="F558" s="64" t="s">
        <v>4265</v>
      </c>
      <c r="G558" s="63" t="b">
        <v>0</v>
      </c>
      <c r="H558" s="71" t="b">
        <v>0</v>
      </c>
      <c r="I558" s="64" t="s">
        <v>4264</v>
      </c>
      <c r="J558" s="64" t="s">
        <v>232</v>
      </c>
      <c r="K558" s="63">
        <v>160.48326729652001</v>
      </c>
      <c r="L558" s="71" t="b">
        <v>0</v>
      </c>
      <c r="M558" s="64" t="s">
        <v>232</v>
      </c>
      <c r="N558" s="64" t="s">
        <v>4266</v>
      </c>
      <c r="O558" s="64" t="s">
        <v>232</v>
      </c>
      <c r="P558" s="64" t="s">
        <v>232</v>
      </c>
      <c r="Q558" s="65"/>
      <c r="R558" s="64" t="s">
        <v>232</v>
      </c>
      <c r="S558" s="63">
        <v>71.594120000000004</v>
      </c>
      <c r="T558" s="65"/>
      <c r="U558" s="65"/>
      <c r="V558" s="64" t="s">
        <v>232</v>
      </c>
    </row>
    <row r="559" spans="1:22" ht="86.45">
      <c r="A559" s="64" t="s">
        <v>4267</v>
      </c>
      <c r="B559" s="63">
        <v>571</v>
      </c>
      <c r="C559" s="64" t="s">
        <v>232</v>
      </c>
      <c r="D559" s="64" t="s">
        <v>232</v>
      </c>
      <c r="E559" s="64" t="s">
        <v>2438</v>
      </c>
      <c r="F559" s="64" t="s">
        <v>4268</v>
      </c>
      <c r="G559" s="63" t="b">
        <v>0</v>
      </c>
      <c r="H559" s="71" t="b">
        <v>0</v>
      </c>
      <c r="I559" s="64" t="s">
        <v>4267</v>
      </c>
      <c r="J559" s="64" t="s">
        <v>232</v>
      </c>
      <c r="K559" s="63">
        <v>92.928992644749897</v>
      </c>
      <c r="L559" s="71" t="b">
        <v>0</v>
      </c>
      <c r="M559" s="64" t="s">
        <v>232</v>
      </c>
      <c r="N559" s="64" t="s">
        <v>4269</v>
      </c>
      <c r="O559" s="64" t="s">
        <v>232</v>
      </c>
      <c r="P559" s="64" t="s">
        <v>232</v>
      </c>
      <c r="Q559" s="65"/>
      <c r="R559" s="64" t="s">
        <v>232</v>
      </c>
      <c r="S559" s="63">
        <v>33597.24</v>
      </c>
      <c r="T559" s="65"/>
      <c r="U559" s="65"/>
      <c r="V559" s="64" t="s">
        <v>232</v>
      </c>
    </row>
    <row r="560" spans="1:22" ht="72">
      <c r="A560" s="64" t="s">
        <v>4270</v>
      </c>
      <c r="B560" s="63">
        <v>572</v>
      </c>
      <c r="C560" s="64" t="s">
        <v>232</v>
      </c>
      <c r="D560" s="64" t="s">
        <v>232</v>
      </c>
      <c r="E560" s="64" t="s">
        <v>2438</v>
      </c>
      <c r="F560" s="64" t="s">
        <v>4271</v>
      </c>
      <c r="G560" s="63" t="b">
        <v>0</v>
      </c>
      <c r="H560" s="71" t="b">
        <v>0</v>
      </c>
      <c r="I560" s="64" t="s">
        <v>4270</v>
      </c>
      <c r="J560" s="64" t="s">
        <v>232</v>
      </c>
      <c r="K560" s="63">
        <v>43.149586050362501</v>
      </c>
      <c r="L560" s="71" t="b">
        <v>0</v>
      </c>
      <c r="M560" s="64" t="s">
        <v>232</v>
      </c>
      <c r="N560" s="64" t="s">
        <v>4272</v>
      </c>
      <c r="O560" s="64" t="s">
        <v>232</v>
      </c>
      <c r="P560" s="64" t="s">
        <v>232</v>
      </c>
      <c r="Q560" s="65"/>
      <c r="R560" s="64" t="s">
        <v>232</v>
      </c>
      <c r="S560" s="63">
        <v>818599.5</v>
      </c>
      <c r="T560" s="65"/>
      <c r="U560" s="65"/>
      <c r="V560" s="64" t="s">
        <v>232</v>
      </c>
    </row>
    <row r="561" spans="1:22" ht="86.45">
      <c r="A561" s="64" t="s">
        <v>4273</v>
      </c>
      <c r="B561" s="63">
        <v>573</v>
      </c>
      <c r="C561" s="64" t="s">
        <v>232</v>
      </c>
      <c r="D561" s="64" t="s">
        <v>232</v>
      </c>
      <c r="E561" s="64" t="s">
        <v>2438</v>
      </c>
      <c r="F561" s="64" t="s">
        <v>4274</v>
      </c>
      <c r="G561" s="63" t="b">
        <v>0</v>
      </c>
      <c r="H561" s="71" t="b">
        <v>0</v>
      </c>
      <c r="I561" s="64" t="s">
        <v>4273</v>
      </c>
      <c r="J561" s="64" t="s">
        <v>232</v>
      </c>
      <c r="K561" s="63">
        <v>137.19212445472201</v>
      </c>
      <c r="L561" s="71" t="b">
        <v>0</v>
      </c>
      <c r="M561" s="64" t="s">
        <v>232</v>
      </c>
      <c r="N561" s="64" t="s">
        <v>4275</v>
      </c>
      <c r="O561" s="64" t="s">
        <v>232</v>
      </c>
      <c r="P561" s="64" t="s">
        <v>232</v>
      </c>
      <c r="Q561" s="65"/>
      <c r="R561" s="64" t="s">
        <v>232</v>
      </c>
      <c r="S561" s="65"/>
      <c r="T561" s="65"/>
      <c r="U561" s="65"/>
      <c r="V561" s="64" t="s">
        <v>232</v>
      </c>
    </row>
    <row r="562" spans="1:22" ht="43.15">
      <c r="A562" s="64" t="s">
        <v>4276</v>
      </c>
      <c r="B562" s="63">
        <v>574</v>
      </c>
      <c r="C562" s="64" t="s">
        <v>232</v>
      </c>
      <c r="D562" s="64" t="s">
        <v>232</v>
      </c>
      <c r="E562" s="64" t="s">
        <v>2438</v>
      </c>
      <c r="F562" s="64" t="s">
        <v>4277</v>
      </c>
      <c r="G562" s="63" t="b">
        <v>0</v>
      </c>
      <c r="H562" s="71" t="b">
        <v>0</v>
      </c>
      <c r="I562" s="64" t="s">
        <v>4276</v>
      </c>
      <c r="J562" s="64" t="s">
        <v>232</v>
      </c>
      <c r="K562" s="63">
        <v>110.114257278849</v>
      </c>
      <c r="L562" s="71" t="b">
        <v>0</v>
      </c>
      <c r="M562" s="64" t="s">
        <v>232</v>
      </c>
      <c r="N562" s="64" t="s">
        <v>4278</v>
      </c>
      <c r="O562" s="64" t="s">
        <v>232</v>
      </c>
      <c r="P562" s="64" t="s">
        <v>232</v>
      </c>
      <c r="Q562" s="65"/>
      <c r="R562" s="64" t="s">
        <v>232</v>
      </c>
      <c r="S562" s="63">
        <v>1158.5719999999999</v>
      </c>
      <c r="T562" s="65"/>
      <c r="U562" s="65"/>
      <c r="V562" s="64" t="s">
        <v>232</v>
      </c>
    </row>
    <row r="563" spans="1:22" ht="72">
      <c r="A563" s="64" t="s">
        <v>4279</v>
      </c>
      <c r="B563" s="63">
        <v>575</v>
      </c>
      <c r="C563" s="64" t="s">
        <v>232</v>
      </c>
      <c r="D563" s="64" t="s">
        <v>232</v>
      </c>
      <c r="E563" s="64" t="s">
        <v>2438</v>
      </c>
      <c r="F563" s="64" t="s">
        <v>4280</v>
      </c>
      <c r="G563" s="63" t="b">
        <v>0</v>
      </c>
      <c r="H563" s="71" t="b">
        <v>0</v>
      </c>
      <c r="I563" s="64" t="s">
        <v>4279</v>
      </c>
      <c r="J563" s="64" t="s">
        <v>232</v>
      </c>
      <c r="K563" s="63">
        <v>137.19212445472201</v>
      </c>
      <c r="L563" s="71" t="b">
        <v>0</v>
      </c>
      <c r="M563" s="64" t="s">
        <v>232</v>
      </c>
      <c r="N563" s="64" t="s">
        <v>4281</v>
      </c>
      <c r="O563" s="64" t="s">
        <v>232</v>
      </c>
      <c r="P563" s="64" t="s">
        <v>232</v>
      </c>
      <c r="Q563" s="65"/>
      <c r="R563" s="64" t="s">
        <v>232</v>
      </c>
      <c r="S563" s="65"/>
      <c r="T563" s="65"/>
      <c r="U563" s="65"/>
      <c r="V563" s="64" t="s">
        <v>232</v>
      </c>
    </row>
    <row r="564" spans="1:22" ht="72">
      <c r="A564" s="64" t="s">
        <v>4282</v>
      </c>
      <c r="B564" s="63">
        <v>576</v>
      </c>
      <c r="C564" s="64" t="s">
        <v>232</v>
      </c>
      <c r="D564" s="64" t="s">
        <v>232</v>
      </c>
      <c r="E564" s="64" t="s">
        <v>2438</v>
      </c>
      <c r="F564" s="64" t="s">
        <v>4283</v>
      </c>
      <c r="G564" s="63" t="b">
        <v>0</v>
      </c>
      <c r="H564" s="71" t="b">
        <v>0</v>
      </c>
      <c r="I564" s="64" t="s">
        <v>4282</v>
      </c>
      <c r="J564" s="64" t="s">
        <v>232</v>
      </c>
      <c r="K564" s="63">
        <v>92.928992644749897</v>
      </c>
      <c r="L564" s="71" t="b">
        <v>0</v>
      </c>
      <c r="M564" s="64" t="s">
        <v>232</v>
      </c>
      <c r="N564" s="64" t="s">
        <v>4284</v>
      </c>
      <c r="O564" s="64" t="s">
        <v>232</v>
      </c>
      <c r="P564" s="64" t="s">
        <v>232</v>
      </c>
      <c r="Q564" s="65"/>
      <c r="R564" s="64" t="s">
        <v>232</v>
      </c>
      <c r="S564" s="63">
        <v>33597.24</v>
      </c>
      <c r="T564" s="65"/>
      <c r="U564" s="65"/>
      <c r="V564" s="64" t="s">
        <v>232</v>
      </c>
    </row>
    <row r="565" spans="1:22" ht="43.15">
      <c r="A565" s="64" t="s">
        <v>4285</v>
      </c>
      <c r="B565" s="63">
        <v>577</v>
      </c>
      <c r="C565" s="64" t="s">
        <v>232</v>
      </c>
      <c r="D565" s="64" t="s">
        <v>232</v>
      </c>
      <c r="E565" s="64" t="s">
        <v>2438</v>
      </c>
      <c r="F565" s="64" t="s">
        <v>4286</v>
      </c>
      <c r="G565" s="63" t="b">
        <v>0</v>
      </c>
      <c r="H565" s="71" t="b">
        <v>0</v>
      </c>
      <c r="I565" s="64" t="s">
        <v>4285</v>
      </c>
      <c r="J565" s="64" t="s">
        <v>232</v>
      </c>
      <c r="K565" s="63">
        <v>137.19212445472201</v>
      </c>
      <c r="L565" s="71" t="b">
        <v>0</v>
      </c>
      <c r="M565" s="64" t="s">
        <v>232</v>
      </c>
      <c r="N565" s="64" t="s">
        <v>4287</v>
      </c>
      <c r="O565" s="64" t="s">
        <v>232</v>
      </c>
      <c r="P565" s="64" t="s">
        <v>232</v>
      </c>
      <c r="Q565" s="65"/>
      <c r="R565" s="64" t="s">
        <v>232</v>
      </c>
      <c r="S565" s="65"/>
      <c r="T565" s="65"/>
      <c r="U565" s="65"/>
      <c r="V565" s="64" t="s">
        <v>232</v>
      </c>
    </row>
    <row r="566" spans="1:22" ht="28.9">
      <c r="A566" s="64" t="s">
        <v>4288</v>
      </c>
      <c r="B566" s="63">
        <v>578</v>
      </c>
      <c r="C566" s="64" t="s">
        <v>232</v>
      </c>
      <c r="D566" s="64" t="s">
        <v>232</v>
      </c>
      <c r="E566" s="64" t="s">
        <v>2438</v>
      </c>
      <c r="F566" s="64" t="s">
        <v>4289</v>
      </c>
      <c r="G566" s="63" t="b">
        <v>0</v>
      </c>
      <c r="H566" s="71" t="b">
        <v>0</v>
      </c>
      <c r="I566" s="64" t="s">
        <v>4288</v>
      </c>
      <c r="J566" s="64" t="s">
        <v>232</v>
      </c>
      <c r="K566" s="63">
        <v>137.19212445472201</v>
      </c>
      <c r="L566" s="71" t="b">
        <v>0</v>
      </c>
      <c r="M566" s="64" t="s">
        <v>232</v>
      </c>
      <c r="N566" s="64" t="s">
        <v>4290</v>
      </c>
      <c r="O566" s="64" t="s">
        <v>232</v>
      </c>
      <c r="P566" s="64" t="s">
        <v>232</v>
      </c>
      <c r="Q566" s="65"/>
      <c r="R566" s="64" t="s">
        <v>232</v>
      </c>
      <c r="S566" s="65"/>
      <c r="T566" s="65"/>
      <c r="U566" s="65"/>
      <c r="V566" s="64" t="s">
        <v>232</v>
      </c>
    </row>
    <row r="567" spans="1:22" ht="86.45">
      <c r="A567" s="64" t="s">
        <v>4291</v>
      </c>
      <c r="B567" s="63">
        <v>579</v>
      </c>
      <c r="C567" s="64" t="s">
        <v>232</v>
      </c>
      <c r="D567" s="64" t="s">
        <v>232</v>
      </c>
      <c r="E567" s="64" t="s">
        <v>2438</v>
      </c>
      <c r="F567" s="64" t="s">
        <v>4292</v>
      </c>
      <c r="G567" s="63" t="b">
        <v>0</v>
      </c>
      <c r="H567" s="71" t="b">
        <v>0</v>
      </c>
      <c r="I567" s="64" t="s">
        <v>4291</v>
      </c>
      <c r="J567" s="64" t="s">
        <v>232</v>
      </c>
      <c r="K567" s="63">
        <v>137.19212445472201</v>
      </c>
      <c r="L567" s="71" t="b">
        <v>0</v>
      </c>
      <c r="M567" s="64" t="s">
        <v>232</v>
      </c>
      <c r="N567" s="64" t="s">
        <v>4293</v>
      </c>
      <c r="O567" s="64" t="s">
        <v>232</v>
      </c>
      <c r="P567" s="64" t="s">
        <v>232</v>
      </c>
      <c r="Q567" s="65"/>
      <c r="R567" s="64" t="s">
        <v>232</v>
      </c>
      <c r="S567" s="65"/>
      <c r="T567" s="65"/>
      <c r="U567" s="65"/>
      <c r="V567" s="64" t="s">
        <v>232</v>
      </c>
    </row>
    <row r="568" spans="1:22" ht="43.15">
      <c r="A568" s="64" t="s">
        <v>4294</v>
      </c>
      <c r="B568" s="63">
        <v>580</v>
      </c>
      <c r="C568" s="64" t="s">
        <v>4295</v>
      </c>
      <c r="D568" s="64" t="s">
        <v>4296</v>
      </c>
      <c r="E568" s="64" t="s">
        <v>4296</v>
      </c>
      <c r="F568" s="64" t="s">
        <v>4297</v>
      </c>
      <c r="G568" s="63" t="b">
        <v>0</v>
      </c>
      <c r="H568" s="71" t="b">
        <v>0</v>
      </c>
      <c r="I568" s="64" t="s">
        <v>4294</v>
      </c>
      <c r="J568" s="64" t="s">
        <v>232</v>
      </c>
      <c r="K568" s="63">
        <v>120.19158</v>
      </c>
      <c r="L568" s="71" t="b">
        <v>0</v>
      </c>
      <c r="M568" s="64" t="s">
        <v>232</v>
      </c>
      <c r="N568" s="64" t="s">
        <v>4298</v>
      </c>
      <c r="O568" s="64" t="s">
        <v>4299</v>
      </c>
      <c r="P568" s="64" t="s">
        <v>731</v>
      </c>
      <c r="Q568" s="65"/>
      <c r="R568" s="64" t="s">
        <v>732</v>
      </c>
      <c r="S568" s="63">
        <v>267.97800000000001</v>
      </c>
      <c r="T568" s="63">
        <v>479.14449999999999</v>
      </c>
      <c r="U568" s="65"/>
      <c r="V568" s="64" t="s">
        <v>4300</v>
      </c>
    </row>
    <row r="569" spans="1:22" ht="86.45">
      <c r="A569" s="64" t="s">
        <v>4301</v>
      </c>
      <c r="B569" s="63">
        <v>581</v>
      </c>
      <c r="C569" s="64" t="s">
        <v>232</v>
      </c>
      <c r="D569" s="64" t="s">
        <v>232</v>
      </c>
      <c r="E569" s="64" t="s">
        <v>2438</v>
      </c>
      <c r="F569" s="64" t="s">
        <v>4302</v>
      </c>
      <c r="G569" s="63" t="b">
        <v>0</v>
      </c>
      <c r="H569" s="71" t="b">
        <v>0</v>
      </c>
      <c r="I569" s="64" t="s">
        <v>4301</v>
      </c>
      <c r="J569" s="64" t="s">
        <v>232</v>
      </c>
      <c r="K569" s="63">
        <v>137.19212445472201</v>
      </c>
      <c r="L569" s="71" t="b">
        <v>0</v>
      </c>
      <c r="M569" s="64" t="s">
        <v>232</v>
      </c>
      <c r="N569" s="64" t="s">
        <v>4303</v>
      </c>
      <c r="O569" s="64" t="s">
        <v>232</v>
      </c>
      <c r="P569" s="64" t="s">
        <v>232</v>
      </c>
      <c r="Q569" s="65"/>
      <c r="R569" s="64" t="s">
        <v>232</v>
      </c>
      <c r="S569" s="65"/>
      <c r="T569" s="65"/>
      <c r="U569" s="65"/>
      <c r="V569" s="64" t="s">
        <v>232</v>
      </c>
    </row>
    <row r="570" spans="1:22" ht="100.9">
      <c r="A570" s="64" t="s">
        <v>4304</v>
      </c>
      <c r="B570" s="63">
        <v>582</v>
      </c>
      <c r="C570" s="64" t="s">
        <v>232</v>
      </c>
      <c r="D570" s="64" t="s">
        <v>232</v>
      </c>
      <c r="E570" s="64" t="s">
        <v>2438</v>
      </c>
      <c r="F570" s="64" t="s">
        <v>4305</v>
      </c>
      <c r="G570" s="63" t="b">
        <v>0</v>
      </c>
      <c r="H570" s="71" t="b">
        <v>0</v>
      </c>
      <c r="I570" s="64" t="s">
        <v>4304</v>
      </c>
      <c r="J570" s="64" t="s">
        <v>232</v>
      </c>
      <c r="K570" s="63">
        <v>137.19212445472201</v>
      </c>
      <c r="L570" s="71" t="b">
        <v>0</v>
      </c>
      <c r="M570" s="64" t="s">
        <v>232</v>
      </c>
      <c r="N570" s="64" t="s">
        <v>4306</v>
      </c>
      <c r="O570" s="64" t="s">
        <v>232</v>
      </c>
      <c r="P570" s="64" t="s">
        <v>232</v>
      </c>
      <c r="Q570" s="65"/>
      <c r="R570" s="64" t="s">
        <v>232</v>
      </c>
      <c r="S570" s="65"/>
      <c r="T570" s="65"/>
      <c r="U570" s="65"/>
      <c r="V570" s="64" t="s">
        <v>232</v>
      </c>
    </row>
    <row r="571" spans="1:22" ht="28.9">
      <c r="A571" s="64" t="s">
        <v>4307</v>
      </c>
      <c r="B571" s="63">
        <v>583</v>
      </c>
      <c r="C571" s="64" t="s">
        <v>232</v>
      </c>
      <c r="D571" s="64" t="s">
        <v>232</v>
      </c>
      <c r="E571" s="64" t="s">
        <v>232</v>
      </c>
      <c r="F571" s="64" t="s">
        <v>4308</v>
      </c>
      <c r="G571" s="63" t="b">
        <v>0</v>
      </c>
      <c r="H571" s="71" t="b">
        <v>0</v>
      </c>
      <c r="I571" s="64" t="s">
        <v>4307</v>
      </c>
      <c r="J571" s="64" t="s">
        <v>232</v>
      </c>
      <c r="K571" s="63">
        <v>137.19212445472201</v>
      </c>
      <c r="L571" s="71" t="b">
        <v>0</v>
      </c>
      <c r="M571" s="64" t="s">
        <v>232</v>
      </c>
      <c r="N571" s="64" t="s">
        <v>4309</v>
      </c>
      <c r="O571" s="64" t="s">
        <v>232</v>
      </c>
      <c r="P571" s="64" t="s">
        <v>232</v>
      </c>
      <c r="Q571" s="65"/>
      <c r="R571" s="64" t="s">
        <v>232</v>
      </c>
      <c r="S571" s="65"/>
      <c r="T571" s="65"/>
      <c r="U571" s="65"/>
      <c r="V571" s="64" t="s">
        <v>4310</v>
      </c>
    </row>
    <row r="572" spans="1:22" ht="43.15">
      <c r="A572" s="64" t="s">
        <v>4311</v>
      </c>
      <c r="B572" s="63">
        <v>584</v>
      </c>
      <c r="C572" s="64" t="s">
        <v>4312</v>
      </c>
      <c r="D572" s="64" t="s">
        <v>4313</v>
      </c>
      <c r="E572" s="64" t="s">
        <v>4313</v>
      </c>
      <c r="F572" s="64" t="s">
        <v>4314</v>
      </c>
      <c r="G572" s="63" t="b">
        <v>0</v>
      </c>
      <c r="H572" s="71" t="b">
        <v>0</v>
      </c>
      <c r="I572" s="64" t="s">
        <v>4311</v>
      </c>
      <c r="J572" s="64" t="s">
        <v>4315</v>
      </c>
      <c r="K572" s="63">
        <v>73.116919999999993</v>
      </c>
      <c r="L572" s="71" t="b">
        <v>0</v>
      </c>
      <c r="M572" s="64" t="s">
        <v>232</v>
      </c>
      <c r="N572" s="64" t="s">
        <v>4316</v>
      </c>
      <c r="O572" s="64" t="s">
        <v>4317</v>
      </c>
      <c r="P572" s="64" t="s">
        <v>4318</v>
      </c>
      <c r="Q572" s="65"/>
      <c r="R572" s="64" t="s">
        <v>4319</v>
      </c>
      <c r="S572" s="63">
        <v>1626.5329999999999</v>
      </c>
      <c r="T572" s="63">
        <v>1884463</v>
      </c>
      <c r="U572" s="63">
        <v>759.28478863999999</v>
      </c>
      <c r="V572" s="64" t="s">
        <v>232</v>
      </c>
    </row>
    <row r="573" spans="1:22" ht="43.15">
      <c r="A573" s="64" t="s">
        <v>4320</v>
      </c>
      <c r="B573" s="63">
        <v>585</v>
      </c>
      <c r="C573" s="64" t="s">
        <v>4321</v>
      </c>
      <c r="D573" s="64" t="s">
        <v>4322</v>
      </c>
      <c r="E573" s="64" t="s">
        <v>4322</v>
      </c>
      <c r="F573" s="64" t="s">
        <v>4323</v>
      </c>
      <c r="G573" s="63" t="b">
        <v>0</v>
      </c>
      <c r="H573" s="71" t="b">
        <v>0</v>
      </c>
      <c r="I573" s="64" t="s">
        <v>4320</v>
      </c>
      <c r="J573" s="64" t="s">
        <v>232</v>
      </c>
      <c r="K573" s="63">
        <v>187.30238</v>
      </c>
      <c r="L573" s="71" t="b">
        <v>0</v>
      </c>
      <c r="M573" s="64" t="s">
        <v>232</v>
      </c>
      <c r="N573" s="64" t="s">
        <v>4324</v>
      </c>
      <c r="O573" s="64" t="s">
        <v>4325</v>
      </c>
      <c r="P573" s="64" t="s">
        <v>4326</v>
      </c>
      <c r="Q573" s="63">
        <v>0.1111111</v>
      </c>
      <c r="R573" s="64" t="s">
        <v>4327</v>
      </c>
      <c r="S573" s="63">
        <v>0.2786438</v>
      </c>
      <c r="T573" s="63">
        <v>479.14449999999999</v>
      </c>
      <c r="U573" s="63">
        <v>0.72045475613999999</v>
      </c>
      <c r="V573" s="64" t="s">
        <v>232</v>
      </c>
    </row>
    <row r="574" spans="1:22" ht="28.9">
      <c r="A574" s="64" t="s">
        <v>4328</v>
      </c>
      <c r="B574" s="63">
        <v>586</v>
      </c>
      <c r="C574" s="64" t="s">
        <v>4329</v>
      </c>
      <c r="D574" s="64" t="s">
        <v>4330</v>
      </c>
      <c r="E574" s="64" t="s">
        <v>4330</v>
      </c>
      <c r="F574" s="64" t="s">
        <v>4331</v>
      </c>
      <c r="G574" s="63" t="b">
        <v>0</v>
      </c>
      <c r="H574" s="71" t="b">
        <v>0</v>
      </c>
      <c r="I574" s="64" t="s">
        <v>4328</v>
      </c>
      <c r="J574" s="64" t="s">
        <v>4332</v>
      </c>
      <c r="K574" s="63">
        <v>95.94</v>
      </c>
      <c r="L574" s="71" t="b">
        <v>0</v>
      </c>
      <c r="M574" s="64" t="s">
        <v>232</v>
      </c>
      <c r="N574" s="64" t="s">
        <v>4333</v>
      </c>
      <c r="O574" s="64" t="s">
        <v>4334</v>
      </c>
      <c r="P574" s="64" t="s">
        <v>4332</v>
      </c>
      <c r="Q574" s="65"/>
      <c r="R574" s="64" t="s">
        <v>4335</v>
      </c>
      <c r="S574" s="65"/>
      <c r="T574" s="65"/>
      <c r="U574" s="65"/>
      <c r="V574" s="64" t="s">
        <v>232</v>
      </c>
    </row>
    <row r="575" spans="1:22" ht="86.45">
      <c r="A575" s="64" t="s">
        <v>4336</v>
      </c>
      <c r="B575" s="63">
        <v>587</v>
      </c>
      <c r="C575" s="64" t="s">
        <v>4337</v>
      </c>
      <c r="D575" s="64" t="s">
        <v>4338</v>
      </c>
      <c r="E575" s="64" t="s">
        <v>4338</v>
      </c>
      <c r="F575" s="64" t="s">
        <v>4339</v>
      </c>
      <c r="G575" s="63" t="b">
        <v>0</v>
      </c>
      <c r="H575" s="71" t="b">
        <v>0</v>
      </c>
      <c r="I575" s="64" t="s">
        <v>4336</v>
      </c>
      <c r="J575" s="64" t="s">
        <v>232</v>
      </c>
      <c r="K575" s="63">
        <v>75.109660000000005</v>
      </c>
      <c r="L575" s="71" t="b">
        <v>0</v>
      </c>
      <c r="M575" s="64" t="s">
        <v>232</v>
      </c>
      <c r="N575" s="64" t="s">
        <v>4340</v>
      </c>
      <c r="O575" s="64" t="s">
        <v>4341</v>
      </c>
      <c r="P575" s="64" t="s">
        <v>4342</v>
      </c>
      <c r="Q575" s="63">
        <v>0.3333333</v>
      </c>
      <c r="R575" s="64" t="s">
        <v>4343</v>
      </c>
      <c r="S575" s="63">
        <v>102.3916</v>
      </c>
      <c r="T575" s="63">
        <v>10905.05</v>
      </c>
      <c r="U575" s="63">
        <v>45.629054534000005</v>
      </c>
      <c r="V575" s="64" t="s">
        <v>232</v>
      </c>
    </row>
    <row r="576" spans="1:22" ht="43.15">
      <c r="A576" s="64" t="s">
        <v>4344</v>
      </c>
      <c r="B576" s="63">
        <v>588</v>
      </c>
      <c r="C576" s="64" t="s">
        <v>4345</v>
      </c>
      <c r="D576" s="64" t="s">
        <v>4346</v>
      </c>
      <c r="E576" s="64" t="s">
        <v>4346</v>
      </c>
      <c r="F576" s="64" t="s">
        <v>4347</v>
      </c>
      <c r="G576" s="63" t="b">
        <v>0</v>
      </c>
      <c r="H576" s="71" t="b">
        <v>0</v>
      </c>
      <c r="I576" s="64" t="s">
        <v>4344</v>
      </c>
      <c r="J576" s="64" t="s">
        <v>232</v>
      </c>
      <c r="K576" s="63">
        <v>136.23403999999999</v>
      </c>
      <c r="L576" s="71" t="b">
        <v>0</v>
      </c>
      <c r="M576" s="64" t="s">
        <v>232</v>
      </c>
      <c r="N576" s="64" t="s">
        <v>4348</v>
      </c>
      <c r="O576" s="64" t="s">
        <v>4349</v>
      </c>
      <c r="P576" s="64" t="s">
        <v>3097</v>
      </c>
      <c r="Q576" s="65"/>
      <c r="R576" s="64" t="s">
        <v>4350</v>
      </c>
      <c r="S576" s="63">
        <v>193.3175</v>
      </c>
      <c r="T576" s="63">
        <v>248.09190000000001</v>
      </c>
      <c r="U576" s="65"/>
      <c r="V576" s="64" t="s">
        <v>232</v>
      </c>
    </row>
    <row r="577" spans="1:22" ht="28.9">
      <c r="A577" s="64" t="s">
        <v>4351</v>
      </c>
      <c r="B577" s="63">
        <v>589</v>
      </c>
      <c r="C577" s="64" t="s">
        <v>4352</v>
      </c>
      <c r="D577" s="64" t="s">
        <v>4353</v>
      </c>
      <c r="E577" s="64" t="s">
        <v>4353</v>
      </c>
      <c r="F577" s="64" t="s">
        <v>4354</v>
      </c>
      <c r="G577" s="63" t="b">
        <v>0</v>
      </c>
      <c r="H577" s="71" t="b">
        <v>0</v>
      </c>
      <c r="I577" s="64" t="s">
        <v>4351</v>
      </c>
      <c r="J577" s="64" t="s">
        <v>232</v>
      </c>
      <c r="K577" s="63">
        <v>87.120360000000005</v>
      </c>
      <c r="L577" s="71" t="b">
        <v>0</v>
      </c>
      <c r="M577" s="64" t="s">
        <v>232</v>
      </c>
      <c r="N577" s="64" t="s">
        <v>4355</v>
      </c>
      <c r="O577" s="64" t="s">
        <v>4356</v>
      </c>
      <c r="P577" s="64" t="s">
        <v>4085</v>
      </c>
      <c r="Q577" s="63">
        <v>0.25</v>
      </c>
      <c r="R577" s="64" t="s">
        <v>4357</v>
      </c>
      <c r="S577" s="63">
        <v>1453.2139999999999</v>
      </c>
      <c r="T577" s="63">
        <v>20910.47</v>
      </c>
      <c r="U577" s="63">
        <v>1081.47873316</v>
      </c>
      <c r="V577" s="64" t="s">
        <v>232</v>
      </c>
    </row>
    <row r="578" spans="1:22" ht="57.6">
      <c r="A578" s="64" t="s">
        <v>4358</v>
      </c>
      <c r="B578" s="63">
        <v>590</v>
      </c>
      <c r="C578" s="64" t="s">
        <v>4359</v>
      </c>
      <c r="D578" s="64" t="s">
        <v>4360</v>
      </c>
      <c r="E578" s="64" t="s">
        <v>4360</v>
      </c>
      <c r="F578" s="64" t="s">
        <v>4361</v>
      </c>
      <c r="G578" s="63" t="b">
        <v>0</v>
      </c>
      <c r="H578" s="71" t="b">
        <v>0</v>
      </c>
      <c r="I578" s="64" t="s">
        <v>4358</v>
      </c>
      <c r="J578" s="64" t="s">
        <v>232</v>
      </c>
      <c r="K578" s="63">
        <v>89.136240000000001</v>
      </c>
      <c r="L578" s="71" t="b">
        <v>0</v>
      </c>
      <c r="M578" s="64" t="s">
        <v>232</v>
      </c>
      <c r="N578" s="64" t="s">
        <v>4362</v>
      </c>
      <c r="O578" s="64" t="s">
        <v>4363</v>
      </c>
      <c r="P578" s="64" t="s">
        <v>1672</v>
      </c>
      <c r="Q578" s="63">
        <v>0.25</v>
      </c>
      <c r="R578" s="64" t="s">
        <v>4364</v>
      </c>
      <c r="S578" s="63">
        <v>437.29739999999998</v>
      </c>
      <c r="T578" s="63">
        <v>1038.9390000000001</v>
      </c>
      <c r="U578" s="63">
        <v>344.50271478000002</v>
      </c>
      <c r="V578" s="64" t="s">
        <v>232</v>
      </c>
    </row>
    <row r="579" spans="1:22" ht="86.45">
      <c r="A579" s="64" t="s">
        <v>4365</v>
      </c>
      <c r="B579" s="63">
        <v>591</v>
      </c>
      <c r="C579" s="64" t="s">
        <v>4366</v>
      </c>
      <c r="D579" s="64" t="s">
        <v>4367</v>
      </c>
      <c r="E579" s="64" t="s">
        <v>4367</v>
      </c>
      <c r="F579" s="64" t="s">
        <v>4368</v>
      </c>
      <c r="G579" s="63" t="b">
        <v>0</v>
      </c>
      <c r="H579" s="71" t="b">
        <v>0</v>
      </c>
      <c r="I579" s="64" t="s">
        <v>4365</v>
      </c>
      <c r="J579" s="64" t="s">
        <v>232</v>
      </c>
      <c r="K579" s="63">
        <v>296.55756000000002</v>
      </c>
      <c r="L579" s="71" t="b">
        <v>0</v>
      </c>
      <c r="M579" s="64" t="s">
        <v>232</v>
      </c>
      <c r="N579" s="64" t="s">
        <v>4369</v>
      </c>
      <c r="O579" s="64" t="s">
        <v>4370</v>
      </c>
      <c r="P579" s="64" t="s">
        <v>4371</v>
      </c>
      <c r="Q579" s="63">
        <v>0.22222220000000001</v>
      </c>
      <c r="R579" s="64" t="s">
        <v>4372</v>
      </c>
      <c r="S579" s="63">
        <v>1.853181E-6</v>
      </c>
      <c r="T579" s="63">
        <v>302.86470000000003</v>
      </c>
      <c r="U579" s="63">
        <v>3.4754378959999997E-5</v>
      </c>
      <c r="V579" s="64" t="s">
        <v>232</v>
      </c>
    </row>
    <row r="580" spans="1:22" ht="28.9">
      <c r="A580" s="64" t="s">
        <v>130</v>
      </c>
      <c r="B580" s="63">
        <v>592</v>
      </c>
      <c r="C580" s="64" t="s">
        <v>280</v>
      </c>
      <c r="D580" s="64" t="s">
        <v>281</v>
      </c>
      <c r="E580" s="64" t="s">
        <v>281</v>
      </c>
      <c r="F580" s="64" t="s">
        <v>4373</v>
      </c>
      <c r="G580" s="63" t="b">
        <v>1</v>
      </c>
      <c r="H580" s="71" t="b">
        <v>0</v>
      </c>
      <c r="I580" s="64" t="s">
        <v>130</v>
      </c>
      <c r="J580" s="64" t="s">
        <v>534</v>
      </c>
      <c r="K580" s="63">
        <v>58.122199999999999</v>
      </c>
      <c r="L580" s="71" t="b">
        <v>0</v>
      </c>
      <c r="M580" s="64" t="s">
        <v>232</v>
      </c>
      <c r="N580" s="64" t="s">
        <v>4374</v>
      </c>
      <c r="O580" s="64" t="s">
        <v>4375</v>
      </c>
      <c r="P580" s="64" t="s">
        <v>3789</v>
      </c>
      <c r="Q580" s="65"/>
      <c r="R580" s="64" t="s">
        <v>4376</v>
      </c>
      <c r="S580" s="63">
        <v>241313.5</v>
      </c>
      <c r="T580" s="63">
        <v>201857</v>
      </c>
      <c r="U580" s="63">
        <v>186522.81088</v>
      </c>
      <c r="V580" s="64" t="s">
        <v>232</v>
      </c>
    </row>
    <row r="581" spans="1:22" ht="28.9">
      <c r="A581" s="64" t="s">
        <v>4377</v>
      </c>
      <c r="B581" s="63">
        <v>593</v>
      </c>
      <c r="C581" s="64" t="s">
        <v>4378</v>
      </c>
      <c r="D581" s="64" t="s">
        <v>4379</v>
      </c>
      <c r="E581" s="64" t="s">
        <v>4379</v>
      </c>
      <c r="F581" s="64" t="s">
        <v>4380</v>
      </c>
      <c r="G581" s="63" t="b">
        <v>0</v>
      </c>
      <c r="H581" s="71" t="b">
        <v>0</v>
      </c>
      <c r="I581" s="64" t="s">
        <v>4377</v>
      </c>
      <c r="J581" s="64" t="s">
        <v>232</v>
      </c>
      <c r="K581" s="63">
        <v>116.15828</v>
      </c>
      <c r="L581" s="71" t="b">
        <v>0</v>
      </c>
      <c r="M581" s="64" t="s">
        <v>232</v>
      </c>
      <c r="N581" s="64" t="s">
        <v>4381</v>
      </c>
      <c r="O581" s="64" t="s">
        <v>4382</v>
      </c>
      <c r="P581" s="64" t="s">
        <v>3129</v>
      </c>
      <c r="Q581" s="63">
        <v>0.3333333</v>
      </c>
      <c r="R581" s="64" t="s">
        <v>4383</v>
      </c>
      <c r="S581" s="63">
        <v>1586.5360000000001</v>
      </c>
      <c r="T581" s="63">
        <v>1447.6780000000001</v>
      </c>
      <c r="U581" s="63">
        <v>2083.0362602</v>
      </c>
      <c r="V581" s="64" t="s">
        <v>232</v>
      </c>
    </row>
    <row r="582" spans="1:22" ht="28.9">
      <c r="A582" s="64" t="s">
        <v>4384</v>
      </c>
      <c r="B582" s="63">
        <v>594</v>
      </c>
      <c r="C582" s="64" t="s">
        <v>4385</v>
      </c>
      <c r="D582" s="64" t="s">
        <v>4386</v>
      </c>
      <c r="E582" s="64" t="s">
        <v>4386</v>
      </c>
      <c r="F582" s="64" t="s">
        <v>4387</v>
      </c>
      <c r="G582" s="63" t="b">
        <v>0</v>
      </c>
      <c r="H582" s="71" t="b">
        <v>0</v>
      </c>
      <c r="I582" s="64" t="s">
        <v>4384</v>
      </c>
      <c r="J582" s="64" t="s">
        <v>232</v>
      </c>
      <c r="K582" s="63">
        <v>128.16898</v>
      </c>
      <c r="L582" s="71" t="b">
        <v>0</v>
      </c>
      <c r="M582" s="64" t="s">
        <v>232</v>
      </c>
      <c r="N582" s="64" t="s">
        <v>4388</v>
      </c>
      <c r="O582" s="64" t="s">
        <v>4389</v>
      </c>
      <c r="P582" s="64" t="s">
        <v>4390</v>
      </c>
      <c r="Q582" s="63">
        <v>0.28571429999999998</v>
      </c>
      <c r="R582" s="64" t="s">
        <v>4391</v>
      </c>
      <c r="S582" s="63">
        <v>673.27809999999999</v>
      </c>
      <c r="T582" s="63">
        <v>473.80560000000003</v>
      </c>
      <c r="U582" s="63">
        <v>589.16591664000009</v>
      </c>
      <c r="V582" s="64" t="s">
        <v>232</v>
      </c>
    </row>
    <row r="583" spans="1:22" ht="57.6">
      <c r="A583" s="64" t="s">
        <v>4392</v>
      </c>
      <c r="B583" s="63">
        <v>595</v>
      </c>
      <c r="C583" s="64" t="s">
        <v>4393</v>
      </c>
      <c r="D583" s="64" t="s">
        <v>4394</v>
      </c>
      <c r="E583" s="64" t="s">
        <v>4394</v>
      </c>
      <c r="F583" s="64" t="s">
        <v>4395</v>
      </c>
      <c r="G583" s="63" t="b">
        <v>0</v>
      </c>
      <c r="H583" s="71" t="b">
        <v>0</v>
      </c>
      <c r="I583" s="64" t="s">
        <v>4392</v>
      </c>
      <c r="J583" s="64" t="s">
        <v>232</v>
      </c>
      <c r="K583" s="63">
        <v>74.121600000000001</v>
      </c>
      <c r="L583" s="71" t="b">
        <v>0</v>
      </c>
      <c r="M583" s="64" t="s">
        <v>232</v>
      </c>
      <c r="N583" s="64" t="s">
        <v>4396</v>
      </c>
      <c r="O583" s="64" t="s">
        <v>4397</v>
      </c>
      <c r="P583" s="64" t="s">
        <v>3474</v>
      </c>
      <c r="Q583" s="63">
        <v>0.25</v>
      </c>
      <c r="R583" s="64" t="s">
        <v>4398</v>
      </c>
      <c r="S583" s="63">
        <v>1037.248</v>
      </c>
      <c r="T583" s="63">
        <v>1038.9390000000001</v>
      </c>
      <c r="U583" s="63">
        <v>1007.77966478</v>
      </c>
      <c r="V583" s="64" t="s">
        <v>232</v>
      </c>
    </row>
    <row r="584" spans="1:22" ht="43.15">
      <c r="A584" s="64" t="s">
        <v>4399</v>
      </c>
      <c r="B584" s="63">
        <v>596</v>
      </c>
      <c r="C584" s="64" t="s">
        <v>4400</v>
      </c>
      <c r="D584" s="64" t="s">
        <v>4401</v>
      </c>
      <c r="E584" s="64" t="s">
        <v>4401</v>
      </c>
      <c r="F584" s="64" t="s">
        <v>4402</v>
      </c>
      <c r="G584" s="63" t="b">
        <v>0</v>
      </c>
      <c r="H584" s="71" t="b">
        <v>0</v>
      </c>
      <c r="I584" s="64" t="s">
        <v>4399</v>
      </c>
      <c r="J584" s="64" t="s">
        <v>4403</v>
      </c>
      <c r="K584" s="63">
        <v>134.21816000000001</v>
      </c>
      <c r="L584" s="71" t="b">
        <v>0</v>
      </c>
      <c r="M584" s="64" t="s">
        <v>232</v>
      </c>
      <c r="N584" s="64" t="s">
        <v>4404</v>
      </c>
      <c r="O584" s="64" t="s">
        <v>4405</v>
      </c>
      <c r="P584" s="64" t="s">
        <v>560</v>
      </c>
      <c r="Q584" s="65"/>
      <c r="R584" s="64" t="s">
        <v>4406</v>
      </c>
      <c r="S584" s="63">
        <v>109.59099999999999</v>
      </c>
      <c r="T584" s="63">
        <v>156.8176</v>
      </c>
      <c r="U584" s="63">
        <v>167.64308246000002</v>
      </c>
      <c r="V584" s="64" t="s">
        <v>232</v>
      </c>
    </row>
    <row r="585" spans="1:22" ht="43.15">
      <c r="A585" s="64" t="s">
        <v>4407</v>
      </c>
      <c r="B585" s="63">
        <v>597</v>
      </c>
      <c r="C585" s="64" t="s">
        <v>4408</v>
      </c>
      <c r="D585" s="64" t="s">
        <v>4409</v>
      </c>
      <c r="E585" s="64" t="s">
        <v>4409</v>
      </c>
      <c r="F585" s="64" t="s">
        <v>4410</v>
      </c>
      <c r="G585" s="63" t="b">
        <v>0</v>
      </c>
      <c r="H585" s="71" t="b">
        <v>0</v>
      </c>
      <c r="I585" s="64" t="s">
        <v>4407</v>
      </c>
      <c r="J585" s="64" t="s">
        <v>232</v>
      </c>
      <c r="K585" s="63">
        <v>126.23922</v>
      </c>
      <c r="L585" s="71" t="b">
        <v>0</v>
      </c>
      <c r="M585" s="64" t="s">
        <v>232</v>
      </c>
      <c r="N585" s="64" t="s">
        <v>232</v>
      </c>
      <c r="O585" s="64" t="s">
        <v>4411</v>
      </c>
      <c r="P585" s="64" t="s">
        <v>612</v>
      </c>
      <c r="Q585" s="65"/>
      <c r="R585" s="64" t="s">
        <v>4412</v>
      </c>
      <c r="S585" s="63">
        <v>510.62479999999999</v>
      </c>
      <c r="T585" s="63">
        <v>758.02660000000003</v>
      </c>
      <c r="U585" s="63">
        <v>465.33111015999998</v>
      </c>
      <c r="V585" s="64" t="s">
        <v>232</v>
      </c>
    </row>
    <row r="586" spans="1:22" ht="28.9">
      <c r="A586" s="64" t="s">
        <v>155</v>
      </c>
      <c r="B586" s="63">
        <v>598</v>
      </c>
      <c r="C586" s="64" t="s">
        <v>370</v>
      </c>
      <c r="D586" s="64" t="s">
        <v>371</v>
      </c>
      <c r="E586" s="64" t="s">
        <v>371</v>
      </c>
      <c r="F586" s="64" t="s">
        <v>4413</v>
      </c>
      <c r="G586" s="63" t="b">
        <v>1</v>
      </c>
      <c r="H586" s="71" t="b">
        <v>0</v>
      </c>
      <c r="I586" s="64" t="s">
        <v>155</v>
      </c>
      <c r="J586" s="64" t="s">
        <v>4414</v>
      </c>
      <c r="K586" s="63">
        <v>142.28167999999999</v>
      </c>
      <c r="L586" s="71" t="b">
        <v>0</v>
      </c>
      <c r="M586" s="64" t="s">
        <v>232</v>
      </c>
      <c r="N586" s="64" t="s">
        <v>4415</v>
      </c>
      <c r="O586" s="64" t="s">
        <v>4416</v>
      </c>
      <c r="P586" s="64" t="s">
        <v>1327</v>
      </c>
      <c r="Q586" s="65"/>
      <c r="R586" s="64" t="s">
        <v>4417</v>
      </c>
      <c r="S586" s="63">
        <v>230.64769999999999</v>
      </c>
      <c r="T586" s="63">
        <v>248.09190000000001</v>
      </c>
      <c r="U586" s="63">
        <v>172.30668602</v>
      </c>
      <c r="V586" s="64" t="s">
        <v>232</v>
      </c>
    </row>
    <row r="587" spans="1:22" ht="28.9">
      <c r="A587" s="64" t="s">
        <v>156</v>
      </c>
      <c r="B587" s="63">
        <v>599</v>
      </c>
      <c r="C587" s="64" t="s">
        <v>376</v>
      </c>
      <c r="D587" s="64" t="s">
        <v>377</v>
      </c>
      <c r="E587" s="64" t="s">
        <v>377</v>
      </c>
      <c r="F587" s="64" t="s">
        <v>4418</v>
      </c>
      <c r="G587" s="63" t="b">
        <v>0</v>
      </c>
      <c r="H587" s="71" t="b">
        <v>0</v>
      </c>
      <c r="I587" s="64" t="s">
        <v>156</v>
      </c>
      <c r="J587" s="64" t="s">
        <v>4419</v>
      </c>
      <c r="K587" s="63">
        <v>170.33484000000001</v>
      </c>
      <c r="L587" s="71" t="b">
        <v>0</v>
      </c>
      <c r="M587" s="64" t="s">
        <v>232</v>
      </c>
      <c r="N587" s="64" t="s">
        <v>4420</v>
      </c>
      <c r="O587" s="64" t="s">
        <v>4421</v>
      </c>
      <c r="P587" s="64" t="s">
        <v>1312</v>
      </c>
      <c r="Q587" s="65"/>
      <c r="R587" s="64" t="s">
        <v>4422</v>
      </c>
      <c r="S587" s="63">
        <v>31.464079999999999</v>
      </c>
      <c r="T587" s="63">
        <v>26.574719999999999</v>
      </c>
      <c r="U587" s="63">
        <v>20.448661716</v>
      </c>
      <c r="V587" s="64" t="s">
        <v>232</v>
      </c>
    </row>
    <row r="588" spans="1:22" ht="28.9">
      <c r="A588" s="64" t="s">
        <v>146</v>
      </c>
      <c r="B588" s="63">
        <v>600</v>
      </c>
      <c r="C588" s="64" t="s">
        <v>300</v>
      </c>
      <c r="D588" s="64" t="s">
        <v>301</v>
      </c>
      <c r="E588" s="64" t="s">
        <v>301</v>
      </c>
      <c r="F588" s="64" t="s">
        <v>4423</v>
      </c>
      <c r="G588" s="63" t="b">
        <v>1</v>
      </c>
      <c r="H588" s="71" t="b">
        <v>0</v>
      </c>
      <c r="I588" s="64" t="s">
        <v>146</v>
      </c>
      <c r="J588" s="64" t="s">
        <v>4424</v>
      </c>
      <c r="K588" s="63">
        <v>100.20193999999999</v>
      </c>
      <c r="L588" s="71" t="b">
        <v>0</v>
      </c>
      <c r="M588" s="64" t="s">
        <v>232</v>
      </c>
      <c r="N588" s="64" t="s">
        <v>4425</v>
      </c>
      <c r="O588" s="64" t="s">
        <v>4426</v>
      </c>
      <c r="P588" s="64" t="s">
        <v>1296</v>
      </c>
      <c r="Q588" s="65"/>
      <c r="R588" s="64" t="s">
        <v>4427</v>
      </c>
      <c r="S588" s="63">
        <v>6119.4979999999996</v>
      </c>
      <c r="T588" s="63">
        <v>7076.6580000000004</v>
      </c>
      <c r="U588" s="63">
        <v>5668.3848130000006</v>
      </c>
      <c r="V588" s="64" t="s">
        <v>232</v>
      </c>
    </row>
    <row r="589" spans="1:22" ht="28.9">
      <c r="A589" s="64" t="s">
        <v>138</v>
      </c>
      <c r="B589" s="63">
        <v>601</v>
      </c>
      <c r="C589" s="64" t="s">
        <v>292</v>
      </c>
      <c r="D589" s="64" t="s">
        <v>293</v>
      </c>
      <c r="E589" s="64" t="s">
        <v>293</v>
      </c>
      <c r="F589" s="64" t="s">
        <v>4428</v>
      </c>
      <c r="G589" s="63" t="b">
        <v>1</v>
      </c>
      <c r="H589" s="71" t="b">
        <v>1</v>
      </c>
      <c r="I589" s="64" t="s">
        <v>138</v>
      </c>
      <c r="J589" s="64" t="s">
        <v>535</v>
      </c>
      <c r="K589" s="63">
        <v>86.175359999999998</v>
      </c>
      <c r="L589" s="71" t="b">
        <v>0</v>
      </c>
      <c r="M589" s="64" t="s">
        <v>232</v>
      </c>
      <c r="N589" s="64" t="s">
        <v>4429</v>
      </c>
      <c r="O589" s="64" t="s">
        <v>4430</v>
      </c>
      <c r="P589" s="64" t="s">
        <v>1356</v>
      </c>
      <c r="Q589" s="65"/>
      <c r="R589" s="64" t="s">
        <v>4431</v>
      </c>
      <c r="S589" s="63">
        <v>19998.36</v>
      </c>
      <c r="T589" s="63">
        <v>21622.21</v>
      </c>
      <c r="U589" s="63">
        <v>17816.885436</v>
      </c>
      <c r="V589" s="64" t="s">
        <v>232</v>
      </c>
    </row>
    <row r="590" spans="1:22" ht="43.15">
      <c r="A590" s="64" t="s">
        <v>4432</v>
      </c>
      <c r="B590" s="63">
        <v>602</v>
      </c>
      <c r="C590" s="64" t="s">
        <v>4433</v>
      </c>
      <c r="D590" s="64" t="s">
        <v>4434</v>
      </c>
      <c r="E590" s="64" t="s">
        <v>4434</v>
      </c>
      <c r="F590" s="64" t="s">
        <v>4435</v>
      </c>
      <c r="G590" s="63" t="b">
        <v>0</v>
      </c>
      <c r="H590" s="71" t="b">
        <v>0</v>
      </c>
      <c r="I590" s="64" t="s">
        <v>4432</v>
      </c>
      <c r="J590" s="64" t="s">
        <v>232</v>
      </c>
      <c r="K590" s="63">
        <v>162.27132</v>
      </c>
      <c r="L590" s="71" t="b">
        <v>0</v>
      </c>
      <c r="M590" s="64" t="s">
        <v>232</v>
      </c>
      <c r="N590" s="64" t="s">
        <v>4436</v>
      </c>
      <c r="O590" s="64" t="s">
        <v>4437</v>
      </c>
      <c r="P590" s="64" t="s">
        <v>759</v>
      </c>
      <c r="Q590" s="65"/>
      <c r="R590" s="64" t="s">
        <v>4438</v>
      </c>
      <c r="S590" s="63">
        <v>12.75895</v>
      </c>
      <c r="T590" s="63">
        <v>16.797740000000001</v>
      </c>
      <c r="U590" s="63">
        <v>12.3043140444</v>
      </c>
      <c r="V590" s="64" t="s">
        <v>232</v>
      </c>
    </row>
    <row r="591" spans="1:22" ht="28.9">
      <c r="A591" s="64" t="s">
        <v>157</v>
      </c>
      <c r="B591" s="63">
        <v>603</v>
      </c>
      <c r="C591" s="64" t="s">
        <v>336</v>
      </c>
      <c r="D591" s="64" t="s">
        <v>337</v>
      </c>
      <c r="E591" s="64" t="s">
        <v>337</v>
      </c>
      <c r="F591" s="64" t="s">
        <v>4439</v>
      </c>
      <c r="G591" s="63" t="b">
        <v>1</v>
      </c>
      <c r="H591" s="71" t="b">
        <v>0</v>
      </c>
      <c r="I591" s="64" t="s">
        <v>157</v>
      </c>
      <c r="J591" s="64" t="s">
        <v>4440</v>
      </c>
      <c r="K591" s="63">
        <v>128.2551</v>
      </c>
      <c r="L591" s="71" t="b">
        <v>0</v>
      </c>
      <c r="M591" s="64" t="s">
        <v>232</v>
      </c>
      <c r="N591" s="64" t="s">
        <v>4441</v>
      </c>
      <c r="O591" s="64" t="s">
        <v>4442</v>
      </c>
      <c r="P591" s="64" t="s">
        <v>1283</v>
      </c>
      <c r="Q591" s="65"/>
      <c r="R591" s="64" t="s">
        <v>4443</v>
      </c>
      <c r="S591" s="63">
        <v>661.27909999999997</v>
      </c>
      <c r="T591" s="63">
        <v>758.02660000000003</v>
      </c>
      <c r="U591" s="63">
        <v>619.37134895999998</v>
      </c>
      <c r="V591" s="64" t="s">
        <v>232</v>
      </c>
    </row>
    <row r="592" spans="1:22" ht="28.9">
      <c r="A592" s="64" t="s">
        <v>153</v>
      </c>
      <c r="B592" s="63">
        <v>604</v>
      </c>
      <c r="C592" s="64" t="s">
        <v>318</v>
      </c>
      <c r="D592" s="64" t="s">
        <v>319</v>
      </c>
      <c r="E592" s="64" t="s">
        <v>319</v>
      </c>
      <c r="F592" s="64" t="s">
        <v>4444</v>
      </c>
      <c r="G592" s="63" t="b">
        <v>1</v>
      </c>
      <c r="H592" s="71" t="b">
        <v>0</v>
      </c>
      <c r="I592" s="64" t="s">
        <v>153</v>
      </c>
      <c r="J592" s="64" t="s">
        <v>4445</v>
      </c>
      <c r="K592" s="63">
        <v>114.22852</v>
      </c>
      <c r="L592" s="71" t="b">
        <v>0</v>
      </c>
      <c r="M592" s="64" t="s">
        <v>232</v>
      </c>
      <c r="N592" s="64" t="s">
        <v>4446</v>
      </c>
      <c r="O592" s="64" t="s">
        <v>4447</v>
      </c>
      <c r="P592" s="64" t="s">
        <v>1304</v>
      </c>
      <c r="Q592" s="65"/>
      <c r="R592" s="64" t="s">
        <v>4448</v>
      </c>
      <c r="S592" s="63">
        <v>1973.171</v>
      </c>
      <c r="T592" s="63">
        <v>2316.0949999999998</v>
      </c>
      <c r="U592" s="63">
        <v>1598.9707426</v>
      </c>
      <c r="V592" s="64" t="s">
        <v>232</v>
      </c>
    </row>
    <row r="593" spans="1:22" ht="28.9">
      <c r="A593" s="64" t="s">
        <v>133</v>
      </c>
      <c r="B593" s="63">
        <v>605</v>
      </c>
      <c r="C593" s="64" t="s">
        <v>286</v>
      </c>
      <c r="D593" s="64" t="s">
        <v>287</v>
      </c>
      <c r="E593" s="64" t="s">
        <v>287</v>
      </c>
      <c r="F593" s="64" t="s">
        <v>4449</v>
      </c>
      <c r="G593" s="63" t="b">
        <v>1</v>
      </c>
      <c r="H593" s="71" t="b">
        <v>0</v>
      </c>
      <c r="I593" s="64" t="s">
        <v>133</v>
      </c>
      <c r="J593" s="64" t="s">
        <v>536</v>
      </c>
      <c r="K593" s="63">
        <v>72.148780000000002</v>
      </c>
      <c r="L593" s="71" t="b">
        <v>0</v>
      </c>
      <c r="M593" s="64" t="s">
        <v>232</v>
      </c>
      <c r="N593" s="64" t="s">
        <v>4450</v>
      </c>
      <c r="O593" s="64" t="s">
        <v>4451</v>
      </c>
      <c r="P593" s="64" t="s">
        <v>1392</v>
      </c>
      <c r="Q593" s="65"/>
      <c r="R593" s="64" t="s">
        <v>4452</v>
      </c>
      <c r="S593" s="63">
        <v>68394.38</v>
      </c>
      <c r="T593" s="63">
        <v>66065.08</v>
      </c>
      <c r="U593" s="63">
        <v>44007.059082</v>
      </c>
      <c r="V593" s="64" t="s">
        <v>232</v>
      </c>
    </row>
    <row r="594" spans="1:22" ht="43.15">
      <c r="A594" s="64" t="s">
        <v>4453</v>
      </c>
      <c r="B594" s="63">
        <v>606</v>
      </c>
      <c r="C594" s="64" t="s">
        <v>4454</v>
      </c>
      <c r="D594" s="64" t="s">
        <v>4455</v>
      </c>
      <c r="E594" s="64" t="s">
        <v>4455</v>
      </c>
      <c r="F594" s="64" t="s">
        <v>4456</v>
      </c>
      <c r="G594" s="63" t="b">
        <v>0</v>
      </c>
      <c r="H594" s="71" t="b">
        <v>0</v>
      </c>
      <c r="I594" s="64" t="s">
        <v>4453</v>
      </c>
      <c r="J594" s="64" t="s">
        <v>232</v>
      </c>
      <c r="K594" s="63">
        <v>148.24474000000001</v>
      </c>
      <c r="L594" s="71" t="b">
        <v>0</v>
      </c>
      <c r="M594" s="64" t="s">
        <v>232</v>
      </c>
      <c r="N594" s="64" t="s">
        <v>4457</v>
      </c>
      <c r="O594" s="64" t="s">
        <v>4458</v>
      </c>
      <c r="P594" s="64" t="s">
        <v>725</v>
      </c>
      <c r="Q594" s="65"/>
      <c r="R594" s="64" t="s">
        <v>4459</v>
      </c>
      <c r="S594" s="63">
        <v>36.66366</v>
      </c>
      <c r="T594" s="63">
        <v>51.324269999999999</v>
      </c>
      <c r="U594" s="63">
        <v>66.753925433999996</v>
      </c>
      <c r="V594" s="64" t="s">
        <v>232</v>
      </c>
    </row>
    <row r="595" spans="1:22" ht="57.6">
      <c r="A595" s="64" t="s">
        <v>4460</v>
      </c>
      <c r="B595" s="63">
        <v>607</v>
      </c>
      <c r="C595" s="64" t="s">
        <v>4461</v>
      </c>
      <c r="D595" s="64" t="s">
        <v>4462</v>
      </c>
      <c r="E595" s="64" t="s">
        <v>4462</v>
      </c>
      <c r="F595" s="64" t="s">
        <v>4463</v>
      </c>
      <c r="G595" s="63" t="b">
        <v>0</v>
      </c>
      <c r="H595" s="71" t="b">
        <v>0</v>
      </c>
      <c r="I595" s="64" t="s">
        <v>4460</v>
      </c>
      <c r="J595" s="64" t="s">
        <v>232</v>
      </c>
      <c r="K595" s="63">
        <v>60.095019999999998</v>
      </c>
      <c r="L595" s="71" t="b">
        <v>0</v>
      </c>
      <c r="M595" s="64" t="s">
        <v>232</v>
      </c>
      <c r="N595" s="64" t="s">
        <v>4464</v>
      </c>
      <c r="O595" s="64" t="s">
        <v>4465</v>
      </c>
      <c r="P595" s="64" t="s">
        <v>3913</v>
      </c>
      <c r="Q595" s="63">
        <v>0.3333333</v>
      </c>
      <c r="R595" s="64" t="s">
        <v>4466</v>
      </c>
      <c r="S595" s="63">
        <v>3093.0790000000002</v>
      </c>
      <c r="T595" s="63">
        <v>3174.404</v>
      </c>
      <c r="U595" s="63">
        <v>2846.0913949999999</v>
      </c>
      <c r="V595" s="64" t="s">
        <v>232</v>
      </c>
    </row>
    <row r="596" spans="1:22" ht="43.15">
      <c r="A596" s="64" t="s">
        <v>159</v>
      </c>
      <c r="B596" s="63">
        <v>608</v>
      </c>
      <c r="C596" s="64" t="s">
        <v>366</v>
      </c>
      <c r="D596" s="64" t="s">
        <v>367</v>
      </c>
      <c r="E596" s="64" t="s">
        <v>367</v>
      </c>
      <c r="F596" s="64" t="s">
        <v>4467</v>
      </c>
      <c r="G596" s="63" t="b">
        <v>1</v>
      </c>
      <c r="H596" s="71" t="b">
        <v>0</v>
      </c>
      <c r="I596" s="64" t="s">
        <v>159</v>
      </c>
      <c r="J596" s="64" t="s">
        <v>4468</v>
      </c>
      <c r="K596" s="63">
        <v>120.19158</v>
      </c>
      <c r="L596" s="71" t="b">
        <v>0</v>
      </c>
      <c r="M596" s="64" t="s">
        <v>232</v>
      </c>
      <c r="N596" s="64" t="s">
        <v>4469</v>
      </c>
      <c r="O596" s="64" t="s">
        <v>4470</v>
      </c>
      <c r="P596" s="64" t="s">
        <v>731</v>
      </c>
      <c r="Q596" s="65"/>
      <c r="R596" s="64" t="s">
        <v>4471</v>
      </c>
      <c r="S596" s="63">
        <v>347.97140000000002</v>
      </c>
      <c r="T596" s="63">
        <v>479.14449999999999</v>
      </c>
      <c r="U596" s="63">
        <v>305.11672953999999</v>
      </c>
      <c r="V596" s="64" t="s">
        <v>232</v>
      </c>
    </row>
    <row r="597" spans="1:22" ht="28.9">
      <c r="A597" s="64" t="s">
        <v>4472</v>
      </c>
      <c r="B597" s="63">
        <v>609</v>
      </c>
      <c r="C597" s="64" t="s">
        <v>4473</v>
      </c>
      <c r="D597" s="64" t="s">
        <v>4474</v>
      </c>
      <c r="E597" s="64" t="s">
        <v>4474</v>
      </c>
      <c r="F597" s="64" t="s">
        <v>4475</v>
      </c>
      <c r="G597" s="63" t="b">
        <v>0</v>
      </c>
      <c r="H597" s="71" t="b">
        <v>0</v>
      </c>
      <c r="I597" s="64" t="s">
        <v>4472</v>
      </c>
      <c r="J597" s="64" t="s">
        <v>4476</v>
      </c>
      <c r="K597" s="63">
        <v>184.36142000000001</v>
      </c>
      <c r="L597" s="71" t="b">
        <v>0</v>
      </c>
      <c r="M597" s="64" t="s">
        <v>232</v>
      </c>
      <c r="N597" s="64" t="s">
        <v>4477</v>
      </c>
      <c r="O597" s="64" t="s">
        <v>4478</v>
      </c>
      <c r="P597" s="64" t="s">
        <v>1625</v>
      </c>
      <c r="Q597" s="65"/>
      <c r="R597" s="64" t="s">
        <v>4479</v>
      </c>
      <c r="S597" s="63">
        <v>12.27899</v>
      </c>
      <c r="T597" s="63">
        <v>8.6975490000000004</v>
      </c>
      <c r="U597" s="63">
        <v>8.2262073795999999</v>
      </c>
      <c r="V597" s="64" t="s">
        <v>232</v>
      </c>
    </row>
    <row r="598" spans="1:22" ht="28.9">
      <c r="A598" s="64" t="s">
        <v>161</v>
      </c>
      <c r="B598" s="63">
        <v>610</v>
      </c>
      <c r="C598" s="64" t="s">
        <v>364</v>
      </c>
      <c r="D598" s="64" t="s">
        <v>365</v>
      </c>
      <c r="E598" s="64" t="s">
        <v>365</v>
      </c>
      <c r="F598" s="64" t="s">
        <v>4480</v>
      </c>
      <c r="G598" s="63" t="b">
        <v>1</v>
      </c>
      <c r="H598" s="71" t="b">
        <v>0</v>
      </c>
      <c r="I598" s="64" t="s">
        <v>161</v>
      </c>
      <c r="J598" s="64" t="s">
        <v>4481</v>
      </c>
      <c r="K598" s="63">
        <v>156.30825999999999</v>
      </c>
      <c r="L598" s="71" t="b">
        <v>0</v>
      </c>
      <c r="M598" s="64" t="s">
        <v>232</v>
      </c>
      <c r="N598" s="64" t="s">
        <v>4482</v>
      </c>
      <c r="O598" s="64" t="s">
        <v>4483</v>
      </c>
      <c r="P598" s="64" t="s">
        <v>1540</v>
      </c>
      <c r="Q598" s="65"/>
      <c r="R598" s="64" t="s">
        <v>4484</v>
      </c>
      <c r="S598" s="63">
        <v>83.859790000000004</v>
      </c>
      <c r="T598" s="63">
        <v>81.197119999999998</v>
      </c>
      <c r="U598" s="63">
        <v>53.889685653999997</v>
      </c>
      <c r="V598" s="64" t="s">
        <v>232</v>
      </c>
    </row>
    <row r="599" spans="1:22" ht="43.15">
      <c r="A599" s="64" t="s">
        <v>4485</v>
      </c>
      <c r="B599" s="63">
        <v>611</v>
      </c>
      <c r="C599" s="64" t="s">
        <v>4486</v>
      </c>
      <c r="D599" s="64" t="s">
        <v>4487</v>
      </c>
      <c r="E599" s="64" t="s">
        <v>4487</v>
      </c>
      <c r="F599" s="64" t="s">
        <v>4488</v>
      </c>
      <c r="G599" s="63" t="b">
        <v>0</v>
      </c>
      <c r="H599" s="71" t="b">
        <v>1</v>
      </c>
      <c r="I599" s="64" t="s">
        <v>4485</v>
      </c>
      <c r="J599" s="64" t="s">
        <v>4489</v>
      </c>
      <c r="K599" s="63">
        <v>128.17052000000001</v>
      </c>
      <c r="L599" s="71" t="b">
        <v>0</v>
      </c>
      <c r="M599" s="64" t="s">
        <v>1246</v>
      </c>
      <c r="N599" s="64" t="s">
        <v>4490</v>
      </c>
      <c r="O599" s="64" t="s">
        <v>4491</v>
      </c>
      <c r="P599" s="64" t="s">
        <v>4492</v>
      </c>
      <c r="Q599" s="65"/>
      <c r="R599" s="64" t="s">
        <v>4493</v>
      </c>
      <c r="S599" s="63">
        <v>5.3862249999999996</v>
      </c>
      <c r="T599" s="63">
        <v>115.50020000000001</v>
      </c>
      <c r="U599" s="63">
        <v>8.4286968332000001</v>
      </c>
      <c r="V599" s="64" t="s">
        <v>232</v>
      </c>
    </row>
    <row r="600" spans="1:22" ht="28.9">
      <c r="A600" s="64" t="s">
        <v>4494</v>
      </c>
      <c r="B600" s="63">
        <v>612</v>
      </c>
      <c r="C600" s="64" t="s">
        <v>4495</v>
      </c>
      <c r="D600" s="64" t="s">
        <v>4496</v>
      </c>
      <c r="E600" s="64" t="s">
        <v>4496</v>
      </c>
      <c r="F600" s="64" t="s">
        <v>4497</v>
      </c>
      <c r="G600" s="63" t="b">
        <v>0</v>
      </c>
      <c r="H600" s="71" t="b">
        <v>1</v>
      </c>
      <c r="I600" s="64" t="s">
        <v>4494</v>
      </c>
      <c r="J600" s="64" t="s">
        <v>4498</v>
      </c>
      <c r="K600" s="63">
        <v>58.69</v>
      </c>
      <c r="L600" s="71" t="b">
        <v>0</v>
      </c>
      <c r="M600" s="64" t="s">
        <v>232</v>
      </c>
      <c r="N600" s="64" t="s">
        <v>4499</v>
      </c>
      <c r="O600" s="64" t="s">
        <v>4500</v>
      </c>
      <c r="P600" s="64" t="s">
        <v>4498</v>
      </c>
      <c r="Q600" s="65"/>
      <c r="R600" s="64" t="s">
        <v>4501</v>
      </c>
      <c r="S600" s="65"/>
      <c r="T600" s="65"/>
      <c r="U600" s="65"/>
      <c r="V600" s="64" t="s">
        <v>232</v>
      </c>
    </row>
    <row r="601" spans="1:22" ht="28.9">
      <c r="A601" s="64" t="s">
        <v>4502</v>
      </c>
      <c r="B601" s="63">
        <v>613</v>
      </c>
      <c r="C601" s="64" t="s">
        <v>4503</v>
      </c>
      <c r="D601" s="64" t="s">
        <v>4504</v>
      </c>
      <c r="E601" s="64" t="s">
        <v>4504</v>
      </c>
      <c r="F601" s="64" t="s">
        <v>4505</v>
      </c>
      <c r="G601" s="63" t="b">
        <v>0</v>
      </c>
      <c r="H601" s="71" t="b">
        <v>0</v>
      </c>
      <c r="I601" s="64" t="s">
        <v>4502</v>
      </c>
      <c r="J601" s="64" t="s">
        <v>4506</v>
      </c>
      <c r="K601" s="63">
        <v>62.004899999999999</v>
      </c>
      <c r="L601" s="71" t="b">
        <v>0</v>
      </c>
      <c r="M601" s="64" t="s">
        <v>232</v>
      </c>
      <c r="N601" s="64" t="s">
        <v>4507</v>
      </c>
      <c r="O601" s="64" t="s">
        <v>4508</v>
      </c>
      <c r="P601" s="64" t="s">
        <v>4509</v>
      </c>
      <c r="Q601" s="65"/>
      <c r="R601" s="64" t="s">
        <v>4510</v>
      </c>
      <c r="S601" s="63">
        <v>1.0772450000000001E-7</v>
      </c>
      <c r="T601" s="65"/>
      <c r="U601" s="65"/>
      <c r="V601" s="64" t="s">
        <v>232</v>
      </c>
    </row>
    <row r="602" spans="1:22" ht="28.9">
      <c r="A602" s="64" t="s">
        <v>4511</v>
      </c>
      <c r="B602" s="63">
        <v>614</v>
      </c>
      <c r="C602" s="64" t="s">
        <v>4512</v>
      </c>
      <c r="D602" s="64" t="s">
        <v>4513</v>
      </c>
      <c r="E602" s="64" t="s">
        <v>4513</v>
      </c>
      <c r="F602" s="64" t="s">
        <v>4514</v>
      </c>
      <c r="G602" s="63" t="b">
        <v>0</v>
      </c>
      <c r="H602" s="71" t="b">
        <v>0</v>
      </c>
      <c r="I602" s="64" t="s">
        <v>4511</v>
      </c>
      <c r="J602" s="64" t="s">
        <v>232</v>
      </c>
      <c r="K602" s="63">
        <v>61.040019999999998</v>
      </c>
      <c r="L602" s="71" t="b">
        <v>0</v>
      </c>
      <c r="M602" s="64" t="s">
        <v>232</v>
      </c>
      <c r="N602" s="64" t="s">
        <v>4515</v>
      </c>
      <c r="O602" s="64" t="s">
        <v>4516</v>
      </c>
      <c r="P602" s="64" t="s">
        <v>4517</v>
      </c>
      <c r="Q602" s="65"/>
      <c r="R602" s="64" t="s">
        <v>4518</v>
      </c>
      <c r="S602" s="63">
        <v>4759.6090000000004</v>
      </c>
      <c r="T602" s="63">
        <v>5757839</v>
      </c>
      <c r="U602" s="63">
        <v>2956.0687128</v>
      </c>
      <c r="V602" s="64" t="s">
        <v>232</v>
      </c>
    </row>
    <row r="603" spans="1:22" ht="28.9">
      <c r="A603" s="64" t="s">
        <v>4519</v>
      </c>
      <c r="B603" s="63">
        <v>616</v>
      </c>
      <c r="C603" s="64" t="s">
        <v>4520</v>
      </c>
      <c r="D603" s="64" t="s">
        <v>4521</v>
      </c>
      <c r="E603" s="64" t="s">
        <v>4521</v>
      </c>
      <c r="F603" s="64" t="s">
        <v>4522</v>
      </c>
      <c r="G603" s="63" t="b">
        <v>0</v>
      </c>
      <c r="H603" s="71" t="b">
        <v>0</v>
      </c>
      <c r="I603" s="64" t="s">
        <v>4519</v>
      </c>
      <c r="J603" s="64" t="s">
        <v>232</v>
      </c>
      <c r="K603" s="63">
        <v>124.22333999999999</v>
      </c>
      <c r="L603" s="71" t="b">
        <v>0</v>
      </c>
      <c r="M603" s="64" t="s">
        <v>232</v>
      </c>
      <c r="N603" s="64" t="s">
        <v>4523</v>
      </c>
      <c r="O603" s="64" t="s">
        <v>232</v>
      </c>
      <c r="P603" s="64" t="s">
        <v>2975</v>
      </c>
      <c r="Q603" s="65"/>
      <c r="R603" s="64" t="s">
        <v>4524</v>
      </c>
      <c r="S603" s="63">
        <v>751.93830000000003</v>
      </c>
      <c r="T603" s="63">
        <v>758.02660000000003</v>
      </c>
      <c r="U603" s="65"/>
      <c r="V603" s="64" t="s">
        <v>232</v>
      </c>
    </row>
    <row r="604" spans="1:22" ht="129.6">
      <c r="A604" s="64" t="s">
        <v>4525</v>
      </c>
      <c r="B604" s="63">
        <v>617</v>
      </c>
      <c r="C604" s="64" t="s">
        <v>4526</v>
      </c>
      <c r="D604" s="64" t="s">
        <v>4527</v>
      </c>
      <c r="E604" s="64" t="s">
        <v>4527</v>
      </c>
      <c r="F604" s="64" t="s">
        <v>4528</v>
      </c>
      <c r="G604" s="63" t="b">
        <v>0</v>
      </c>
      <c r="H604" s="71" t="b">
        <v>0</v>
      </c>
      <c r="I604" s="64" t="s">
        <v>4525</v>
      </c>
      <c r="J604" s="64" t="s">
        <v>232</v>
      </c>
      <c r="K604" s="63">
        <v>308.459</v>
      </c>
      <c r="L604" s="71" t="b">
        <v>0</v>
      </c>
      <c r="M604" s="64" t="s">
        <v>232</v>
      </c>
      <c r="N604" s="64" t="s">
        <v>4529</v>
      </c>
      <c r="O604" s="64" t="s">
        <v>232</v>
      </c>
      <c r="P604" s="64" t="s">
        <v>4530</v>
      </c>
      <c r="Q604" s="63">
        <v>0.24</v>
      </c>
      <c r="R604" s="64" t="s">
        <v>4531</v>
      </c>
      <c r="S604" s="63">
        <v>1.2918940000000001E-10</v>
      </c>
      <c r="T604" s="63">
        <v>2.0868530000000001E-10</v>
      </c>
      <c r="U604" s="65"/>
      <c r="V604" s="64" t="s">
        <v>232</v>
      </c>
    </row>
    <row r="605" spans="1:22" ht="57.6">
      <c r="A605" s="64" t="s">
        <v>4532</v>
      </c>
      <c r="B605" s="63">
        <v>618</v>
      </c>
      <c r="C605" s="64" t="s">
        <v>4533</v>
      </c>
      <c r="D605" s="64" t="s">
        <v>4534</v>
      </c>
      <c r="E605" s="64" t="s">
        <v>4534</v>
      </c>
      <c r="F605" s="64" t="s">
        <v>4535</v>
      </c>
      <c r="G605" s="63" t="b">
        <v>0</v>
      </c>
      <c r="H605" s="71" t="b">
        <v>1</v>
      </c>
      <c r="I605" s="64" t="s">
        <v>4532</v>
      </c>
      <c r="J605" s="64" t="s">
        <v>232</v>
      </c>
      <c r="K605" s="63">
        <v>108.13782</v>
      </c>
      <c r="L605" s="71" t="b">
        <v>0</v>
      </c>
      <c r="M605" s="64" t="s">
        <v>232</v>
      </c>
      <c r="N605" s="64" t="s">
        <v>4536</v>
      </c>
      <c r="O605" s="64" t="s">
        <v>4537</v>
      </c>
      <c r="P605" s="64" t="s">
        <v>2571</v>
      </c>
      <c r="Q605" s="63">
        <v>0.14285709999999999</v>
      </c>
      <c r="R605" s="64" t="s">
        <v>3020</v>
      </c>
      <c r="S605" s="63">
        <v>33.330599999999997</v>
      </c>
      <c r="T605" s="63">
        <v>4473.1180000000004</v>
      </c>
      <c r="U605" s="63">
        <v>48.620000281999999</v>
      </c>
      <c r="V605" s="64" t="s">
        <v>232</v>
      </c>
    </row>
    <row r="606" spans="1:22" ht="86.45">
      <c r="A606" s="64" t="s">
        <v>4538</v>
      </c>
      <c r="B606" s="63">
        <v>619</v>
      </c>
      <c r="C606" s="64" t="s">
        <v>4539</v>
      </c>
      <c r="D606" s="64" t="s">
        <v>4540</v>
      </c>
      <c r="E606" s="64" t="s">
        <v>4540</v>
      </c>
      <c r="F606" s="64" t="s">
        <v>4541</v>
      </c>
      <c r="G606" s="63" t="b">
        <v>0</v>
      </c>
      <c r="H606" s="71" t="b">
        <v>0</v>
      </c>
      <c r="I606" s="64" t="s">
        <v>4538</v>
      </c>
      <c r="J606" s="64" t="s">
        <v>232</v>
      </c>
      <c r="K606" s="63">
        <v>147.00196</v>
      </c>
      <c r="L606" s="71" t="b">
        <v>0</v>
      </c>
      <c r="M606" s="64" t="s">
        <v>232</v>
      </c>
      <c r="N606" s="64" t="s">
        <v>4542</v>
      </c>
      <c r="O606" s="64" t="s">
        <v>4543</v>
      </c>
      <c r="P606" s="64" t="s">
        <v>896</v>
      </c>
      <c r="Q606" s="65"/>
      <c r="R606" s="64" t="s">
        <v>4544</v>
      </c>
      <c r="S606" s="63">
        <v>128.65610000000001</v>
      </c>
      <c r="T606" s="63">
        <v>13667.28</v>
      </c>
      <c r="U606" s="63">
        <v>160.92098722</v>
      </c>
      <c r="V606" s="64" t="s">
        <v>232</v>
      </c>
    </row>
    <row r="607" spans="1:22" ht="28.9">
      <c r="A607" s="64" t="s">
        <v>158</v>
      </c>
      <c r="B607" s="63">
        <v>620</v>
      </c>
      <c r="C607" s="64" t="s">
        <v>338</v>
      </c>
      <c r="D607" s="64" t="s">
        <v>339</v>
      </c>
      <c r="E607" s="64" t="s">
        <v>339</v>
      </c>
      <c r="F607" s="64" t="s">
        <v>4545</v>
      </c>
      <c r="G607" s="63" t="b">
        <v>1</v>
      </c>
      <c r="H607" s="71" t="b">
        <v>1</v>
      </c>
      <c r="I607" s="64" t="s">
        <v>158</v>
      </c>
      <c r="J607" s="64" t="s">
        <v>4546</v>
      </c>
      <c r="K607" s="63">
        <v>106.16500000000001</v>
      </c>
      <c r="L607" s="71" t="b">
        <v>0</v>
      </c>
      <c r="M607" s="64" t="s">
        <v>232</v>
      </c>
      <c r="N607" s="64" t="s">
        <v>4547</v>
      </c>
      <c r="O607" s="64" t="s">
        <v>4548</v>
      </c>
      <c r="P607" s="64" t="s">
        <v>3500</v>
      </c>
      <c r="Q607" s="65"/>
      <c r="R607" s="64" t="s">
        <v>4549</v>
      </c>
      <c r="S607" s="63">
        <v>907.92550000000006</v>
      </c>
      <c r="T607" s="63">
        <v>1463.991</v>
      </c>
      <c r="U607" s="63">
        <v>790.07150488000002</v>
      </c>
      <c r="V607" s="64" t="s">
        <v>232</v>
      </c>
    </row>
    <row r="608" spans="1:22" ht="28.9">
      <c r="A608" s="64" t="s">
        <v>4550</v>
      </c>
      <c r="B608" s="63">
        <v>621</v>
      </c>
      <c r="C608" s="64" t="s">
        <v>4551</v>
      </c>
      <c r="D608" s="64" t="s">
        <v>4552</v>
      </c>
      <c r="E608" s="64" t="s">
        <v>4552</v>
      </c>
      <c r="F608" s="64" t="s">
        <v>4553</v>
      </c>
      <c r="G608" s="63" t="b">
        <v>0</v>
      </c>
      <c r="H608" s="71" t="b">
        <v>0</v>
      </c>
      <c r="I608" s="64" t="s">
        <v>4550</v>
      </c>
      <c r="J608" s="64" t="s">
        <v>232</v>
      </c>
      <c r="K608" s="63">
        <v>124.22333999999999</v>
      </c>
      <c r="L608" s="71" t="b">
        <v>0</v>
      </c>
      <c r="M608" s="64" t="s">
        <v>232</v>
      </c>
      <c r="N608" s="64" t="s">
        <v>4554</v>
      </c>
      <c r="O608" s="64" t="s">
        <v>232</v>
      </c>
      <c r="P608" s="64" t="s">
        <v>2975</v>
      </c>
      <c r="Q608" s="65"/>
      <c r="R608" s="64" t="s">
        <v>2976</v>
      </c>
      <c r="S608" s="63">
        <v>319.97370000000001</v>
      </c>
      <c r="T608" s="63">
        <v>758.02660000000003</v>
      </c>
      <c r="U608" s="65"/>
      <c r="V608" s="64" t="s">
        <v>232</v>
      </c>
    </row>
    <row r="609" spans="1:22" ht="72">
      <c r="A609" s="64" t="s">
        <v>4555</v>
      </c>
      <c r="B609" s="63">
        <v>622</v>
      </c>
      <c r="C609" s="64" t="s">
        <v>2964</v>
      </c>
      <c r="D609" s="64" t="s">
        <v>2965</v>
      </c>
      <c r="E609" s="64" t="s">
        <v>2965</v>
      </c>
      <c r="F609" s="64" t="s">
        <v>4556</v>
      </c>
      <c r="G609" s="63" t="b">
        <v>0</v>
      </c>
      <c r="H609" s="71" t="b">
        <v>0</v>
      </c>
      <c r="I609" s="64" t="s">
        <v>4555</v>
      </c>
      <c r="J609" s="64" t="s">
        <v>232</v>
      </c>
      <c r="K609" s="63">
        <v>110.19676</v>
      </c>
      <c r="L609" s="71" t="b">
        <v>0</v>
      </c>
      <c r="M609" s="64" t="s">
        <v>232</v>
      </c>
      <c r="N609" s="64" t="s">
        <v>2967</v>
      </c>
      <c r="O609" s="64" t="s">
        <v>2968</v>
      </c>
      <c r="P609" s="64" t="s">
        <v>773</v>
      </c>
      <c r="Q609" s="65"/>
      <c r="R609" s="64" t="s">
        <v>2969</v>
      </c>
      <c r="S609" s="63">
        <v>1109.242</v>
      </c>
      <c r="T609" s="63">
        <v>2782.5529999999999</v>
      </c>
      <c r="U609" s="63">
        <v>226.01412049999999</v>
      </c>
      <c r="V609" s="64" t="s">
        <v>2970</v>
      </c>
    </row>
    <row r="610" spans="1:22" ht="28.9">
      <c r="A610" s="64" t="s">
        <v>4557</v>
      </c>
      <c r="B610" s="63">
        <v>623</v>
      </c>
      <c r="C610" s="64" t="s">
        <v>4558</v>
      </c>
      <c r="D610" s="64" t="s">
        <v>4559</v>
      </c>
      <c r="E610" s="64" t="s">
        <v>4559</v>
      </c>
      <c r="F610" s="64" t="s">
        <v>4560</v>
      </c>
      <c r="G610" s="63" t="b">
        <v>0</v>
      </c>
      <c r="H610" s="71" t="b">
        <v>0</v>
      </c>
      <c r="I610" s="64" t="s">
        <v>4557</v>
      </c>
      <c r="J610" s="64" t="s">
        <v>232</v>
      </c>
      <c r="K610" s="63">
        <v>130.22792000000001</v>
      </c>
      <c r="L610" s="71" t="b">
        <v>0</v>
      </c>
      <c r="M610" s="64" t="s">
        <v>232</v>
      </c>
      <c r="N610" s="64" t="s">
        <v>4561</v>
      </c>
      <c r="O610" s="64" t="s">
        <v>4562</v>
      </c>
      <c r="P610" s="64" t="s">
        <v>4563</v>
      </c>
      <c r="Q610" s="63">
        <v>0.125</v>
      </c>
      <c r="R610" s="64" t="s">
        <v>4564</v>
      </c>
      <c r="S610" s="63">
        <v>13.198919999999999</v>
      </c>
      <c r="T610" s="63">
        <v>11.920730000000001</v>
      </c>
      <c r="U610" s="63">
        <v>9.4167328430000001</v>
      </c>
      <c r="V610" s="64" t="s">
        <v>232</v>
      </c>
    </row>
    <row r="611" spans="1:22" ht="28.9">
      <c r="A611" s="64" t="s">
        <v>4565</v>
      </c>
      <c r="B611" s="63">
        <v>624</v>
      </c>
      <c r="C611" s="64" t="s">
        <v>4566</v>
      </c>
      <c r="D611" s="64" t="s">
        <v>4567</v>
      </c>
      <c r="E611" s="64" t="s">
        <v>4567</v>
      </c>
      <c r="F611" s="64" t="s">
        <v>4568</v>
      </c>
      <c r="G611" s="63" t="b">
        <v>0</v>
      </c>
      <c r="H611" s="71" t="b">
        <v>0</v>
      </c>
      <c r="I611" s="64" t="s">
        <v>4565</v>
      </c>
      <c r="J611" s="64" t="s">
        <v>232</v>
      </c>
      <c r="K611" s="63">
        <v>136.23403999999999</v>
      </c>
      <c r="L611" s="71" t="b">
        <v>0</v>
      </c>
      <c r="M611" s="64" t="s">
        <v>232</v>
      </c>
      <c r="N611" s="64" t="s">
        <v>4569</v>
      </c>
      <c r="O611" s="64" t="s">
        <v>4570</v>
      </c>
      <c r="P611" s="64" t="s">
        <v>232</v>
      </c>
      <c r="Q611" s="65"/>
      <c r="R611" s="64" t="s">
        <v>232</v>
      </c>
      <c r="S611" s="63">
        <v>193.3175</v>
      </c>
      <c r="T611" s="65"/>
      <c r="U611" s="65"/>
      <c r="V611" s="64" t="s">
        <v>232</v>
      </c>
    </row>
    <row r="612" spans="1:22" ht="43.15">
      <c r="A612" s="64" t="s">
        <v>4571</v>
      </c>
      <c r="B612" s="63">
        <v>625</v>
      </c>
      <c r="C612" s="64" t="s">
        <v>4572</v>
      </c>
      <c r="D612" s="64" t="s">
        <v>4573</v>
      </c>
      <c r="E612" s="64" t="s">
        <v>4573</v>
      </c>
      <c r="F612" s="64" t="s">
        <v>4574</v>
      </c>
      <c r="G612" s="63" t="b">
        <v>0</v>
      </c>
      <c r="H612" s="71" t="b">
        <v>0</v>
      </c>
      <c r="I612" s="64" t="s">
        <v>4571</v>
      </c>
      <c r="J612" s="64" t="s">
        <v>232</v>
      </c>
      <c r="K612" s="63">
        <v>136.23403999999999</v>
      </c>
      <c r="L612" s="71" t="b">
        <v>0</v>
      </c>
      <c r="M612" s="64" t="s">
        <v>232</v>
      </c>
      <c r="N612" s="64" t="s">
        <v>4575</v>
      </c>
      <c r="O612" s="64" t="s">
        <v>4576</v>
      </c>
      <c r="P612" s="64" t="s">
        <v>232</v>
      </c>
      <c r="Q612" s="65"/>
      <c r="R612" s="64" t="s">
        <v>3098</v>
      </c>
      <c r="S612" s="63">
        <v>193.3175</v>
      </c>
      <c r="T612" s="63">
        <v>248.09190000000001</v>
      </c>
      <c r="U612" s="65"/>
      <c r="V612" s="64" t="s">
        <v>232</v>
      </c>
    </row>
    <row r="613" spans="1:22" ht="28.9">
      <c r="A613" s="64" t="s">
        <v>4577</v>
      </c>
      <c r="B613" s="63">
        <v>626</v>
      </c>
      <c r="C613" s="64" t="s">
        <v>232</v>
      </c>
      <c r="D613" s="64" t="s">
        <v>232</v>
      </c>
      <c r="E613" s="64" t="s">
        <v>2438</v>
      </c>
      <c r="F613" s="64" t="s">
        <v>4578</v>
      </c>
      <c r="G613" s="63" t="b">
        <v>0</v>
      </c>
      <c r="H613" s="71" t="b">
        <v>0</v>
      </c>
      <c r="I613" s="64" t="s">
        <v>4577</v>
      </c>
      <c r="J613" s="64" t="s">
        <v>4579</v>
      </c>
      <c r="K613" s="63">
        <v>12.010999999999999</v>
      </c>
      <c r="L613" s="71" t="b">
        <v>0</v>
      </c>
      <c r="M613" s="64" t="s">
        <v>232</v>
      </c>
      <c r="N613" s="64" t="s">
        <v>4580</v>
      </c>
      <c r="O613" s="64" t="s">
        <v>232</v>
      </c>
      <c r="P613" s="64" t="s">
        <v>232</v>
      </c>
      <c r="Q613" s="65"/>
      <c r="R613" s="64" t="s">
        <v>232</v>
      </c>
      <c r="S613" s="65"/>
      <c r="T613" s="65"/>
      <c r="U613" s="65"/>
      <c r="V613" s="64" t="s">
        <v>232</v>
      </c>
    </row>
    <row r="614" spans="1:22" ht="115.15">
      <c r="A614" s="64" t="s">
        <v>4581</v>
      </c>
      <c r="B614" s="63">
        <v>627</v>
      </c>
      <c r="C614" s="64" t="s">
        <v>4582</v>
      </c>
      <c r="D614" s="64" t="s">
        <v>4583</v>
      </c>
      <c r="E614" s="64" t="s">
        <v>4583</v>
      </c>
      <c r="F614" s="64" t="s">
        <v>4584</v>
      </c>
      <c r="G614" s="63" t="b">
        <v>0</v>
      </c>
      <c r="H614" s="71" t="b">
        <v>0</v>
      </c>
      <c r="I614" s="64" t="s">
        <v>4581</v>
      </c>
      <c r="J614" s="64" t="s">
        <v>232</v>
      </c>
      <c r="K614" s="63">
        <v>346.35951999999997</v>
      </c>
      <c r="L614" s="71" t="b">
        <v>0</v>
      </c>
      <c r="M614" s="64" t="s">
        <v>232</v>
      </c>
      <c r="N614" s="64" t="s">
        <v>4585</v>
      </c>
      <c r="O614" s="64" t="s">
        <v>4586</v>
      </c>
      <c r="P614" s="64" t="s">
        <v>4587</v>
      </c>
      <c r="Q614" s="63">
        <v>0.5</v>
      </c>
      <c r="R614" s="64" t="s">
        <v>4588</v>
      </c>
      <c r="S614" s="63">
        <v>3.9863389999999998E-7</v>
      </c>
      <c r="T614" s="63">
        <v>16.797740000000001</v>
      </c>
      <c r="U614" s="63">
        <v>3.8323408899999998E-7</v>
      </c>
      <c r="V614" s="64" t="s">
        <v>232</v>
      </c>
    </row>
    <row r="615" spans="1:22" ht="28.9">
      <c r="A615" s="64" t="s">
        <v>4589</v>
      </c>
      <c r="B615" s="63">
        <v>628</v>
      </c>
      <c r="C615" s="64" t="s">
        <v>4590</v>
      </c>
      <c r="D615" s="64" t="s">
        <v>4591</v>
      </c>
      <c r="E615" s="64" t="s">
        <v>4591</v>
      </c>
      <c r="F615" s="64" t="s">
        <v>4592</v>
      </c>
      <c r="G615" s="63" t="b">
        <v>0</v>
      </c>
      <c r="H615" s="71" t="b">
        <v>0</v>
      </c>
      <c r="I615" s="64" t="s">
        <v>4589</v>
      </c>
      <c r="J615" s="64" t="s">
        <v>232</v>
      </c>
      <c r="K615" s="63">
        <v>141.266548691526</v>
      </c>
      <c r="L615" s="71" t="b">
        <v>0</v>
      </c>
      <c r="M615" s="64" t="s">
        <v>232</v>
      </c>
      <c r="N615" s="64" t="s">
        <v>4593</v>
      </c>
      <c r="O615" s="64" t="s">
        <v>4594</v>
      </c>
      <c r="P615" s="64" t="s">
        <v>232</v>
      </c>
      <c r="Q615" s="65"/>
      <c r="R615" s="64" t="s">
        <v>232</v>
      </c>
      <c r="S615" s="63">
        <v>230.64769999999999</v>
      </c>
      <c r="T615" s="65"/>
      <c r="U615" s="65"/>
      <c r="V615" s="64" t="s">
        <v>232</v>
      </c>
    </row>
    <row r="616" spans="1:22" ht="28.9">
      <c r="A616" s="64" t="s">
        <v>4595</v>
      </c>
      <c r="B616" s="63">
        <v>629</v>
      </c>
      <c r="C616" s="64" t="s">
        <v>4596</v>
      </c>
      <c r="D616" s="64" t="s">
        <v>4597</v>
      </c>
      <c r="E616" s="64" t="s">
        <v>4597</v>
      </c>
      <c r="F616" s="64" t="s">
        <v>4598</v>
      </c>
      <c r="G616" s="63" t="b">
        <v>0</v>
      </c>
      <c r="H616" s="71" t="b">
        <v>0</v>
      </c>
      <c r="I616" s="64" t="s">
        <v>4595</v>
      </c>
      <c r="J616" s="64" t="s">
        <v>232</v>
      </c>
      <c r="K616" s="63">
        <v>155.29377820379801</v>
      </c>
      <c r="L616" s="71" t="b">
        <v>0</v>
      </c>
      <c r="M616" s="64" t="s">
        <v>232</v>
      </c>
      <c r="N616" s="64" t="s">
        <v>4599</v>
      </c>
      <c r="O616" s="64" t="s">
        <v>4600</v>
      </c>
      <c r="P616" s="64" t="s">
        <v>232</v>
      </c>
      <c r="Q616" s="65"/>
      <c r="R616" s="64" t="s">
        <v>232</v>
      </c>
      <c r="S616" s="63">
        <v>83.859790000000004</v>
      </c>
      <c r="T616" s="65"/>
      <c r="U616" s="65"/>
      <c r="V616" s="64" t="s">
        <v>232</v>
      </c>
    </row>
    <row r="617" spans="1:22" ht="28.9">
      <c r="A617" s="64" t="s">
        <v>4601</v>
      </c>
      <c r="B617" s="63">
        <v>630</v>
      </c>
      <c r="C617" s="64" t="s">
        <v>4602</v>
      </c>
      <c r="D617" s="64" t="s">
        <v>4603</v>
      </c>
      <c r="E617" s="64" t="s">
        <v>4603</v>
      </c>
      <c r="F617" s="64" t="s">
        <v>4604</v>
      </c>
      <c r="G617" s="63" t="b">
        <v>0</v>
      </c>
      <c r="H617" s="71" t="b">
        <v>0</v>
      </c>
      <c r="I617" s="64" t="s">
        <v>4601</v>
      </c>
      <c r="J617" s="64" t="s">
        <v>232</v>
      </c>
      <c r="K617" s="63">
        <v>169.32090010840801</v>
      </c>
      <c r="L617" s="71" t="b">
        <v>0</v>
      </c>
      <c r="M617" s="64" t="s">
        <v>232</v>
      </c>
      <c r="N617" s="64" t="s">
        <v>4605</v>
      </c>
      <c r="O617" s="64" t="s">
        <v>4606</v>
      </c>
      <c r="P617" s="64" t="s">
        <v>232</v>
      </c>
      <c r="Q617" s="65"/>
      <c r="R617" s="64" t="s">
        <v>232</v>
      </c>
      <c r="S617" s="63">
        <v>31.464079999999999</v>
      </c>
      <c r="T617" s="65"/>
      <c r="U617" s="65"/>
      <c r="V617" s="64" t="s">
        <v>232</v>
      </c>
    </row>
    <row r="618" spans="1:22" ht="28.9">
      <c r="A618" s="64" t="s">
        <v>4607</v>
      </c>
      <c r="B618" s="63">
        <v>631</v>
      </c>
      <c r="C618" s="64" t="s">
        <v>4608</v>
      </c>
      <c r="D618" s="64" t="s">
        <v>4609</v>
      </c>
      <c r="E618" s="64" t="s">
        <v>4609</v>
      </c>
      <c r="F618" s="64" t="s">
        <v>4610</v>
      </c>
      <c r="G618" s="63" t="b">
        <v>0</v>
      </c>
      <c r="H618" s="71" t="b">
        <v>0</v>
      </c>
      <c r="I618" s="64" t="s">
        <v>4607</v>
      </c>
      <c r="J618" s="64" t="s">
        <v>232</v>
      </c>
      <c r="K618" s="63">
        <v>183.34793910138399</v>
      </c>
      <c r="L618" s="71" t="b">
        <v>0</v>
      </c>
      <c r="M618" s="64" t="s">
        <v>232</v>
      </c>
      <c r="N618" s="64" t="s">
        <v>4611</v>
      </c>
      <c r="O618" s="64" t="s">
        <v>4612</v>
      </c>
      <c r="P618" s="64" t="s">
        <v>232</v>
      </c>
      <c r="Q618" s="65"/>
      <c r="R618" s="64" t="s">
        <v>232</v>
      </c>
      <c r="S618" s="63">
        <v>12.27899</v>
      </c>
      <c r="T618" s="65"/>
      <c r="U618" s="65"/>
      <c r="V618" s="64" t="s">
        <v>232</v>
      </c>
    </row>
    <row r="619" spans="1:22" ht="28.9">
      <c r="A619" s="64" t="s">
        <v>4613</v>
      </c>
      <c r="B619" s="63">
        <v>632</v>
      </c>
      <c r="C619" s="64" t="s">
        <v>4614</v>
      </c>
      <c r="D619" s="64" t="s">
        <v>4615</v>
      </c>
      <c r="E619" s="64" t="s">
        <v>4615</v>
      </c>
      <c r="F619" s="64" t="s">
        <v>4616</v>
      </c>
      <c r="G619" s="63" t="b">
        <v>0</v>
      </c>
      <c r="H619" s="71" t="b">
        <v>0</v>
      </c>
      <c r="I619" s="64" t="s">
        <v>4613</v>
      </c>
      <c r="J619" s="64" t="s">
        <v>232</v>
      </c>
      <c r="K619" s="63">
        <v>197.37491285877601</v>
      </c>
      <c r="L619" s="71" t="b">
        <v>0</v>
      </c>
      <c r="M619" s="64" t="s">
        <v>232</v>
      </c>
      <c r="N619" s="64" t="s">
        <v>4617</v>
      </c>
      <c r="O619" s="64" t="s">
        <v>4618</v>
      </c>
      <c r="P619" s="64" t="s">
        <v>232</v>
      </c>
      <c r="Q619" s="65"/>
      <c r="R619" s="64" t="s">
        <v>232</v>
      </c>
      <c r="S619" s="63">
        <v>4.9195960000000003</v>
      </c>
      <c r="T619" s="65"/>
      <c r="U619" s="65"/>
      <c r="V619" s="64" t="s">
        <v>232</v>
      </c>
    </row>
    <row r="620" spans="1:22" ht="28.9">
      <c r="A620" s="64" t="s">
        <v>4619</v>
      </c>
      <c r="B620" s="63">
        <v>633</v>
      </c>
      <c r="C620" s="64" t="s">
        <v>4620</v>
      </c>
      <c r="D620" s="64" t="s">
        <v>4621</v>
      </c>
      <c r="E620" s="64" t="s">
        <v>4621</v>
      </c>
      <c r="F620" s="64" t="s">
        <v>4622</v>
      </c>
      <c r="G620" s="63" t="b">
        <v>0</v>
      </c>
      <c r="H620" s="71" t="b">
        <v>0</v>
      </c>
      <c r="I620" s="64" t="s">
        <v>4619</v>
      </c>
      <c r="J620" s="64" t="s">
        <v>232</v>
      </c>
      <c r="K620" s="63">
        <v>99.183758019198805</v>
      </c>
      <c r="L620" s="71" t="b">
        <v>0</v>
      </c>
      <c r="M620" s="64" t="s">
        <v>232</v>
      </c>
      <c r="N620" s="64" t="s">
        <v>4623</v>
      </c>
      <c r="O620" s="64" t="s">
        <v>4624</v>
      </c>
      <c r="P620" s="64" t="s">
        <v>232</v>
      </c>
      <c r="Q620" s="65"/>
      <c r="R620" s="64" t="s">
        <v>232</v>
      </c>
      <c r="S620" s="63">
        <v>6119.4979999999996</v>
      </c>
      <c r="T620" s="65"/>
      <c r="U620" s="65"/>
      <c r="V620" s="64" t="s">
        <v>232</v>
      </c>
    </row>
    <row r="621" spans="1:22" ht="28.9">
      <c r="A621" s="64" t="s">
        <v>4625</v>
      </c>
      <c r="B621" s="63">
        <v>634</v>
      </c>
      <c r="C621" s="64" t="s">
        <v>4626</v>
      </c>
      <c r="D621" s="64" t="s">
        <v>4627</v>
      </c>
      <c r="E621" s="64" t="s">
        <v>4627</v>
      </c>
      <c r="F621" s="64" t="s">
        <v>4628</v>
      </c>
      <c r="G621" s="63" t="b">
        <v>0</v>
      </c>
      <c r="H621" s="71" t="b">
        <v>0</v>
      </c>
      <c r="I621" s="64" t="s">
        <v>4625</v>
      </c>
      <c r="J621" s="64" t="s">
        <v>232</v>
      </c>
      <c r="K621" s="63">
        <v>113.211606869465</v>
      </c>
      <c r="L621" s="71" t="b">
        <v>0</v>
      </c>
      <c r="M621" s="64" t="s">
        <v>232</v>
      </c>
      <c r="N621" s="64" t="s">
        <v>4629</v>
      </c>
      <c r="O621" s="64" t="s">
        <v>4630</v>
      </c>
      <c r="P621" s="64" t="s">
        <v>232</v>
      </c>
      <c r="Q621" s="65"/>
      <c r="R621" s="64" t="s">
        <v>232</v>
      </c>
      <c r="S621" s="63">
        <v>1973.171</v>
      </c>
      <c r="T621" s="65"/>
      <c r="U621" s="65"/>
      <c r="V621" s="64" t="s">
        <v>232</v>
      </c>
    </row>
    <row r="622" spans="1:22" ht="28.9">
      <c r="A622" s="64" t="s">
        <v>4631</v>
      </c>
      <c r="B622" s="63">
        <v>635</v>
      </c>
      <c r="C622" s="64" t="s">
        <v>4632</v>
      </c>
      <c r="D622" s="64" t="s">
        <v>4633</v>
      </c>
      <c r="E622" s="64" t="s">
        <v>4633</v>
      </c>
      <c r="F622" s="64" t="s">
        <v>4634</v>
      </c>
      <c r="G622" s="63" t="b">
        <v>0</v>
      </c>
      <c r="H622" s="71" t="b">
        <v>0</v>
      </c>
      <c r="I622" s="64" t="s">
        <v>4631</v>
      </c>
      <c r="J622" s="64" t="s">
        <v>232</v>
      </c>
      <c r="K622" s="63">
        <v>127.239175986497</v>
      </c>
      <c r="L622" s="71" t="b">
        <v>0</v>
      </c>
      <c r="M622" s="64" t="s">
        <v>232</v>
      </c>
      <c r="N622" s="64" t="s">
        <v>4635</v>
      </c>
      <c r="O622" s="64" t="s">
        <v>4636</v>
      </c>
      <c r="P622" s="64" t="s">
        <v>232</v>
      </c>
      <c r="Q622" s="65"/>
      <c r="R622" s="64" t="s">
        <v>232</v>
      </c>
      <c r="S622" s="63">
        <v>661.27909999999997</v>
      </c>
      <c r="T622" s="65"/>
      <c r="U622" s="65"/>
      <c r="V622" s="64" t="s">
        <v>232</v>
      </c>
    </row>
    <row r="623" spans="1:22" ht="57.6">
      <c r="A623" s="64" t="s">
        <v>4637</v>
      </c>
      <c r="B623" s="63">
        <v>636</v>
      </c>
      <c r="C623" s="64" t="s">
        <v>232</v>
      </c>
      <c r="D623" s="64" t="s">
        <v>232</v>
      </c>
      <c r="E623" s="64" t="s">
        <v>2438</v>
      </c>
      <c r="F623" s="64" t="s">
        <v>4638</v>
      </c>
      <c r="G623" s="63" t="b">
        <v>0</v>
      </c>
      <c r="H623" s="71" t="b">
        <v>0</v>
      </c>
      <c r="I623" s="64" t="s">
        <v>4637</v>
      </c>
      <c r="J623" s="64" t="s">
        <v>232</v>
      </c>
      <c r="K623" s="63">
        <v>187.37560959999999</v>
      </c>
      <c r="L623" s="71" t="b">
        <v>0</v>
      </c>
      <c r="M623" s="64" t="s">
        <v>232</v>
      </c>
      <c r="N623" s="64" t="s">
        <v>4639</v>
      </c>
      <c r="O623" s="64" t="s">
        <v>232</v>
      </c>
      <c r="P623" s="64" t="s">
        <v>232</v>
      </c>
      <c r="Q623" s="65"/>
      <c r="R623" s="64" t="s">
        <v>232</v>
      </c>
      <c r="S623" s="63">
        <v>42663.16</v>
      </c>
      <c r="T623" s="65"/>
      <c r="U623" s="65"/>
      <c r="V623" s="64" t="s">
        <v>232</v>
      </c>
    </row>
    <row r="624" spans="1:22" ht="43.15">
      <c r="A624" s="64" t="s">
        <v>4640</v>
      </c>
      <c r="B624" s="63">
        <v>637</v>
      </c>
      <c r="C624" s="64" t="s">
        <v>232</v>
      </c>
      <c r="D624" s="64" t="s">
        <v>232</v>
      </c>
      <c r="E624" s="64" t="s">
        <v>2438</v>
      </c>
      <c r="F624" s="64" t="s">
        <v>4641</v>
      </c>
      <c r="G624" s="63" t="b">
        <v>0</v>
      </c>
      <c r="H624" s="71" t="b">
        <v>0</v>
      </c>
      <c r="I624" s="64" t="s">
        <v>4640</v>
      </c>
      <c r="J624" s="64" t="s">
        <v>232</v>
      </c>
      <c r="K624" s="63">
        <v>121.49535528625501</v>
      </c>
      <c r="L624" s="71" t="b">
        <v>0</v>
      </c>
      <c r="M624" s="64" t="s">
        <v>232</v>
      </c>
      <c r="N624" s="64" t="s">
        <v>4642</v>
      </c>
      <c r="O624" s="64" t="s">
        <v>232</v>
      </c>
      <c r="P624" s="64" t="s">
        <v>232</v>
      </c>
      <c r="Q624" s="65"/>
      <c r="R624" s="64" t="s">
        <v>232</v>
      </c>
      <c r="S624" s="63">
        <v>14.93211</v>
      </c>
      <c r="T624" s="65"/>
      <c r="U624" s="65"/>
      <c r="V624" s="64" t="s">
        <v>232</v>
      </c>
    </row>
    <row r="625" spans="1:22" ht="86.45">
      <c r="A625" s="64" t="s">
        <v>4643</v>
      </c>
      <c r="B625" s="63">
        <v>638</v>
      </c>
      <c r="C625" s="64" t="s">
        <v>255</v>
      </c>
      <c r="D625" s="64" t="s">
        <v>255</v>
      </c>
      <c r="E625" s="64" t="s">
        <v>255</v>
      </c>
      <c r="F625" s="64" t="s">
        <v>4644</v>
      </c>
      <c r="G625" s="63" t="b">
        <v>0</v>
      </c>
      <c r="H625" s="71" t="b">
        <v>0</v>
      </c>
      <c r="I625" s="64" t="s">
        <v>4643</v>
      </c>
      <c r="J625" s="64" t="s">
        <v>232</v>
      </c>
      <c r="K625" s="63">
        <v>137.19212445472201</v>
      </c>
      <c r="L625" s="71" t="b">
        <v>0</v>
      </c>
      <c r="M625" s="64" t="s">
        <v>232</v>
      </c>
      <c r="N625" s="64" t="s">
        <v>232</v>
      </c>
      <c r="O625" s="64" t="s">
        <v>232</v>
      </c>
      <c r="P625" s="64" t="s">
        <v>232</v>
      </c>
      <c r="Q625" s="65"/>
      <c r="R625" s="64" t="s">
        <v>232</v>
      </c>
      <c r="S625" s="65"/>
      <c r="T625" s="65"/>
      <c r="U625" s="65"/>
      <c r="V625" s="64" t="s">
        <v>232</v>
      </c>
    </row>
    <row r="626" spans="1:22" ht="86.45">
      <c r="A626" s="64" t="s">
        <v>4645</v>
      </c>
      <c r="B626" s="63">
        <v>639</v>
      </c>
      <c r="C626" s="64" t="s">
        <v>255</v>
      </c>
      <c r="D626" s="64" t="s">
        <v>255</v>
      </c>
      <c r="E626" s="64" t="s">
        <v>255</v>
      </c>
      <c r="F626" s="64" t="s">
        <v>4646</v>
      </c>
      <c r="G626" s="63" t="b">
        <v>0</v>
      </c>
      <c r="H626" s="71" t="b">
        <v>0</v>
      </c>
      <c r="I626" s="64" t="s">
        <v>4645</v>
      </c>
      <c r="J626" s="64" t="s">
        <v>232</v>
      </c>
      <c r="K626" s="63">
        <v>187.37560959999999</v>
      </c>
      <c r="L626" s="71" t="b">
        <v>0</v>
      </c>
      <c r="M626" s="64" t="s">
        <v>232</v>
      </c>
      <c r="N626" s="64" t="s">
        <v>232</v>
      </c>
      <c r="O626" s="64" t="s">
        <v>232</v>
      </c>
      <c r="P626" s="64" t="s">
        <v>232</v>
      </c>
      <c r="Q626" s="65"/>
      <c r="R626" s="64" t="s">
        <v>232</v>
      </c>
      <c r="S626" s="63">
        <v>42663.16</v>
      </c>
      <c r="T626" s="65"/>
      <c r="U626" s="65"/>
      <c r="V626" s="64" t="s">
        <v>232</v>
      </c>
    </row>
    <row r="627" spans="1:22" ht="43.15">
      <c r="A627" s="64" t="s">
        <v>4647</v>
      </c>
      <c r="B627" s="63">
        <v>640</v>
      </c>
      <c r="C627" s="64" t="s">
        <v>232</v>
      </c>
      <c r="D627" s="64" t="s">
        <v>232</v>
      </c>
      <c r="E627" s="64" t="s">
        <v>232</v>
      </c>
      <c r="F627" s="64" t="s">
        <v>4648</v>
      </c>
      <c r="G627" s="63" t="b">
        <v>0</v>
      </c>
      <c r="H627" s="71" t="b">
        <v>0</v>
      </c>
      <c r="I627" s="64" t="s">
        <v>4647</v>
      </c>
      <c r="J627" s="64" t="s">
        <v>232</v>
      </c>
      <c r="K627" s="63">
        <v>137.19212445472201</v>
      </c>
      <c r="L627" s="71" t="b">
        <v>0</v>
      </c>
      <c r="M627" s="64" t="s">
        <v>232</v>
      </c>
      <c r="N627" s="64" t="s">
        <v>4309</v>
      </c>
      <c r="O627" s="64" t="s">
        <v>232</v>
      </c>
      <c r="P627" s="64" t="s">
        <v>232</v>
      </c>
      <c r="Q627" s="65"/>
      <c r="R627" s="64" t="s">
        <v>232</v>
      </c>
      <c r="S627" s="65"/>
      <c r="T627" s="65"/>
      <c r="U627" s="65"/>
      <c r="V627" s="64" t="s">
        <v>4310</v>
      </c>
    </row>
    <row r="628" spans="1:22" ht="115.15">
      <c r="A628" s="64" t="s">
        <v>4649</v>
      </c>
      <c r="B628" s="63">
        <v>641</v>
      </c>
      <c r="C628" s="64" t="s">
        <v>255</v>
      </c>
      <c r="D628" s="64" t="s">
        <v>255</v>
      </c>
      <c r="E628" s="64" t="s">
        <v>255</v>
      </c>
      <c r="F628" s="64" t="s">
        <v>4650</v>
      </c>
      <c r="G628" s="63" t="b">
        <v>0</v>
      </c>
      <c r="H628" s="71" t="b">
        <v>0</v>
      </c>
      <c r="I628" s="64" t="s">
        <v>4649</v>
      </c>
      <c r="J628" s="64" t="s">
        <v>232</v>
      </c>
      <c r="K628" s="63">
        <v>137.19212445472201</v>
      </c>
      <c r="L628" s="71" t="b">
        <v>0</v>
      </c>
      <c r="M628" s="64" t="s">
        <v>232</v>
      </c>
      <c r="N628" s="64" t="s">
        <v>232</v>
      </c>
      <c r="O628" s="64" t="s">
        <v>232</v>
      </c>
      <c r="P628" s="64" t="s">
        <v>232</v>
      </c>
      <c r="Q628" s="65"/>
      <c r="R628" s="64" t="s">
        <v>232</v>
      </c>
      <c r="S628" s="65"/>
      <c r="T628" s="65"/>
      <c r="U628" s="65"/>
      <c r="V628" s="64" t="s">
        <v>232</v>
      </c>
    </row>
    <row r="629" spans="1:22" ht="115.15">
      <c r="A629" s="64" t="s">
        <v>4651</v>
      </c>
      <c r="B629" s="63">
        <v>642</v>
      </c>
      <c r="C629" s="64" t="s">
        <v>255</v>
      </c>
      <c r="D629" s="64" t="s">
        <v>255</v>
      </c>
      <c r="E629" s="64" t="s">
        <v>255</v>
      </c>
      <c r="F629" s="64" t="s">
        <v>4652</v>
      </c>
      <c r="G629" s="63" t="b">
        <v>0</v>
      </c>
      <c r="H629" s="71" t="b">
        <v>0</v>
      </c>
      <c r="I629" s="64" t="s">
        <v>4651</v>
      </c>
      <c r="J629" s="64" t="s">
        <v>232</v>
      </c>
      <c r="K629" s="63">
        <v>187.37560959999999</v>
      </c>
      <c r="L629" s="71" t="b">
        <v>0</v>
      </c>
      <c r="M629" s="64" t="s">
        <v>232</v>
      </c>
      <c r="N629" s="64" t="s">
        <v>232</v>
      </c>
      <c r="O629" s="64" t="s">
        <v>232</v>
      </c>
      <c r="P629" s="64" t="s">
        <v>232</v>
      </c>
      <c r="Q629" s="65"/>
      <c r="R629" s="64" t="s">
        <v>232</v>
      </c>
      <c r="S629" s="63">
        <v>42663.16</v>
      </c>
      <c r="T629" s="65"/>
      <c r="U629" s="65"/>
      <c r="V629" s="64" t="s">
        <v>232</v>
      </c>
    </row>
    <row r="630" spans="1:22" ht="43.15">
      <c r="A630" s="64" t="s">
        <v>4653</v>
      </c>
      <c r="B630" s="63">
        <v>643</v>
      </c>
      <c r="C630" s="64" t="s">
        <v>4654</v>
      </c>
      <c r="D630" s="64" t="s">
        <v>4655</v>
      </c>
      <c r="E630" s="64" t="s">
        <v>4655</v>
      </c>
      <c r="F630" s="64" t="s">
        <v>4656</v>
      </c>
      <c r="G630" s="63" t="b">
        <v>0</v>
      </c>
      <c r="H630" s="71" t="b">
        <v>0</v>
      </c>
      <c r="I630" s="64" t="s">
        <v>4653</v>
      </c>
      <c r="J630" s="64" t="s">
        <v>232</v>
      </c>
      <c r="K630" s="63">
        <v>158.19499999999999</v>
      </c>
      <c r="L630" s="71" t="b">
        <v>0</v>
      </c>
      <c r="M630" s="64" t="s">
        <v>232</v>
      </c>
      <c r="N630" s="64" t="s">
        <v>4657</v>
      </c>
      <c r="O630" s="64" t="s">
        <v>4658</v>
      </c>
      <c r="P630" s="64" t="s">
        <v>3811</v>
      </c>
      <c r="Q630" s="63">
        <v>0.25</v>
      </c>
      <c r="R630" s="64" t="s">
        <v>4659</v>
      </c>
      <c r="S630" s="63">
        <v>193.3175</v>
      </c>
      <c r="T630" s="63">
        <v>155.0702</v>
      </c>
      <c r="U630" s="65"/>
      <c r="V630" s="64" t="s">
        <v>232</v>
      </c>
    </row>
    <row r="631" spans="1:22" ht="43.15">
      <c r="A631" s="64" t="s">
        <v>4660</v>
      </c>
      <c r="B631" s="63">
        <v>644</v>
      </c>
      <c r="C631" s="64" t="s">
        <v>4661</v>
      </c>
      <c r="D631" s="64" t="s">
        <v>4662</v>
      </c>
      <c r="E631" s="64" t="s">
        <v>4662</v>
      </c>
      <c r="F631" s="64" t="s">
        <v>4663</v>
      </c>
      <c r="G631" s="63" t="b">
        <v>0</v>
      </c>
      <c r="H631" s="71" t="b">
        <v>0</v>
      </c>
      <c r="I631" s="64" t="s">
        <v>4660</v>
      </c>
      <c r="J631" s="64" t="s">
        <v>232</v>
      </c>
      <c r="K631" s="63">
        <v>246.284661</v>
      </c>
      <c r="L631" s="71" t="b">
        <v>0</v>
      </c>
      <c r="M631" s="64" t="s">
        <v>232</v>
      </c>
      <c r="N631" s="64" t="s">
        <v>4664</v>
      </c>
      <c r="O631" s="64" t="s">
        <v>4665</v>
      </c>
      <c r="P631" s="64" t="s">
        <v>4666</v>
      </c>
      <c r="Q631" s="63">
        <v>0.66666669999999995</v>
      </c>
      <c r="R631" s="64" t="s">
        <v>4667</v>
      </c>
      <c r="S631" s="63">
        <v>1.439882E-2</v>
      </c>
      <c r="T631" s="63">
        <v>21622.21</v>
      </c>
      <c r="U631" s="63">
        <v>4.0362968856000004E-3</v>
      </c>
      <c r="V631" s="64" t="s">
        <v>232</v>
      </c>
    </row>
    <row r="632" spans="1:22" ht="100.9">
      <c r="A632" s="64" t="s">
        <v>4668</v>
      </c>
      <c r="B632" s="63">
        <v>645</v>
      </c>
      <c r="C632" s="64" t="s">
        <v>4669</v>
      </c>
      <c r="D632" s="64" t="s">
        <v>4670</v>
      </c>
      <c r="E632" s="64" t="s">
        <v>4670</v>
      </c>
      <c r="F632" s="64" t="s">
        <v>4671</v>
      </c>
      <c r="G632" s="63" t="b">
        <v>0</v>
      </c>
      <c r="H632" s="71" t="b">
        <v>0</v>
      </c>
      <c r="I632" s="64" t="s">
        <v>4668</v>
      </c>
      <c r="J632" s="64" t="s">
        <v>232</v>
      </c>
      <c r="K632" s="63">
        <v>361.7</v>
      </c>
      <c r="L632" s="71" t="b">
        <v>0</v>
      </c>
      <c r="M632" s="64" t="s">
        <v>232</v>
      </c>
      <c r="N632" s="64" t="s">
        <v>4672</v>
      </c>
      <c r="O632" s="64" t="s">
        <v>4673</v>
      </c>
      <c r="P632" s="64" t="s">
        <v>4674</v>
      </c>
      <c r="Q632" s="63">
        <v>0.26666669999999998</v>
      </c>
      <c r="R632" s="64" t="s">
        <v>4675</v>
      </c>
      <c r="S632" s="63">
        <v>3.0664149999999999E-3</v>
      </c>
      <c r="T632" s="63">
        <v>3.987251E-2</v>
      </c>
      <c r="U632" s="63">
        <v>3.3896318567999998E-5</v>
      </c>
      <c r="V632" s="64" t="s">
        <v>232</v>
      </c>
    </row>
    <row r="633" spans="1:22" ht="43.15">
      <c r="A633" s="64" t="s">
        <v>4676</v>
      </c>
      <c r="B633" s="63">
        <v>646</v>
      </c>
      <c r="C633" s="64" t="s">
        <v>4677</v>
      </c>
      <c r="D633" s="64" t="s">
        <v>4678</v>
      </c>
      <c r="E633" s="64" t="s">
        <v>4678</v>
      </c>
      <c r="F633" s="64" t="s">
        <v>4679</v>
      </c>
      <c r="G633" s="63" t="b">
        <v>0</v>
      </c>
      <c r="H633" s="71" t="b">
        <v>1</v>
      </c>
      <c r="I633" s="64" t="s">
        <v>4676</v>
      </c>
      <c r="J633" s="64" t="s">
        <v>232</v>
      </c>
      <c r="K633" s="63">
        <v>108.13782</v>
      </c>
      <c r="L633" s="71" t="b">
        <v>0</v>
      </c>
      <c r="M633" s="64" t="s">
        <v>232</v>
      </c>
      <c r="N633" s="64" t="s">
        <v>4680</v>
      </c>
      <c r="O633" s="64" t="s">
        <v>4681</v>
      </c>
      <c r="P633" s="64" t="s">
        <v>2571</v>
      </c>
      <c r="Q633" s="63">
        <v>0.14285709999999999</v>
      </c>
      <c r="R633" s="64" t="s">
        <v>4682</v>
      </c>
      <c r="S633" s="63">
        <v>16.531980000000001</v>
      </c>
      <c r="T633" s="63">
        <v>4473.1180000000004</v>
      </c>
      <c r="U633" s="63">
        <v>13.2330617608</v>
      </c>
      <c r="V633" s="64" t="s">
        <v>232</v>
      </c>
    </row>
    <row r="634" spans="1:22" ht="86.45">
      <c r="A634" s="64" t="s">
        <v>4683</v>
      </c>
      <c r="B634" s="63">
        <v>647</v>
      </c>
      <c r="C634" s="64" t="s">
        <v>4684</v>
      </c>
      <c r="D634" s="64" t="s">
        <v>4685</v>
      </c>
      <c r="E634" s="64" t="s">
        <v>4685</v>
      </c>
      <c r="F634" s="64" t="s">
        <v>4686</v>
      </c>
      <c r="G634" s="63" t="b">
        <v>0</v>
      </c>
      <c r="H634" s="71" t="b">
        <v>1</v>
      </c>
      <c r="I634" s="64" t="s">
        <v>4683</v>
      </c>
      <c r="J634" s="64" t="s">
        <v>232</v>
      </c>
      <c r="K634" s="63">
        <v>147.00196</v>
      </c>
      <c r="L634" s="71" t="b">
        <v>0</v>
      </c>
      <c r="M634" s="64" t="s">
        <v>232</v>
      </c>
      <c r="N634" s="64" t="s">
        <v>4687</v>
      </c>
      <c r="O634" s="64" t="s">
        <v>4688</v>
      </c>
      <c r="P634" s="64" t="s">
        <v>896</v>
      </c>
      <c r="Q634" s="65"/>
      <c r="R634" s="64" t="s">
        <v>3145</v>
      </c>
      <c r="S634" s="63">
        <v>87.992769999999993</v>
      </c>
      <c r="T634" s="63">
        <v>13667.28</v>
      </c>
      <c r="U634" s="63">
        <v>234.99735686</v>
      </c>
      <c r="V634" s="64" t="s">
        <v>232</v>
      </c>
    </row>
    <row r="635" spans="1:22" ht="28.9">
      <c r="A635" s="64" t="s">
        <v>4689</v>
      </c>
      <c r="B635" s="63">
        <v>648</v>
      </c>
      <c r="C635" s="64" t="s">
        <v>4690</v>
      </c>
      <c r="D635" s="64" t="s">
        <v>4691</v>
      </c>
      <c r="E635" s="64" t="s">
        <v>4691</v>
      </c>
      <c r="F635" s="64" t="s">
        <v>4692</v>
      </c>
      <c r="G635" s="63" t="b">
        <v>0</v>
      </c>
      <c r="H635" s="71" t="b">
        <v>1</v>
      </c>
      <c r="I635" s="64" t="s">
        <v>4689</v>
      </c>
      <c r="J635" s="64" t="s">
        <v>4693</v>
      </c>
      <c r="K635" s="63">
        <v>106.16500000000001</v>
      </c>
      <c r="L635" s="71" t="b">
        <v>0</v>
      </c>
      <c r="M635" s="64" t="s">
        <v>232</v>
      </c>
      <c r="N635" s="64" t="s">
        <v>4694</v>
      </c>
      <c r="O635" s="64" t="s">
        <v>4695</v>
      </c>
      <c r="P635" s="64" t="s">
        <v>3500</v>
      </c>
      <c r="Q635" s="65"/>
      <c r="R635" s="64" t="s">
        <v>4696</v>
      </c>
      <c r="S635" s="63">
        <v>915.9248</v>
      </c>
      <c r="T635" s="63">
        <v>1463.991</v>
      </c>
      <c r="U635" s="63">
        <v>1174.15485502</v>
      </c>
      <c r="V635" s="64" t="s">
        <v>232</v>
      </c>
    </row>
    <row r="636" spans="1:22" ht="28.9">
      <c r="A636" s="64" t="s">
        <v>4697</v>
      </c>
      <c r="B636" s="63">
        <v>649</v>
      </c>
      <c r="C636" s="64" t="s">
        <v>4698</v>
      </c>
      <c r="D636" s="64" t="s">
        <v>4699</v>
      </c>
      <c r="E636" s="64" t="s">
        <v>4699</v>
      </c>
      <c r="F636" s="64" t="s">
        <v>4700</v>
      </c>
      <c r="G636" s="63" t="b">
        <v>0</v>
      </c>
      <c r="H636" s="71" t="b">
        <v>0</v>
      </c>
      <c r="I636" s="64" t="s">
        <v>4697</v>
      </c>
      <c r="J636" s="64" t="s">
        <v>4701</v>
      </c>
      <c r="K636" s="63">
        <v>106.42</v>
      </c>
      <c r="L636" s="71" t="b">
        <v>0</v>
      </c>
      <c r="M636" s="64" t="s">
        <v>232</v>
      </c>
      <c r="N636" s="64" t="s">
        <v>4702</v>
      </c>
      <c r="O636" s="64" t="s">
        <v>4703</v>
      </c>
      <c r="P636" s="64" t="s">
        <v>4701</v>
      </c>
      <c r="Q636" s="65"/>
      <c r="R636" s="64" t="s">
        <v>4704</v>
      </c>
      <c r="S636" s="65"/>
      <c r="T636" s="65"/>
      <c r="U636" s="65"/>
      <c r="V636" s="64" t="s">
        <v>232</v>
      </c>
    </row>
    <row r="637" spans="1:22" ht="43.15">
      <c r="A637" s="64" t="s">
        <v>4705</v>
      </c>
      <c r="B637" s="63">
        <v>650</v>
      </c>
      <c r="C637" s="64" t="s">
        <v>4706</v>
      </c>
      <c r="D637" s="64" t="s">
        <v>4707</v>
      </c>
      <c r="E637" s="64" t="s">
        <v>4707</v>
      </c>
      <c r="F637" s="64" t="s">
        <v>4708</v>
      </c>
      <c r="G637" s="63" t="b">
        <v>0</v>
      </c>
      <c r="H637" s="71" t="b">
        <v>0</v>
      </c>
      <c r="I637" s="64" t="s">
        <v>4705</v>
      </c>
      <c r="J637" s="64" t="s">
        <v>232</v>
      </c>
      <c r="K637" s="63">
        <v>205.25146000000001</v>
      </c>
      <c r="L637" s="71" t="b">
        <v>0</v>
      </c>
      <c r="M637" s="64" t="s">
        <v>232</v>
      </c>
      <c r="N637" s="64" t="s">
        <v>4709</v>
      </c>
      <c r="O637" s="64" t="s">
        <v>4710</v>
      </c>
      <c r="P637" s="64" t="s">
        <v>4711</v>
      </c>
      <c r="Q637" s="63">
        <v>0.44444440000000002</v>
      </c>
      <c r="R637" s="64" t="s">
        <v>4712</v>
      </c>
      <c r="S637" s="63">
        <v>1.9598389999999999E-6</v>
      </c>
      <c r="T637" s="63">
        <v>2.4260689999999999E-3</v>
      </c>
      <c r="U637" s="63">
        <v>2.1087807383999999E-5</v>
      </c>
      <c r="V637" s="64" t="s">
        <v>232</v>
      </c>
    </row>
    <row r="638" spans="1:22" ht="86.45">
      <c r="A638" s="64" t="s">
        <v>4713</v>
      </c>
      <c r="B638" s="63">
        <v>651</v>
      </c>
      <c r="C638" s="64" t="s">
        <v>4714</v>
      </c>
      <c r="D638" s="64" t="s">
        <v>4715</v>
      </c>
      <c r="E638" s="64" t="s">
        <v>4715</v>
      </c>
      <c r="F638" s="64" t="s">
        <v>4716</v>
      </c>
      <c r="G638" s="63" t="b">
        <v>0</v>
      </c>
      <c r="H638" s="71" t="b">
        <v>0</v>
      </c>
      <c r="I638" s="64" t="s">
        <v>4713</v>
      </c>
      <c r="J638" s="64" t="s">
        <v>232</v>
      </c>
      <c r="K638" s="63">
        <v>137.19212445472201</v>
      </c>
      <c r="L638" s="71" t="b">
        <v>0</v>
      </c>
      <c r="M638" s="64" t="s">
        <v>232</v>
      </c>
      <c r="N638" s="64" t="s">
        <v>4717</v>
      </c>
      <c r="O638" s="64" t="s">
        <v>4718</v>
      </c>
      <c r="P638" s="64" t="s">
        <v>4719</v>
      </c>
      <c r="Q638" s="63">
        <v>0.27272730000000001</v>
      </c>
      <c r="R638" s="64" t="s">
        <v>4720</v>
      </c>
      <c r="S638" s="63">
        <v>2.3864710000000002E-6</v>
      </c>
      <c r="T638" s="63">
        <v>32.441800000000001</v>
      </c>
      <c r="U638" s="63">
        <v>7.5150278350000002E-5</v>
      </c>
      <c r="V638" s="64" t="s">
        <v>232</v>
      </c>
    </row>
    <row r="639" spans="1:22" ht="43.15">
      <c r="A639" s="64" t="s">
        <v>4721</v>
      </c>
      <c r="B639" s="63">
        <v>652</v>
      </c>
      <c r="C639" s="64" t="s">
        <v>4722</v>
      </c>
      <c r="D639" s="64" t="s">
        <v>4723</v>
      </c>
      <c r="E639" s="64" t="s">
        <v>4723</v>
      </c>
      <c r="F639" s="64" t="s">
        <v>4724</v>
      </c>
      <c r="G639" s="63" t="b">
        <v>0</v>
      </c>
      <c r="H639" s="71" t="b">
        <v>0</v>
      </c>
      <c r="I639" s="64" t="s">
        <v>4721</v>
      </c>
      <c r="J639" s="64" t="s">
        <v>4725</v>
      </c>
      <c r="K639" s="63">
        <v>180.55486959999999</v>
      </c>
      <c r="L639" s="71" t="b">
        <v>1</v>
      </c>
      <c r="M639" s="64" t="s">
        <v>232</v>
      </c>
      <c r="N639" s="64" t="s">
        <v>4726</v>
      </c>
      <c r="O639" s="64" t="s">
        <v>4727</v>
      </c>
      <c r="P639" s="64" t="s">
        <v>4728</v>
      </c>
      <c r="Q639" s="65"/>
      <c r="R639" s="64" t="s">
        <v>4729</v>
      </c>
      <c r="S639" s="63">
        <v>907.92550000000006</v>
      </c>
      <c r="T639" s="63">
        <v>4473.1180000000004</v>
      </c>
      <c r="U639" s="63">
        <v>867.9182206800001</v>
      </c>
      <c r="V639" s="64" t="s">
        <v>232</v>
      </c>
    </row>
    <row r="640" spans="1:22" ht="43.15">
      <c r="A640" s="64" t="s">
        <v>4730</v>
      </c>
      <c r="B640" s="63">
        <v>653</v>
      </c>
      <c r="C640" s="64" t="s">
        <v>4731</v>
      </c>
      <c r="D640" s="64" t="s">
        <v>4732</v>
      </c>
      <c r="E640" s="64" t="s">
        <v>4732</v>
      </c>
      <c r="F640" s="64" t="s">
        <v>4733</v>
      </c>
      <c r="G640" s="63" t="b">
        <v>0</v>
      </c>
      <c r="H640" s="71" t="b">
        <v>0</v>
      </c>
      <c r="I640" s="64" t="s">
        <v>4730</v>
      </c>
      <c r="J640" s="64" t="s">
        <v>232</v>
      </c>
      <c r="K640" s="63">
        <v>203.34484</v>
      </c>
      <c r="L640" s="71" t="b">
        <v>0</v>
      </c>
      <c r="M640" s="64" t="s">
        <v>232</v>
      </c>
      <c r="N640" s="64" t="s">
        <v>4734</v>
      </c>
      <c r="O640" s="64" t="s">
        <v>4735</v>
      </c>
      <c r="P640" s="64" t="s">
        <v>4736</v>
      </c>
      <c r="Q640" s="63">
        <v>0.1</v>
      </c>
      <c r="R640" s="64" t="s">
        <v>4737</v>
      </c>
      <c r="S640" s="63">
        <v>43.463099999999997</v>
      </c>
      <c r="T640" s="63">
        <v>248.09190000000001</v>
      </c>
      <c r="U640" s="63">
        <v>4.1909370734000007</v>
      </c>
      <c r="V640" s="64" t="s">
        <v>232</v>
      </c>
    </row>
    <row r="641" spans="1:22" ht="86.45">
      <c r="A641" s="64" t="s">
        <v>4738</v>
      </c>
      <c r="B641" s="63">
        <v>654</v>
      </c>
      <c r="C641" s="64" t="s">
        <v>4739</v>
      </c>
      <c r="D641" s="64" t="s">
        <v>4740</v>
      </c>
      <c r="E641" s="64" t="s">
        <v>4740</v>
      </c>
      <c r="F641" s="64" t="s">
        <v>4741</v>
      </c>
      <c r="G641" s="63" t="b">
        <v>0</v>
      </c>
      <c r="H641" s="71" t="b">
        <v>0</v>
      </c>
      <c r="I641" s="64" t="s">
        <v>4738</v>
      </c>
      <c r="J641" s="64" t="s">
        <v>232</v>
      </c>
      <c r="K641" s="63">
        <v>281.30766</v>
      </c>
      <c r="L641" s="71" t="b">
        <v>0</v>
      </c>
      <c r="M641" s="64" t="s">
        <v>232</v>
      </c>
      <c r="N641" s="64" t="s">
        <v>4742</v>
      </c>
      <c r="O641" s="64" t="s">
        <v>4743</v>
      </c>
      <c r="P641" s="64" t="s">
        <v>4744</v>
      </c>
      <c r="Q641" s="63">
        <v>0.30769229999999997</v>
      </c>
      <c r="R641" s="64" t="s">
        <v>4745</v>
      </c>
      <c r="S641" s="63">
        <v>2.6931119999999999E-2</v>
      </c>
      <c r="T641" s="63">
        <v>5.4976739999999999</v>
      </c>
      <c r="U641" s="63">
        <v>3.5702964989999999E-3</v>
      </c>
      <c r="V641" s="64" t="s">
        <v>232</v>
      </c>
    </row>
    <row r="642" spans="1:22" ht="43.15">
      <c r="A642" s="64" t="s">
        <v>4746</v>
      </c>
      <c r="B642" s="63">
        <v>655</v>
      </c>
      <c r="C642" s="64" t="s">
        <v>4747</v>
      </c>
      <c r="D642" s="64" t="s">
        <v>4748</v>
      </c>
      <c r="E642" s="64" t="s">
        <v>4748</v>
      </c>
      <c r="F642" s="64" t="s">
        <v>4749</v>
      </c>
      <c r="G642" s="63" t="b">
        <v>0</v>
      </c>
      <c r="H642" s="71" t="b">
        <v>0</v>
      </c>
      <c r="I642" s="64" t="s">
        <v>4746</v>
      </c>
      <c r="J642" s="64" t="s">
        <v>232</v>
      </c>
      <c r="K642" s="63">
        <v>148.24474000000001</v>
      </c>
      <c r="L642" s="71" t="b">
        <v>0</v>
      </c>
      <c r="M642" s="64" t="s">
        <v>232</v>
      </c>
      <c r="N642" s="64" t="s">
        <v>4750</v>
      </c>
      <c r="O642" s="64" t="s">
        <v>4751</v>
      </c>
      <c r="P642" s="64" t="s">
        <v>725</v>
      </c>
      <c r="Q642" s="65"/>
      <c r="R642" s="64" t="s">
        <v>4752</v>
      </c>
      <c r="S642" s="63">
        <v>4.7462770000000001</v>
      </c>
      <c r="T642" s="63">
        <v>51.324269999999999</v>
      </c>
      <c r="U642" s="63">
        <v>15.169643804</v>
      </c>
      <c r="V642" s="64" t="s">
        <v>232</v>
      </c>
    </row>
    <row r="643" spans="1:22" ht="57.6">
      <c r="A643" s="64" t="s">
        <v>4753</v>
      </c>
      <c r="B643" s="63">
        <v>656</v>
      </c>
      <c r="C643" s="64" t="s">
        <v>4754</v>
      </c>
      <c r="D643" s="64" t="s">
        <v>4755</v>
      </c>
      <c r="E643" s="64" t="s">
        <v>4755</v>
      </c>
      <c r="F643" s="64" t="s">
        <v>4756</v>
      </c>
      <c r="G643" s="63" t="b">
        <v>0</v>
      </c>
      <c r="H643" s="71" t="b">
        <v>0</v>
      </c>
      <c r="I643" s="64" t="s">
        <v>4753</v>
      </c>
      <c r="J643" s="64" t="s">
        <v>232</v>
      </c>
      <c r="K643" s="63">
        <v>160.16777999999999</v>
      </c>
      <c r="L643" s="71" t="b">
        <v>0</v>
      </c>
      <c r="M643" s="64" t="s">
        <v>232</v>
      </c>
      <c r="N643" s="64" t="s">
        <v>4757</v>
      </c>
      <c r="O643" s="64" t="s">
        <v>4758</v>
      </c>
      <c r="P643" s="64" t="s">
        <v>4759</v>
      </c>
      <c r="Q643" s="63">
        <v>0.57142859999999995</v>
      </c>
      <c r="R643" s="64" t="s">
        <v>4760</v>
      </c>
      <c r="S643" s="63">
        <v>23.731390000000001</v>
      </c>
      <c r="T643" s="63">
        <v>20.53124</v>
      </c>
      <c r="U643" s="63">
        <v>17.776888836000001</v>
      </c>
      <c r="V643" s="64" t="s">
        <v>232</v>
      </c>
    </row>
    <row r="644" spans="1:22" ht="28.9">
      <c r="A644" s="64" t="s">
        <v>4761</v>
      </c>
      <c r="B644" s="63">
        <v>657</v>
      </c>
      <c r="C644" s="64" t="s">
        <v>4762</v>
      </c>
      <c r="D644" s="64" t="s">
        <v>4763</v>
      </c>
      <c r="E644" s="64" t="s">
        <v>4763</v>
      </c>
      <c r="F644" s="64" t="s">
        <v>4764</v>
      </c>
      <c r="G644" s="63" t="b">
        <v>0</v>
      </c>
      <c r="H644" s="71" t="b">
        <v>0</v>
      </c>
      <c r="I644" s="64" t="s">
        <v>4761</v>
      </c>
      <c r="J644" s="64" t="s">
        <v>232</v>
      </c>
      <c r="K644" s="63">
        <v>154.29238000000001</v>
      </c>
      <c r="L644" s="71" t="b">
        <v>0</v>
      </c>
      <c r="M644" s="64" t="s">
        <v>232</v>
      </c>
      <c r="N644" s="64" t="s">
        <v>4765</v>
      </c>
      <c r="O644" s="64" t="s">
        <v>4766</v>
      </c>
      <c r="P644" s="64" t="s">
        <v>567</v>
      </c>
      <c r="Q644" s="65"/>
      <c r="R644" s="64" t="s">
        <v>4767</v>
      </c>
      <c r="S644" s="63">
        <v>57.861919999999998</v>
      </c>
      <c r="T644" s="63">
        <v>81.197119999999998</v>
      </c>
      <c r="U644" s="63">
        <v>70.509606173999998</v>
      </c>
      <c r="V644" s="64" t="s">
        <v>232</v>
      </c>
    </row>
    <row r="645" spans="1:22" ht="28.9">
      <c r="A645" s="64" t="s">
        <v>4768</v>
      </c>
      <c r="B645" s="63">
        <v>658</v>
      </c>
      <c r="C645" s="64" t="s">
        <v>4769</v>
      </c>
      <c r="D645" s="64" t="s">
        <v>4770</v>
      </c>
      <c r="E645" s="64" t="s">
        <v>4770</v>
      </c>
      <c r="F645" s="64" t="s">
        <v>4771</v>
      </c>
      <c r="G645" s="63" t="b">
        <v>0</v>
      </c>
      <c r="H645" s="71" t="b">
        <v>0</v>
      </c>
      <c r="I645" s="64" t="s">
        <v>4768</v>
      </c>
      <c r="J645" s="64" t="s">
        <v>232</v>
      </c>
      <c r="K645" s="63">
        <v>140.26580000000001</v>
      </c>
      <c r="L645" s="71" t="b">
        <v>0</v>
      </c>
      <c r="M645" s="64" t="s">
        <v>232</v>
      </c>
      <c r="N645" s="64" t="s">
        <v>232</v>
      </c>
      <c r="O645" s="64" t="s">
        <v>4772</v>
      </c>
      <c r="P645" s="64" t="s">
        <v>598</v>
      </c>
      <c r="Q645" s="65"/>
      <c r="R645" s="64" t="s">
        <v>4773</v>
      </c>
      <c r="S645" s="63">
        <v>175.9855</v>
      </c>
      <c r="T645" s="63">
        <v>248.09190000000001</v>
      </c>
      <c r="U645" s="63">
        <v>254.38504210000002</v>
      </c>
      <c r="V645" s="64" t="s">
        <v>232</v>
      </c>
    </row>
    <row r="646" spans="1:22" ht="57.6">
      <c r="A646" s="64" t="s">
        <v>4774</v>
      </c>
      <c r="B646" s="63">
        <v>659</v>
      </c>
      <c r="C646" s="64" t="s">
        <v>4775</v>
      </c>
      <c r="D646" s="64" t="s">
        <v>4776</v>
      </c>
      <c r="E646" s="64" t="s">
        <v>4776</v>
      </c>
      <c r="F646" s="64" t="s">
        <v>4777</v>
      </c>
      <c r="G646" s="63" t="b">
        <v>0</v>
      </c>
      <c r="H646" s="71" t="b">
        <v>0</v>
      </c>
      <c r="I646" s="64" t="s">
        <v>4774</v>
      </c>
      <c r="J646" s="64" t="s">
        <v>232</v>
      </c>
      <c r="K646" s="63">
        <v>137.19212445472201</v>
      </c>
      <c r="L646" s="71" t="b">
        <v>0</v>
      </c>
      <c r="M646" s="64" t="s">
        <v>232</v>
      </c>
      <c r="N646" s="64" t="s">
        <v>4778</v>
      </c>
      <c r="O646" s="64" t="s">
        <v>232</v>
      </c>
      <c r="P646" s="64" t="s">
        <v>1836</v>
      </c>
      <c r="Q646" s="65"/>
      <c r="R646" s="64" t="s">
        <v>4779</v>
      </c>
      <c r="S646" s="63">
        <v>59.461779999999997</v>
      </c>
      <c r="T646" s="63">
        <v>51.324269999999999</v>
      </c>
      <c r="U646" s="65"/>
      <c r="V646" s="64" t="s">
        <v>4780</v>
      </c>
    </row>
    <row r="647" spans="1:22" ht="28.9">
      <c r="A647" s="64" t="s">
        <v>4781</v>
      </c>
      <c r="B647" s="63">
        <v>660</v>
      </c>
      <c r="C647" s="64" t="s">
        <v>4782</v>
      </c>
      <c r="D647" s="64" t="s">
        <v>4783</v>
      </c>
      <c r="E647" s="64" t="s">
        <v>4783</v>
      </c>
      <c r="F647" s="64" t="s">
        <v>4784</v>
      </c>
      <c r="G647" s="63" t="b">
        <v>0</v>
      </c>
      <c r="H647" s="71" t="b">
        <v>0</v>
      </c>
      <c r="I647" s="64" t="s">
        <v>4781</v>
      </c>
      <c r="J647" s="64" t="s">
        <v>232</v>
      </c>
      <c r="K647" s="63">
        <v>76.051360000000003</v>
      </c>
      <c r="L647" s="71" t="b">
        <v>0</v>
      </c>
      <c r="M647" s="64" t="s">
        <v>232</v>
      </c>
      <c r="N647" s="64" t="s">
        <v>4785</v>
      </c>
      <c r="O647" s="64" t="s">
        <v>4786</v>
      </c>
      <c r="P647" s="64" t="s">
        <v>3667</v>
      </c>
      <c r="Q647" s="63">
        <v>1.5</v>
      </c>
      <c r="R647" s="64" t="s">
        <v>4787</v>
      </c>
      <c r="S647" s="63">
        <v>3239.7339999999999</v>
      </c>
      <c r="T647" s="63">
        <v>3800.895</v>
      </c>
      <c r="U647" s="63">
        <v>1090.8312714599999</v>
      </c>
      <c r="V647" s="64" t="s">
        <v>232</v>
      </c>
    </row>
    <row r="648" spans="1:22" ht="86.45">
      <c r="A648" s="64" t="s">
        <v>4788</v>
      </c>
      <c r="B648" s="63">
        <v>661</v>
      </c>
      <c r="C648" s="64" t="s">
        <v>4789</v>
      </c>
      <c r="D648" s="64" t="s">
        <v>4790</v>
      </c>
      <c r="E648" s="64" t="s">
        <v>4790</v>
      </c>
      <c r="F648" s="64" t="s">
        <v>4791</v>
      </c>
      <c r="G648" s="63" t="b">
        <v>0</v>
      </c>
      <c r="H648" s="71" t="b">
        <v>1</v>
      </c>
      <c r="I648" s="64" t="s">
        <v>4788</v>
      </c>
      <c r="J648" s="64" t="s">
        <v>4792</v>
      </c>
      <c r="K648" s="63">
        <v>165.83340000000001</v>
      </c>
      <c r="L648" s="71" t="b">
        <v>1</v>
      </c>
      <c r="M648" s="64" t="s">
        <v>232</v>
      </c>
      <c r="N648" s="64" t="s">
        <v>4793</v>
      </c>
      <c r="O648" s="64" t="s">
        <v>4794</v>
      </c>
      <c r="P648" s="64" t="s">
        <v>4795</v>
      </c>
      <c r="Q648" s="65"/>
      <c r="R648" s="64" t="s">
        <v>4796</v>
      </c>
      <c r="S648" s="63">
        <v>2373.1379999999999</v>
      </c>
      <c r="T648" s="63">
        <v>1884463</v>
      </c>
      <c r="U648" s="63">
        <v>1066.86797518</v>
      </c>
      <c r="V648" s="64" t="s">
        <v>232</v>
      </c>
    </row>
    <row r="649" spans="1:22" ht="43.15">
      <c r="A649" s="64" t="s">
        <v>4797</v>
      </c>
      <c r="B649" s="63">
        <v>662</v>
      </c>
      <c r="C649" s="64" t="s">
        <v>232</v>
      </c>
      <c r="D649" s="64" t="s">
        <v>232</v>
      </c>
      <c r="E649" s="64" t="s">
        <v>2438</v>
      </c>
      <c r="F649" s="64" t="s">
        <v>4798</v>
      </c>
      <c r="G649" s="63" t="b">
        <v>0</v>
      </c>
      <c r="H649" s="71" t="b">
        <v>0</v>
      </c>
      <c r="I649" s="64" t="s">
        <v>4797</v>
      </c>
      <c r="J649" s="64" t="s">
        <v>232</v>
      </c>
      <c r="K649" s="63">
        <v>311.04092994184202</v>
      </c>
      <c r="L649" s="71" t="b">
        <v>0</v>
      </c>
      <c r="M649" s="64" t="s">
        <v>232</v>
      </c>
      <c r="N649" s="64" t="s">
        <v>4799</v>
      </c>
      <c r="O649" s="64" t="s">
        <v>232</v>
      </c>
      <c r="P649" s="64" t="s">
        <v>232</v>
      </c>
      <c r="Q649" s="65"/>
      <c r="R649" s="64" t="s">
        <v>232</v>
      </c>
      <c r="S649" s="63">
        <v>31864.05</v>
      </c>
      <c r="T649" s="65"/>
      <c r="U649" s="65"/>
      <c r="V649" s="64" t="s">
        <v>232</v>
      </c>
    </row>
    <row r="650" spans="1:22" ht="57.6">
      <c r="A650" s="64" t="s">
        <v>4800</v>
      </c>
      <c r="B650" s="63">
        <v>663</v>
      </c>
      <c r="C650" s="64" t="s">
        <v>4801</v>
      </c>
      <c r="D650" s="64" t="s">
        <v>4802</v>
      </c>
      <c r="E650" s="64" t="s">
        <v>4802</v>
      </c>
      <c r="F650" s="64" t="s">
        <v>4803</v>
      </c>
      <c r="G650" s="63" t="b">
        <v>0</v>
      </c>
      <c r="H650" s="71" t="b">
        <v>1</v>
      </c>
      <c r="I650" s="64" t="s">
        <v>4800</v>
      </c>
      <c r="J650" s="64" t="s">
        <v>232</v>
      </c>
      <c r="K650" s="63">
        <v>94.111239999999995</v>
      </c>
      <c r="L650" s="71" t="b">
        <v>0</v>
      </c>
      <c r="M650" s="64" t="s">
        <v>232</v>
      </c>
      <c r="N650" s="64" t="s">
        <v>4804</v>
      </c>
      <c r="O650" s="64" t="s">
        <v>4805</v>
      </c>
      <c r="P650" s="64" t="s">
        <v>4806</v>
      </c>
      <c r="Q650" s="63">
        <v>0.1666667</v>
      </c>
      <c r="R650" s="64" t="s">
        <v>4807</v>
      </c>
      <c r="S650" s="63">
        <v>43.063130000000001</v>
      </c>
      <c r="T650" s="63">
        <v>13667.28</v>
      </c>
      <c r="U650" s="63">
        <v>34.215091470000004</v>
      </c>
      <c r="V650" s="64" t="s">
        <v>232</v>
      </c>
    </row>
    <row r="651" spans="1:22" ht="43.15">
      <c r="A651" s="64" t="s">
        <v>4808</v>
      </c>
      <c r="B651" s="63">
        <v>664</v>
      </c>
      <c r="C651" s="64" t="s">
        <v>4809</v>
      </c>
      <c r="D651" s="64" t="s">
        <v>4810</v>
      </c>
      <c r="E651" s="64" t="s">
        <v>4810</v>
      </c>
      <c r="F651" s="64" t="s">
        <v>4811</v>
      </c>
      <c r="G651" s="63" t="b">
        <v>0</v>
      </c>
      <c r="H651" s="71" t="b">
        <v>1</v>
      </c>
      <c r="I651" s="64" t="s">
        <v>4808</v>
      </c>
      <c r="J651" s="64" t="s">
        <v>232</v>
      </c>
      <c r="K651" s="63">
        <v>138.16380000000001</v>
      </c>
      <c r="L651" s="71" t="b">
        <v>0</v>
      </c>
      <c r="M651" s="64" t="s">
        <v>232</v>
      </c>
      <c r="N651" s="64" t="s">
        <v>4812</v>
      </c>
      <c r="O651" s="64" t="s">
        <v>4813</v>
      </c>
      <c r="P651" s="64" t="s">
        <v>4814</v>
      </c>
      <c r="Q651" s="63">
        <v>0.25</v>
      </c>
      <c r="R651" s="64" t="s">
        <v>4815</v>
      </c>
      <c r="S651" s="63">
        <v>0.59861759999999997</v>
      </c>
      <c r="T651" s="63">
        <v>3.20628</v>
      </c>
      <c r="U651" s="63">
        <v>1.1678873878</v>
      </c>
      <c r="V651" s="64" t="s">
        <v>232</v>
      </c>
    </row>
    <row r="652" spans="1:22" ht="43.15">
      <c r="A652" s="64" t="s">
        <v>4816</v>
      </c>
      <c r="B652" s="63">
        <v>665</v>
      </c>
      <c r="C652" s="64" t="s">
        <v>4817</v>
      </c>
      <c r="D652" s="64" t="s">
        <v>4818</v>
      </c>
      <c r="E652" s="64" t="s">
        <v>4818</v>
      </c>
      <c r="F652" s="64" t="s">
        <v>4819</v>
      </c>
      <c r="G652" s="63" t="b">
        <v>0</v>
      </c>
      <c r="H652" s="71" t="b">
        <v>0</v>
      </c>
      <c r="I652" s="64" t="s">
        <v>4816</v>
      </c>
      <c r="J652" s="64" t="s">
        <v>4820</v>
      </c>
      <c r="K652" s="63">
        <v>98</v>
      </c>
      <c r="L652" s="71" t="b">
        <v>0</v>
      </c>
      <c r="M652" s="64" t="s">
        <v>232</v>
      </c>
      <c r="N652" s="64" t="s">
        <v>4821</v>
      </c>
      <c r="O652" s="64" t="s">
        <v>4822</v>
      </c>
      <c r="P652" s="64" t="s">
        <v>4823</v>
      </c>
      <c r="Q652" s="65"/>
      <c r="R652" s="64" t="s">
        <v>4824</v>
      </c>
      <c r="S652" s="63">
        <v>8.1193340000000004E-9</v>
      </c>
      <c r="T652" s="65"/>
      <c r="U652" s="65"/>
      <c r="V652" s="64" t="s">
        <v>232</v>
      </c>
    </row>
    <row r="653" spans="1:22" ht="28.9">
      <c r="A653" s="64" t="s">
        <v>4825</v>
      </c>
      <c r="B653" s="63">
        <v>666</v>
      </c>
      <c r="C653" s="64" t="s">
        <v>4826</v>
      </c>
      <c r="D653" s="64" t="s">
        <v>4827</v>
      </c>
      <c r="E653" s="64" t="s">
        <v>4827</v>
      </c>
      <c r="F653" s="64" t="s">
        <v>4828</v>
      </c>
      <c r="G653" s="63" t="b">
        <v>0</v>
      </c>
      <c r="H653" s="71" t="b">
        <v>1</v>
      </c>
      <c r="I653" s="64" t="s">
        <v>4825</v>
      </c>
      <c r="J653" s="64" t="s">
        <v>4829</v>
      </c>
      <c r="K653" s="63">
        <v>30.97</v>
      </c>
      <c r="L653" s="71" t="b">
        <v>0</v>
      </c>
      <c r="M653" s="64" t="s">
        <v>232</v>
      </c>
      <c r="N653" s="64" t="s">
        <v>4830</v>
      </c>
      <c r="O653" s="64" t="s">
        <v>4831</v>
      </c>
      <c r="P653" s="64" t="s">
        <v>4829</v>
      </c>
      <c r="Q653" s="65"/>
      <c r="R653" s="64" t="s">
        <v>4832</v>
      </c>
      <c r="S653" s="63">
        <v>3106412</v>
      </c>
      <c r="T653" s="65"/>
      <c r="U653" s="65"/>
      <c r="V653" s="64" t="s">
        <v>232</v>
      </c>
    </row>
    <row r="654" spans="1:22" ht="28.9">
      <c r="A654" s="64" t="s">
        <v>4833</v>
      </c>
      <c r="B654" s="63">
        <v>667</v>
      </c>
      <c r="C654" s="64" t="s">
        <v>4834</v>
      </c>
      <c r="D654" s="64" t="s">
        <v>4835</v>
      </c>
      <c r="E654" s="64" t="s">
        <v>4835</v>
      </c>
      <c r="F654" s="64" t="s">
        <v>4836</v>
      </c>
      <c r="G654" s="63" t="b">
        <v>0</v>
      </c>
      <c r="H654" s="71" t="b">
        <v>0</v>
      </c>
      <c r="I654" s="64" t="s">
        <v>4833</v>
      </c>
      <c r="J654" s="64" t="s">
        <v>232</v>
      </c>
      <c r="K654" s="63">
        <v>142.77138990548301</v>
      </c>
      <c r="L654" s="71" t="b">
        <v>0</v>
      </c>
      <c r="M654" s="64" t="s">
        <v>232</v>
      </c>
      <c r="N654" s="64" t="s">
        <v>4837</v>
      </c>
      <c r="O654" s="64" t="s">
        <v>4838</v>
      </c>
      <c r="P654" s="64" t="s">
        <v>232</v>
      </c>
      <c r="Q654" s="65"/>
      <c r="R654" s="64" t="s">
        <v>232</v>
      </c>
      <c r="S654" s="63">
        <v>5.7195309999999999E-2</v>
      </c>
      <c r="T654" s="65"/>
      <c r="U654" s="65"/>
      <c r="V654" s="64" t="s">
        <v>232</v>
      </c>
    </row>
    <row r="655" spans="1:22" ht="43.15">
      <c r="A655" s="64" t="s">
        <v>4839</v>
      </c>
      <c r="B655" s="63">
        <v>668</v>
      </c>
      <c r="C655" s="64" t="s">
        <v>4840</v>
      </c>
      <c r="D655" s="64" t="s">
        <v>4841</v>
      </c>
      <c r="E655" s="64" t="s">
        <v>4841</v>
      </c>
      <c r="F655" s="64" t="s">
        <v>4842</v>
      </c>
      <c r="G655" s="63" t="b">
        <v>0</v>
      </c>
      <c r="H655" s="71" t="b">
        <v>0</v>
      </c>
      <c r="I655" s="64" t="s">
        <v>4839</v>
      </c>
      <c r="J655" s="64" t="s">
        <v>232</v>
      </c>
      <c r="K655" s="63">
        <v>200</v>
      </c>
      <c r="L655" s="71" t="b">
        <v>0</v>
      </c>
      <c r="M655" s="64" t="s">
        <v>232</v>
      </c>
      <c r="N655" s="64" t="s">
        <v>4843</v>
      </c>
      <c r="O655" s="64" t="s">
        <v>4844</v>
      </c>
      <c r="P655" s="64" t="s">
        <v>4845</v>
      </c>
      <c r="Q655" s="63">
        <v>0.5</v>
      </c>
      <c r="R655" s="64" t="s">
        <v>232</v>
      </c>
      <c r="S655" s="63">
        <v>3.9863390000000001E-5</v>
      </c>
      <c r="T655" s="65"/>
      <c r="U655" s="65"/>
      <c r="V655" s="64" t="s">
        <v>232</v>
      </c>
    </row>
    <row r="656" spans="1:22" ht="28.9">
      <c r="A656" s="64" t="s">
        <v>4846</v>
      </c>
      <c r="B656" s="63">
        <v>669</v>
      </c>
      <c r="C656" s="64" t="s">
        <v>4847</v>
      </c>
      <c r="D656" s="64" t="s">
        <v>4848</v>
      </c>
      <c r="E656" s="64" t="s">
        <v>4848</v>
      </c>
      <c r="F656" s="64" t="s">
        <v>4849</v>
      </c>
      <c r="G656" s="63" t="b">
        <v>0</v>
      </c>
      <c r="H656" s="71" t="b">
        <v>0</v>
      </c>
      <c r="I656" s="64" t="s">
        <v>4846</v>
      </c>
      <c r="J656" s="64" t="s">
        <v>4850</v>
      </c>
      <c r="K656" s="63">
        <v>39.1</v>
      </c>
      <c r="L656" s="71" t="b">
        <v>0</v>
      </c>
      <c r="M656" s="64" t="s">
        <v>232</v>
      </c>
      <c r="N656" s="64" t="s">
        <v>4851</v>
      </c>
      <c r="O656" s="64" t="s">
        <v>4852</v>
      </c>
      <c r="P656" s="64" t="s">
        <v>4850</v>
      </c>
      <c r="Q656" s="65"/>
      <c r="R656" s="64" t="s">
        <v>4853</v>
      </c>
      <c r="S656" s="65"/>
      <c r="T656" s="65"/>
      <c r="U656" s="65"/>
      <c r="V656" s="64" t="s">
        <v>232</v>
      </c>
    </row>
    <row r="657" spans="1:22" ht="28.9">
      <c r="A657" s="64" t="s">
        <v>128</v>
      </c>
      <c r="B657" s="63">
        <v>671</v>
      </c>
      <c r="C657" s="64" t="s">
        <v>275</v>
      </c>
      <c r="D657" s="64" t="s">
        <v>278</v>
      </c>
      <c r="E657" s="64" t="s">
        <v>278</v>
      </c>
      <c r="F657" s="64" t="s">
        <v>4854</v>
      </c>
      <c r="G657" s="63" t="b">
        <v>1</v>
      </c>
      <c r="H657" s="71" t="b">
        <v>0</v>
      </c>
      <c r="I657" s="64" t="s">
        <v>128</v>
      </c>
      <c r="J657" s="64" t="s">
        <v>537</v>
      </c>
      <c r="K657" s="63">
        <v>44.095619999999997</v>
      </c>
      <c r="L657" s="71" t="b">
        <v>0</v>
      </c>
      <c r="M657" s="64" t="s">
        <v>232</v>
      </c>
      <c r="N657" s="64" t="s">
        <v>4855</v>
      </c>
      <c r="O657" s="64" t="s">
        <v>4856</v>
      </c>
      <c r="P657" s="64" t="s">
        <v>4857</v>
      </c>
      <c r="Q657" s="65"/>
      <c r="R657" s="64" t="s">
        <v>4858</v>
      </c>
      <c r="S657" s="63">
        <v>818599.5</v>
      </c>
      <c r="T657" s="63">
        <v>616759.30000000005</v>
      </c>
      <c r="U657" s="63">
        <v>542660.53659999999</v>
      </c>
      <c r="V657" s="64" t="s">
        <v>232</v>
      </c>
    </row>
    <row r="658" spans="1:22" ht="43.15">
      <c r="A658" s="64" t="s">
        <v>4859</v>
      </c>
      <c r="B658" s="63">
        <v>672</v>
      </c>
      <c r="C658" s="64" t="s">
        <v>4860</v>
      </c>
      <c r="D658" s="64" t="s">
        <v>4861</v>
      </c>
      <c r="E658" s="64" t="s">
        <v>4861</v>
      </c>
      <c r="F658" s="64" t="s">
        <v>4862</v>
      </c>
      <c r="G658" s="63" t="b">
        <v>0</v>
      </c>
      <c r="H658" s="71" t="b">
        <v>0</v>
      </c>
      <c r="I658" s="64" t="s">
        <v>4859</v>
      </c>
      <c r="J658" s="64" t="s">
        <v>232</v>
      </c>
      <c r="K658" s="63">
        <v>124.22333999999999</v>
      </c>
      <c r="L658" s="71" t="b">
        <v>0</v>
      </c>
      <c r="M658" s="64" t="s">
        <v>232</v>
      </c>
      <c r="N658" s="64" t="s">
        <v>4863</v>
      </c>
      <c r="O658" s="64" t="s">
        <v>232</v>
      </c>
      <c r="P658" s="64" t="s">
        <v>2975</v>
      </c>
      <c r="Q658" s="65"/>
      <c r="R658" s="64" t="s">
        <v>4864</v>
      </c>
      <c r="S658" s="63">
        <v>453.29610000000002</v>
      </c>
      <c r="T658" s="63">
        <v>758.02660000000003</v>
      </c>
      <c r="U658" s="65"/>
      <c r="V658" s="64" t="s">
        <v>232</v>
      </c>
    </row>
    <row r="659" spans="1:22" ht="115.15">
      <c r="A659" s="64" t="s">
        <v>4865</v>
      </c>
      <c r="B659" s="63">
        <v>673</v>
      </c>
      <c r="C659" s="64" t="s">
        <v>4866</v>
      </c>
      <c r="D659" s="64" t="s">
        <v>4867</v>
      </c>
      <c r="E659" s="64" t="s">
        <v>4867</v>
      </c>
      <c r="F659" s="64" t="s">
        <v>4868</v>
      </c>
      <c r="G659" s="63" t="b">
        <v>0</v>
      </c>
      <c r="H659" s="71" t="b">
        <v>1</v>
      </c>
      <c r="I659" s="64" t="s">
        <v>4865</v>
      </c>
      <c r="J659" s="64" t="s">
        <v>4869</v>
      </c>
      <c r="K659" s="63">
        <v>58.079140000000002</v>
      </c>
      <c r="L659" s="71" t="b">
        <v>0</v>
      </c>
      <c r="M659" s="64" t="s">
        <v>232</v>
      </c>
      <c r="N659" s="64" t="s">
        <v>4870</v>
      </c>
      <c r="O659" s="64" t="s">
        <v>4871</v>
      </c>
      <c r="P659" s="64" t="s">
        <v>2405</v>
      </c>
      <c r="Q659" s="63">
        <v>0.3333333</v>
      </c>
      <c r="R659" s="64" t="s">
        <v>4872</v>
      </c>
      <c r="S659" s="63">
        <v>42263.199999999997</v>
      </c>
      <c r="T659" s="63">
        <v>39452.589999999997</v>
      </c>
      <c r="U659" s="63">
        <v>36436.635955999998</v>
      </c>
      <c r="V659" s="64" t="s">
        <v>232</v>
      </c>
    </row>
    <row r="660" spans="1:22" ht="28.9">
      <c r="A660" s="64" t="s">
        <v>4873</v>
      </c>
      <c r="B660" s="63">
        <v>674</v>
      </c>
      <c r="C660" s="64" t="s">
        <v>4874</v>
      </c>
      <c r="D660" s="64" t="s">
        <v>4875</v>
      </c>
      <c r="E660" s="64" t="s">
        <v>4875</v>
      </c>
      <c r="F660" s="64" t="s">
        <v>4876</v>
      </c>
      <c r="G660" s="63" t="b">
        <v>0</v>
      </c>
      <c r="H660" s="71" t="b">
        <v>0</v>
      </c>
      <c r="I660" s="64" t="s">
        <v>4873</v>
      </c>
      <c r="J660" s="64" t="s">
        <v>232</v>
      </c>
      <c r="K660" s="63">
        <v>102.1317</v>
      </c>
      <c r="L660" s="71" t="b">
        <v>0</v>
      </c>
      <c r="M660" s="64" t="s">
        <v>232</v>
      </c>
      <c r="N660" s="64" t="s">
        <v>4877</v>
      </c>
      <c r="O660" s="64" t="s">
        <v>4878</v>
      </c>
      <c r="P660" s="64" t="s">
        <v>3905</v>
      </c>
      <c r="Q660" s="63">
        <v>0.4</v>
      </c>
      <c r="R660" s="64" t="s">
        <v>4879</v>
      </c>
      <c r="S660" s="63">
        <v>4679.616</v>
      </c>
      <c r="T660" s="63">
        <v>4423.2749999999996</v>
      </c>
      <c r="U660" s="63">
        <v>4585.0502375999995</v>
      </c>
      <c r="V660" s="64" t="s">
        <v>232</v>
      </c>
    </row>
    <row r="661" spans="1:22" ht="28.9">
      <c r="A661" s="64" t="s">
        <v>4880</v>
      </c>
      <c r="B661" s="63">
        <v>675</v>
      </c>
      <c r="C661" s="64" t="s">
        <v>4881</v>
      </c>
      <c r="D661" s="64" t="s">
        <v>4882</v>
      </c>
      <c r="E661" s="64" t="s">
        <v>4882</v>
      </c>
      <c r="F661" s="64" t="s">
        <v>4883</v>
      </c>
      <c r="G661" s="63" t="b">
        <v>0</v>
      </c>
      <c r="H661" s="71" t="b">
        <v>0</v>
      </c>
      <c r="I661" s="64" t="s">
        <v>4880</v>
      </c>
      <c r="J661" s="64" t="s">
        <v>232</v>
      </c>
      <c r="K661" s="63">
        <v>140.26580000000001</v>
      </c>
      <c r="L661" s="71" t="b">
        <v>0</v>
      </c>
      <c r="M661" s="64" t="s">
        <v>232</v>
      </c>
      <c r="N661" s="64" t="s">
        <v>232</v>
      </c>
      <c r="O661" s="64" t="s">
        <v>4884</v>
      </c>
      <c r="P661" s="64" t="s">
        <v>598</v>
      </c>
      <c r="Q661" s="65"/>
      <c r="R661" s="64" t="s">
        <v>4885</v>
      </c>
      <c r="S661" s="63">
        <v>343.97179999999997</v>
      </c>
      <c r="T661" s="63">
        <v>248.09190000000001</v>
      </c>
      <c r="U661" s="63">
        <v>1149.9249147400001</v>
      </c>
      <c r="V661" s="64" t="s">
        <v>232</v>
      </c>
    </row>
    <row r="662" spans="1:22" ht="28.9">
      <c r="A662" s="64" t="s">
        <v>4886</v>
      </c>
      <c r="B662" s="63">
        <v>676</v>
      </c>
      <c r="C662" s="64" t="s">
        <v>4887</v>
      </c>
      <c r="D662" s="64" t="s">
        <v>4888</v>
      </c>
      <c r="E662" s="64" t="s">
        <v>4888</v>
      </c>
      <c r="F662" s="64" t="s">
        <v>4889</v>
      </c>
      <c r="G662" s="63" t="b">
        <v>0</v>
      </c>
      <c r="H662" s="71" t="b">
        <v>0</v>
      </c>
      <c r="I662" s="64" t="s">
        <v>4886</v>
      </c>
      <c r="J662" s="64" t="s">
        <v>232</v>
      </c>
      <c r="K662" s="63">
        <v>126.23922</v>
      </c>
      <c r="L662" s="71" t="b">
        <v>0</v>
      </c>
      <c r="M662" s="64" t="s">
        <v>232</v>
      </c>
      <c r="N662" s="64" t="s">
        <v>232</v>
      </c>
      <c r="O662" s="64" t="s">
        <v>4890</v>
      </c>
      <c r="P662" s="64" t="s">
        <v>612</v>
      </c>
      <c r="Q662" s="65"/>
      <c r="R662" s="64" t="s">
        <v>4891</v>
      </c>
      <c r="S662" s="63">
        <v>507.95830000000001</v>
      </c>
      <c r="T662" s="63">
        <v>758.02660000000003</v>
      </c>
      <c r="U662" s="63">
        <v>464.76849132000001</v>
      </c>
      <c r="V662" s="64" t="s">
        <v>232</v>
      </c>
    </row>
    <row r="663" spans="1:22" ht="43.15">
      <c r="A663" s="64" t="s">
        <v>4892</v>
      </c>
      <c r="B663" s="63">
        <v>677</v>
      </c>
      <c r="C663" s="64" t="s">
        <v>4893</v>
      </c>
      <c r="D663" s="64" t="s">
        <v>4894</v>
      </c>
      <c r="E663" s="64" t="s">
        <v>4894</v>
      </c>
      <c r="F663" s="64" t="s">
        <v>4895</v>
      </c>
      <c r="G663" s="63" t="b">
        <v>0</v>
      </c>
      <c r="H663" s="71" t="b">
        <v>0</v>
      </c>
      <c r="I663" s="64" t="s">
        <v>4892</v>
      </c>
      <c r="J663" s="64" t="s">
        <v>232</v>
      </c>
      <c r="K663" s="63">
        <v>112.21263999999999</v>
      </c>
      <c r="L663" s="71" t="b">
        <v>0</v>
      </c>
      <c r="M663" s="64" t="s">
        <v>232</v>
      </c>
      <c r="N663" s="64" t="s">
        <v>232</v>
      </c>
      <c r="O663" s="64" t="s">
        <v>4896</v>
      </c>
      <c r="P663" s="64" t="s">
        <v>619</v>
      </c>
      <c r="Q663" s="65"/>
      <c r="R663" s="64" t="s">
        <v>4897</v>
      </c>
      <c r="S663" s="63">
        <v>1573.204</v>
      </c>
      <c r="T663" s="63">
        <v>2316.0949999999998</v>
      </c>
      <c r="U663" s="63">
        <v>1649.0064892</v>
      </c>
      <c r="V663" s="64" t="s">
        <v>4898</v>
      </c>
    </row>
    <row r="664" spans="1:22" ht="72">
      <c r="A664" s="64" t="s">
        <v>174</v>
      </c>
      <c r="B664" s="63">
        <v>678</v>
      </c>
      <c r="C664" s="64" t="s">
        <v>380</v>
      </c>
      <c r="D664" s="64" t="s">
        <v>381</v>
      </c>
      <c r="E664" s="64" t="s">
        <v>381</v>
      </c>
      <c r="F664" s="64" t="s">
        <v>4899</v>
      </c>
      <c r="G664" s="63" t="b">
        <v>1</v>
      </c>
      <c r="H664" s="71" t="b">
        <v>0</v>
      </c>
      <c r="I664" s="64" t="s">
        <v>174</v>
      </c>
      <c r="J664" s="64" t="s">
        <v>4900</v>
      </c>
      <c r="K664" s="63">
        <v>42.079740000000001</v>
      </c>
      <c r="L664" s="71" t="b">
        <v>0</v>
      </c>
      <c r="M664" s="64" t="s">
        <v>232</v>
      </c>
      <c r="N664" s="64" t="s">
        <v>4901</v>
      </c>
      <c r="O664" s="64" t="s">
        <v>4902</v>
      </c>
      <c r="P664" s="64" t="s">
        <v>4903</v>
      </c>
      <c r="Q664" s="65"/>
      <c r="R664" s="64" t="s">
        <v>4904</v>
      </c>
      <c r="S664" s="63">
        <v>938589.6</v>
      </c>
      <c r="T664" s="63">
        <v>616759.30000000005</v>
      </c>
      <c r="U664" s="63">
        <v>681287.41898000007</v>
      </c>
      <c r="V664" s="64" t="s">
        <v>232</v>
      </c>
    </row>
    <row r="665" spans="1:22" ht="43.15">
      <c r="A665" s="64" t="s">
        <v>4905</v>
      </c>
      <c r="B665" s="63">
        <v>679</v>
      </c>
      <c r="C665" s="64" t="s">
        <v>4906</v>
      </c>
      <c r="D665" s="64" t="s">
        <v>4907</v>
      </c>
      <c r="E665" s="64" t="s">
        <v>4907</v>
      </c>
      <c r="F665" s="64" t="s">
        <v>4908</v>
      </c>
      <c r="G665" s="63" t="b">
        <v>0</v>
      </c>
      <c r="H665" s="71" t="b">
        <v>0</v>
      </c>
      <c r="I665" s="64" t="s">
        <v>4905</v>
      </c>
      <c r="J665" s="64" t="s">
        <v>232</v>
      </c>
      <c r="K665" s="63">
        <v>102.08864</v>
      </c>
      <c r="L665" s="71" t="b">
        <v>1</v>
      </c>
      <c r="M665" s="64" t="s">
        <v>232</v>
      </c>
      <c r="N665" s="64" t="s">
        <v>4909</v>
      </c>
      <c r="O665" s="64" t="s">
        <v>4910</v>
      </c>
      <c r="P665" s="64" t="s">
        <v>4911</v>
      </c>
      <c r="Q665" s="63">
        <v>0.75</v>
      </c>
      <c r="R665" s="64" t="s">
        <v>4912</v>
      </c>
      <c r="S665" s="63">
        <v>5.5595439999999998</v>
      </c>
      <c r="T665" s="63">
        <v>201857</v>
      </c>
      <c r="U665" s="63">
        <v>6.3669920930000004</v>
      </c>
      <c r="V665" s="64" t="s">
        <v>232</v>
      </c>
    </row>
    <row r="666" spans="1:22" ht="28.9">
      <c r="A666" s="64" t="s">
        <v>4913</v>
      </c>
      <c r="B666" s="63">
        <v>680</v>
      </c>
      <c r="C666" s="64" t="s">
        <v>4914</v>
      </c>
      <c r="D666" s="64" t="s">
        <v>4915</v>
      </c>
      <c r="E666" s="64" t="s">
        <v>4915</v>
      </c>
      <c r="F666" s="64" t="s">
        <v>4916</v>
      </c>
      <c r="G666" s="63" t="b">
        <v>0</v>
      </c>
      <c r="H666" s="71" t="b">
        <v>0</v>
      </c>
      <c r="I666" s="64" t="s">
        <v>4913</v>
      </c>
      <c r="J666" s="64" t="s">
        <v>232</v>
      </c>
      <c r="K666" s="63">
        <v>76.09442</v>
      </c>
      <c r="L666" s="71" t="b">
        <v>0</v>
      </c>
      <c r="M666" s="64" t="s">
        <v>232</v>
      </c>
      <c r="N666" s="64" t="s">
        <v>4917</v>
      </c>
      <c r="O666" s="64" t="s">
        <v>4918</v>
      </c>
      <c r="P666" s="64" t="s">
        <v>1755</v>
      </c>
      <c r="Q666" s="63">
        <v>0.66666669999999995</v>
      </c>
      <c r="R666" s="64" t="s">
        <v>4919</v>
      </c>
      <c r="S666" s="63">
        <v>14.79879</v>
      </c>
      <c r="T666" s="63">
        <v>33.405859999999997</v>
      </c>
      <c r="U666" s="63">
        <v>9.1315704172000007</v>
      </c>
      <c r="V666" s="64" t="s">
        <v>232</v>
      </c>
    </row>
    <row r="667" spans="1:22" ht="100.9">
      <c r="A667" s="64" t="s">
        <v>4920</v>
      </c>
      <c r="B667" s="63">
        <v>681</v>
      </c>
      <c r="C667" s="64" t="s">
        <v>4921</v>
      </c>
      <c r="D667" s="64" t="s">
        <v>4922</v>
      </c>
      <c r="E667" s="64" t="s">
        <v>4922</v>
      </c>
      <c r="F667" s="64" t="s">
        <v>4923</v>
      </c>
      <c r="G667" s="63" t="b">
        <v>0</v>
      </c>
      <c r="H667" s="71" t="b">
        <v>0</v>
      </c>
      <c r="I667" s="64" t="s">
        <v>4920</v>
      </c>
      <c r="J667" s="64" t="s">
        <v>232</v>
      </c>
      <c r="K667" s="63">
        <v>132.20074</v>
      </c>
      <c r="L667" s="71" t="b">
        <v>0</v>
      </c>
      <c r="M667" s="64" t="s">
        <v>232</v>
      </c>
      <c r="N667" s="64" t="s">
        <v>4924</v>
      </c>
      <c r="O667" s="64" t="s">
        <v>4925</v>
      </c>
      <c r="P667" s="64" t="s">
        <v>4926</v>
      </c>
      <c r="Q667" s="63">
        <v>0.28571429999999998</v>
      </c>
      <c r="R667" s="64" t="s">
        <v>4927</v>
      </c>
      <c r="S667" s="63">
        <v>52.928989999999999</v>
      </c>
      <c r="T667" s="63">
        <v>53.242280000000001</v>
      </c>
      <c r="U667" s="63">
        <v>97.63770009000001</v>
      </c>
      <c r="V667" s="64" t="s">
        <v>232</v>
      </c>
    </row>
    <row r="668" spans="1:22" ht="115.15">
      <c r="A668" s="64" t="s">
        <v>4928</v>
      </c>
      <c r="B668" s="63">
        <v>682</v>
      </c>
      <c r="C668" s="64" t="s">
        <v>4929</v>
      </c>
      <c r="D668" s="64" t="s">
        <v>4930</v>
      </c>
      <c r="E668" s="64" t="s">
        <v>4930</v>
      </c>
      <c r="F668" s="64" t="s">
        <v>4931</v>
      </c>
      <c r="G668" s="63" t="b">
        <v>0</v>
      </c>
      <c r="H668" s="71" t="b">
        <v>0</v>
      </c>
      <c r="I668" s="64" t="s">
        <v>4928</v>
      </c>
      <c r="J668" s="64" t="s">
        <v>232</v>
      </c>
      <c r="K668" s="63">
        <v>90.120999999999995</v>
      </c>
      <c r="L668" s="71" t="b">
        <v>0</v>
      </c>
      <c r="M668" s="64" t="s">
        <v>232</v>
      </c>
      <c r="N668" s="64" t="s">
        <v>4932</v>
      </c>
      <c r="O668" s="64" t="s">
        <v>4933</v>
      </c>
      <c r="P668" s="64" t="s">
        <v>1695</v>
      </c>
      <c r="Q668" s="63">
        <v>0.5</v>
      </c>
      <c r="R668" s="64" t="s">
        <v>4934</v>
      </c>
      <c r="S668" s="63">
        <v>983.91930000000002</v>
      </c>
      <c r="T668" s="63">
        <v>1518.701</v>
      </c>
      <c r="U668" s="63">
        <v>1149.9422465999999</v>
      </c>
      <c r="V668" s="64" t="s">
        <v>232</v>
      </c>
    </row>
    <row r="669" spans="1:22" ht="100.9">
      <c r="A669" s="64" t="s">
        <v>4935</v>
      </c>
      <c r="B669" s="63">
        <v>683</v>
      </c>
      <c r="C669" s="64" t="s">
        <v>4936</v>
      </c>
      <c r="D669" s="64" t="s">
        <v>4937</v>
      </c>
      <c r="E669" s="64" t="s">
        <v>4937</v>
      </c>
      <c r="F669" s="64" t="s">
        <v>4938</v>
      </c>
      <c r="G669" s="63" t="b">
        <v>0</v>
      </c>
      <c r="H669" s="71" t="b">
        <v>0</v>
      </c>
      <c r="I669" s="64" t="s">
        <v>4935</v>
      </c>
      <c r="J669" s="64" t="s">
        <v>232</v>
      </c>
      <c r="K669" s="63">
        <v>104.14758</v>
      </c>
      <c r="L669" s="71" t="b">
        <v>0</v>
      </c>
      <c r="M669" s="64" t="s">
        <v>232</v>
      </c>
      <c r="N669" s="64" t="s">
        <v>4939</v>
      </c>
      <c r="O669" s="64" t="s">
        <v>4940</v>
      </c>
      <c r="P669" s="64" t="s">
        <v>3276</v>
      </c>
      <c r="Q669" s="63">
        <v>0.4</v>
      </c>
      <c r="R669" s="64" t="s">
        <v>4941</v>
      </c>
      <c r="S669" s="63">
        <v>322.64019999999999</v>
      </c>
      <c r="T669" s="63">
        <v>382.30669999999998</v>
      </c>
      <c r="U669" s="65"/>
      <c r="V669" s="64" t="s">
        <v>232</v>
      </c>
    </row>
    <row r="670" spans="1:22" ht="129.6">
      <c r="A670" s="64" t="s">
        <v>4942</v>
      </c>
      <c r="B670" s="63">
        <v>684</v>
      </c>
      <c r="C670" s="64" t="s">
        <v>4943</v>
      </c>
      <c r="D670" s="64" t="s">
        <v>4944</v>
      </c>
      <c r="E670" s="64" t="s">
        <v>4944</v>
      </c>
      <c r="F670" s="64" t="s">
        <v>4945</v>
      </c>
      <c r="G670" s="63" t="b">
        <v>0</v>
      </c>
      <c r="H670" s="71" t="b">
        <v>0</v>
      </c>
      <c r="I670" s="64" t="s">
        <v>4942</v>
      </c>
      <c r="J670" s="64" t="s">
        <v>232</v>
      </c>
      <c r="K670" s="63">
        <v>132.15768</v>
      </c>
      <c r="L670" s="71" t="b">
        <v>0</v>
      </c>
      <c r="M670" s="64" t="s">
        <v>232</v>
      </c>
      <c r="N670" s="64" t="s">
        <v>4029</v>
      </c>
      <c r="O670" s="64" t="s">
        <v>4946</v>
      </c>
      <c r="P670" s="64" t="s">
        <v>1703</v>
      </c>
      <c r="Q670" s="63">
        <v>0.5</v>
      </c>
      <c r="R670" s="64" t="s">
        <v>4947</v>
      </c>
      <c r="S670" s="63">
        <v>673.27809999999999</v>
      </c>
      <c r="T670" s="63">
        <v>749.58010000000002</v>
      </c>
      <c r="U670" s="63">
        <v>516.39610259999995</v>
      </c>
      <c r="V670" s="64" t="s">
        <v>232</v>
      </c>
    </row>
    <row r="671" spans="1:22" ht="57.6">
      <c r="A671" s="64" t="s">
        <v>4948</v>
      </c>
      <c r="B671" s="63">
        <v>685</v>
      </c>
      <c r="C671" s="64" t="s">
        <v>4949</v>
      </c>
      <c r="D671" s="64" t="s">
        <v>4950</v>
      </c>
      <c r="E671" s="64" t="s">
        <v>4950</v>
      </c>
      <c r="F671" s="64" t="s">
        <v>4951</v>
      </c>
      <c r="G671" s="63" t="b">
        <v>0</v>
      </c>
      <c r="H671" s="71" t="b">
        <v>0</v>
      </c>
      <c r="I671" s="64" t="s">
        <v>4948</v>
      </c>
      <c r="J671" s="64" t="s">
        <v>232</v>
      </c>
      <c r="K671" s="63">
        <v>118.17416</v>
      </c>
      <c r="L671" s="71" t="b">
        <v>0</v>
      </c>
      <c r="M671" s="64" t="s">
        <v>232</v>
      </c>
      <c r="N671" s="64" t="s">
        <v>4952</v>
      </c>
      <c r="O671" s="64" t="s">
        <v>4953</v>
      </c>
      <c r="P671" s="64" t="s">
        <v>2117</v>
      </c>
      <c r="Q671" s="63">
        <v>0.3333333</v>
      </c>
      <c r="R671" s="64" t="s">
        <v>4954</v>
      </c>
      <c r="S671" s="63">
        <v>179.98519999999999</v>
      </c>
      <c r="T671" s="63">
        <v>162.67789999999999</v>
      </c>
      <c r="U671" s="63">
        <v>255.41828759999999</v>
      </c>
      <c r="V671" s="64" t="s">
        <v>232</v>
      </c>
    </row>
    <row r="672" spans="1:22" ht="115.15">
      <c r="A672" s="64" t="s">
        <v>4955</v>
      </c>
      <c r="B672" s="63">
        <v>686</v>
      </c>
      <c r="C672" s="64" t="s">
        <v>4956</v>
      </c>
      <c r="D672" s="64" t="s">
        <v>4957</v>
      </c>
      <c r="E672" s="64" t="s">
        <v>4957</v>
      </c>
      <c r="F672" s="64" t="s">
        <v>4958</v>
      </c>
      <c r="G672" s="63" t="b">
        <v>0</v>
      </c>
      <c r="H672" s="71" t="b">
        <v>0</v>
      </c>
      <c r="I672" s="64" t="s">
        <v>4955</v>
      </c>
      <c r="J672" s="64" t="s">
        <v>232</v>
      </c>
      <c r="K672" s="63">
        <v>132.20074</v>
      </c>
      <c r="L672" s="71" t="b">
        <v>0</v>
      </c>
      <c r="M672" s="64" t="s">
        <v>232</v>
      </c>
      <c r="N672" s="64" t="s">
        <v>4959</v>
      </c>
      <c r="O672" s="64" t="s">
        <v>4960</v>
      </c>
      <c r="P672" s="64" t="s">
        <v>4926</v>
      </c>
      <c r="Q672" s="63">
        <v>0.28571429999999998</v>
      </c>
      <c r="R672" s="64" t="s">
        <v>4961</v>
      </c>
      <c r="S672" s="63">
        <v>93.725639999999999</v>
      </c>
      <c r="T672" s="63">
        <v>133.2577</v>
      </c>
      <c r="U672" s="63">
        <v>278.54965460000005</v>
      </c>
      <c r="V672" s="64" t="s">
        <v>232</v>
      </c>
    </row>
    <row r="673" spans="1:22" ht="28.9">
      <c r="A673" s="64" t="s">
        <v>4962</v>
      </c>
      <c r="B673" s="63">
        <v>687</v>
      </c>
      <c r="C673" s="64" t="s">
        <v>4963</v>
      </c>
      <c r="D673" s="64" t="s">
        <v>4964</v>
      </c>
      <c r="E673" s="64" t="s">
        <v>4964</v>
      </c>
      <c r="F673" s="64" t="s">
        <v>4965</v>
      </c>
      <c r="G673" s="63" t="b">
        <v>0</v>
      </c>
      <c r="H673" s="71" t="b">
        <v>1</v>
      </c>
      <c r="I673" s="64" t="s">
        <v>4962</v>
      </c>
      <c r="J673" s="64" t="s">
        <v>232</v>
      </c>
      <c r="K673" s="63">
        <v>58.079140000000002</v>
      </c>
      <c r="L673" s="71" t="b">
        <v>0</v>
      </c>
      <c r="M673" s="64" t="s">
        <v>232</v>
      </c>
      <c r="N673" s="64" t="s">
        <v>4966</v>
      </c>
      <c r="O673" s="64" t="s">
        <v>4967</v>
      </c>
      <c r="P673" s="64" t="s">
        <v>2405</v>
      </c>
      <c r="Q673" s="63">
        <v>0.3333333</v>
      </c>
      <c r="R673" s="64" t="s">
        <v>4968</v>
      </c>
      <c r="S673" s="63">
        <v>70927.509999999995</v>
      </c>
      <c r="T673" s="63">
        <v>101077.3</v>
      </c>
      <c r="U673" s="63">
        <v>72690.620771999995</v>
      </c>
      <c r="V673" s="64" t="s">
        <v>232</v>
      </c>
    </row>
    <row r="674" spans="1:22" ht="28.9">
      <c r="A674" s="64" t="s">
        <v>4969</v>
      </c>
      <c r="B674" s="63">
        <v>688</v>
      </c>
      <c r="C674" s="64" t="s">
        <v>4970</v>
      </c>
      <c r="D674" s="64" t="s">
        <v>4971</v>
      </c>
      <c r="E674" s="64" t="s">
        <v>4971</v>
      </c>
      <c r="F674" s="64" t="s">
        <v>4972</v>
      </c>
      <c r="G674" s="63" t="b">
        <v>0</v>
      </c>
      <c r="H674" s="71" t="b">
        <v>0</v>
      </c>
      <c r="I674" s="64" t="s">
        <v>4969</v>
      </c>
      <c r="J674" s="64" t="s">
        <v>232</v>
      </c>
      <c r="K674" s="63">
        <v>137.19212445472201</v>
      </c>
      <c r="L674" s="71" t="b">
        <v>0</v>
      </c>
      <c r="M674" s="64" t="s">
        <v>232</v>
      </c>
      <c r="N674" s="64" t="s">
        <v>4973</v>
      </c>
      <c r="O674" s="64" t="s">
        <v>4974</v>
      </c>
      <c r="P674" s="64" t="s">
        <v>232</v>
      </c>
      <c r="Q674" s="65"/>
      <c r="R674" s="64" t="s">
        <v>232</v>
      </c>
      <c r="S674" s="63">
        <v>4.3063130000000002E-19</v>
      </c>
      <c r="T674" s="65"/>
      <c r="U674" s="65"/>
      <c r="V674" s="64" t="s">
        <v>232</v>
      </c>
    </row>
    <row r="675" spans="1:22" ht="28.9">
      <c r="A675" s="64" t="s">
        <v>4975</v>
      </c>
      <c r="B675" s="63">
        <v>689</v>
      </c>
      <c r="C675" s="64" t="s">
        <v>4976</v>
      </c>
      <c r="D675" s="64" t="s">
        <v>4977</v>
      </c>
      <c r="E675" s="64" t="s">
        <v>4977</v>
      </c>
      <c r="F675" s="64" t="s">
        <v>4978</v>
      </c>
      <c r="G675" s="63" t="b">
        <v>0</v>
      </c>
      <c r="H675" s="71" t="b">
        <v>0</v>
      </c>
      <c r="I675" s="64" t="s">
        <v>4975</v>
      </c>
      <c r="J675" s="64" t="s">
        <v>4979</v>
      </c>
      <c r="K675" s="63">
        <v>85.47</v>
      </c>
      <c r="L675" s="71" t="b">
        <v>0</v>
      </c>
      <c r="M675" s="64" t="s">
        <v>232</v>
      </c>
      <c r="N675" s="64" t="s">
        <v>4980</v>
      </c>
      <c r="O675" s="64" t="s">
        <v>4981</v>
      </c>
      <c r="P675" s="64" t="s">
        <v>4979</v>
      </c>
      <c r="Q675" s="65"/>
      <c r="R675" s="64" t="s">
        <v>4982</v>
      </c>
      <c r="S675" s="65"/>
      <c r="T675" s="65"/>
      <c r="U675" s="65"/>
      <c r="V675" s="64" t="s">
        <v>232</v>
      </c>
    </row>
    <row r="676" spans="1:22" ht="43.15">
      <c r="A676" s="64" t="s">
        <v>4983</v>
      </c>
      <c r="B676" s="63">
        <v>690</v>
      </c>
      <c r="C676" s="64" t="s">
        <v>4984</v>
      </c>
      <c r="D676" s="64" t="s">
        <v>4985</v>
      </c>
      <c r="E676" s="64" t="s">
        <v>4985</v>
      </c>
      <c r="F676" s="64" t="s">
        <v>4986</v>
      </c>
      <c r="G676" s="63" t="b">
        <v>0</v>
      </c>
      <c r="H676" s="71" t="b">
        <v>0</v>
      </c>
      <c r="I676" s="64" t="s">
        <v>4983</v>
      </c>
      <c r="J676" s="64" t="s">
        <v>232</v>
      </c>
      <c r="K676" s="63">
        <v>148.24474000000001</v>
      </c>
      <c r="L676" s="71" t="b">
        <v>0</v>
      </c>
      <c r="M676" s="64" t="s">
        <v>232</v>
      </c>
      <c r="N676" s="64" t="s">
        <v>4987</v>
      </c>
      <c r="O676" s="64" t="s">
        <v>232</v>
      </c>
      <c r="P676" s="64" t="s">
        <v>725</v>
      </c>
      <c r="Q676" s="65"/>
      <c r="R676" s="64" t="s">
        <v>4988</v>
      </c>
      <c r="S676" s="63">
        <v>48.129379999999998</v>
      </c>
      <c r="T676" s="63">
        <v>81.197119999999998</v>
      </c>
      <c r="U676" s="65"/>
      <c r="V676" s="64" t="s">
        <v>232</v>
      </c>
    </row>
    <row r="677" spans="1:22" ht="43.15">
      <c r="A677" s="64" t="s">
        <v>4989</v>
      </c>
      <c r="B677" s="63">
        <v>691</v>
      </c>
      <c r="C677" s="64" t="s">
        <v>232</v>
      </c>
      <c r="D677" s="64" t="s">
        <v>232</v>
      </c>
      <c r="E677" s="64" t="s">
        <v>2438</v>
      </c>
      <c r="F677" s="64" t="s">
        <v>4990</v>
      </c>
      <c r="G677" s="63" t="b">
        <v>0</v>
      </c>
      <c r="H677" s="71" t="b">
        <v>0</v>
      </c>
      <c r="I677" s="64" t="s">
        <v>4989</v>
      </c>
      <c r="J677" s="64" t="s">
        <v>232</v>
      </c>
      <c r="K677" s="63">
        <v>137.19212445472201</v>
      </c>
      <c r="L677" s="71" t="b">
        <v>0</v>
      </c>
      <c r="M677" s="64" t="s">
        <v>232</v>
      </c>
      <c r="N677" s="64" t="s">
        <v>4991</v>
      </c>
      <c r="O677" s="64" t="s">
        <v>232</v>
      </c>
      <c r="P677" s="64" t="s">
        <v>232</v>
      </c>
      <c r="Q677" s="65"/>
      <c r="R677" s="64" t="s">
        <v>232</v>
      </c>
      <c r="S677" s="63">
        <v>57.595269999999999</v>
      </c>
      <c r="T677" s="65"/>
      <c r="U677" s="65"/>
      <c r="V677" s="64" t="s">
        <v>232</v>
      </c>
    </row>
    <row r="678" spans="1:22" ht="57.6">
      <c r="A678" s="64" t="s">
        <v>4992</v>
      </c>
      <c r="B678" s="63">
        <v>692</v>
      </c>
      <c r="C678" s="64" t="s">
        <v>4993</v>
      </c>
      <c r="D678" s="64" t="s">
        <v>4994</v>
      </c>
      <c r="E678" s="64" t="s">
        <v>4994</v>
      </c>
      <c r="F678" s="64" t="s">
        <v>4995</v>
      </c>
      <c r="G678" s="63" t="b">
        <v>0</v>
      </c>
      <c r="H678" s="71" t="b">
        <v>0</v>
      </c>
      <c r="I678" s="64" t="s">
        <v>4992</v>
      </c>
      <c r="J678" s="64" t="s">
        <v>232</v>
      </c>
      <c r="K678" s="63">
        <v>74.121600000000001</v>
      </c>
      <c r="L678" s="71" t="b">
        <v>0</v>
      </c>
      <c r="M678" s="64" t="s">
        <v>232</v>
      </c>
      <c r="N678" s="64" t="s">
        <v>4996</v>
      </c>
      <c r="O678" s="64" t="s">
        <v>4997</v>
      </c>
      <c r="P678" s="64" t="s">
        <v>3474</v>
      </c>
      <c r="Q678" s="63">
        <v>0.25</v>
      </c>
      <c r="R678" s="64" t="s">
        <v>4998</v>
      </c>
      <c r="S678" s="63">
        <v>2746.4409999999998</v>
      </c>
      <c r="T678" s="63">
        <v>3569.0749999999998</v>
      </c>
      <c r="U678" s="63">
        <v>1743.8117634000002</v>
      </c>
      <c r="V678" s="64" t="s">
        <v>232</v>
      </c>
    </row>
    <row r="679" spans="1:22" ht="28.9">
      <c r="A679" s="64" t="s">
        <v>4999</v>
      </c>
      <c r="B679" s="63">
        <v>693</v>
      </c>
      <c r="C679" s="64" t="s">
        <v>5000</v>
      </c>
      <c r="D679" s="64" t="s">
        <v>5001</v>
      </c>
      <c r="E679" s="64" t="s">
        <v>5001</v>
      </c>
      <c r="F679" s="64" t="s">
        <v>5002</v>
      </c>
      <c r="G679" s="63" t="b">
        <v>0</v>
      </c>
      <c r="H679" s="71" t="b">
        <v>1</v>
      </c>
      <c r="I679" s="64" t="s">
        <v>4999</v>
      </c>
      <c r="J679" s="64" t="s">
        <v>5003</v>
      </c>
      <c r="K679" s="63">
        <v>78.959999999999994</v>
      </c>
      <c r="L679" s="71" t="b">
        <v>0</v>
      </c>
      <c r="M679" s="64" t="s">
        <v>232</v>
      </c>
      <c r="N679" s="64" t="s">
        <v>5004</v>
      </c>
      <c r="O679" s="64" t="s">
        <v>5005</v>
      </c>
      <c r="P679" s="64" t="s">
        <v>5003</v>
      </c>
      <c r="Q679" s="65"/>
      <c r="R679" s="64" t="s">
        <v>5006</v>
      </c>
      <c r="S679" s="63">
        <v>889260.3</v>
      </c>
      <c r="T679" s="65"/>
      <c r="U679" s="65"/>
      <c r="V679" s="64" t="s">
        <v>232</v>
      </c>
    </row>
    <row r="680" spans="1:22" ht="28.9">
      <c r="A680" s="64" t="s">
        <v>5007</v>
      </c>
      <c r="B680" s="63">
        <v>694</v>
      </c>
      <c r="C680" s="64" t="s">
        <v>5008</v>
      </c>
      <c r="D680" s="64" t="s">
        <v>5009</v>
      </c>
      <c r="E680" s="64" t="s">
        <v>5009</v>
      </c>
      <c r="F680" s="64" t="s">
        <v>5010</v>
      </c>
      <c r="G680" s="63" t="b">
        <v>0</v>
      </c>
      <c r="H680" s="71" t="b">
        <v>0</v>
      </c>
      <c r="I680" s="64" t="s">
        <v>5007</v>
      </c>
      <c r="J680" s="64" t="s">
        <v>5011</v>
      </c>
      <c r="K680" s="63">
        <v>28.09</v>
      </c>
      <c r="L680" s="71" t="b">
        <v>0</v>
      </c>
      <c r="M680" s="64" t="s">
        <v>232</v>
      </c>
      <c r="N680" s="64" t="s">
        <v>5012</v>
      </c>
      <c r="O680" s="64" t="s">
        <v>5013</v>
      </c>
      <c r="P680" s="64" t="s">
        <v>5011</v>
      </c>
      <c r="Q680" s="65"/>
      <c r="R680" s="64" t="s">
        <v>5014</v>
      </c>
      <c r="S680" s="65"/>
      <c r="T680" s="65"/>
      <c r="U680" s="65"/>
      <c r="V680" s="64" t="s">
        <v>232</v>
      </c>
    </row>
    <row r="681" spans="1:22" ht="28.9">
      <c r="A681" s="64" t="s">
        <v>5015</v>
      </c>
      <c r="B681" s="63">
        <v>695</v>
      </c>
      <c r="C681" s="64" t="s">
        <v>5016</v>
      </c>
      <c r="D681" s="64" t="s">
        <v>5017</v>
      </c>
      <c r="E681" s="64" t="s">
        <v>5017</v>
      </c>
      <c r="F681" s="64" t="s">
        <v>5018</v>
      </c>
      <c r="G681" s="63" t="b">
        <v>0</v>
      </c>
      <c r="H681" s="71" t="b">
        <v>0</v>
      </c>
      <c r="I681" s="64" t="s">
        <v>5015</v>
      </c>
      <c r="J681" s="64" t="s">
        <v>5019</v>
      </c>
      <c r="K681" s="63">
        <v>107.87</v>
      </c>
      <c r="L681" s="71" t="b">
        <v>0</v>
      </c>
      <c r="M681" s="64" t="s">
        <v>232</v>
      </c>
      <c r="N681" s="64" t="s">
        <v>5020</v>
      </c>
      <c r="O681" s="64" t="s">
        <v>5021</v>
      </c>
      <c r="P681" s="64" t="s">
        <v>5019</v>
      </c>
      <c r="Q681" s="65"/>
      <c r="R681" s="64" t="s">
        <v>5022</v>
      </c>
      <c r="S681" s="65"/>
      <c r="T681" s="65"/>
      <c r="U681" s="65"/>
      <c r="V681" s="64" t="s">
        <v>232</v>
      </c>
    </row>
    <row r="682" spans="1:22" ht="28.9">
      <c r="A682" s="64" t="s">
        <v>5023</v>
      </c>
      <c r="B682" s="63">
        <v>696</v>
      </c>
      <c r="C682" s="64" t="s">
        <v>5024</v>
      </c>
      <c r="D682" s="64" t="s">
        <v>5025</v>
      </c>
      <c r="E682" s="64" t="s">
        <v>5025</v>
      </c>
      <c r="F682" s="64" t="s">
        <v>5026</v>
      </c>
      <c r="G682" s="63" t="b">
        <v>0</v>
      </c>
      <c r="H682" s="71" t="b">
        <v>0</v>
      </c>
      <c r="I682" s="64" t="s">
        <v>5023</v>
      </c>
      <c r="J682" s="64" t="s">
        <v>5027</v>
      </c>
      <c r="K682" s="63">
        <v>22.99</v>
      </c>
      <c r="L682" s="71" t="b">
        <v>0</v>
      </c>
      <c r="M682" s="64" t="s">
        <v>232</v>
      </c>
      <c r="N682" s="64" t="s">
        <v>5028</v>
      </c>
      <c r="O682" s="64" t="s">
        <v>5029</v>
      </c>
      <c r="P682" s="64" t="s">
        <v>5027</v>
      </c>
      <c r="Q682" s="65"/>
      <c r="R682" s="64" t="s">
        <v>5030</v>
      </c>
      <c r="S682" s="65"/>
      <c r="T682" s="65"/>
      <c r="U682" s="65"/>
      <c r="V682" s="64" t="s">
        <v>232</v>
      </c>
    </row>
    <row r="683" spans="1:22" ht="28.9">
      <c r="A683" s="64" t="s">
        <v>5031</v>
      </c>
      <c r="B683" s="63">
        <v>697</v>
      </c>
      <c r="C683" s="64" t="s">
        <v>5032</v>
      </c>
      <c r="D683" s="64" t="s">
        <v>5033</v>
      </c>
      <c r="E683" s="64" t="s">
        <v>5033</v>
      </c>
      <c r="F683" s="64" t="s">
        <v>5034</v>
      </c>
      <c r="G683" s="63" t="b">
        <v>0</v>
      </c>
      <c r="H683" s="71" t="b">
        <v>0</v>
      </c>
      <c r="I683" s="64" t="s">
        <v>5031</v>
      </c>
      <c r="J683" s="64" t="s">
        <v>5035</v>
      </c>
      <c r="K683" s="63">
        <v>87.62</v>
      </c>
      <c r="L683" s="71" t="b">
        <v>0</v>
      </c>
      <c r="M683" s="64" t="s">
        <v>232</v>
      </c>
      <c r="N683" s="64" t="s">
        <v>5036</v>
      </c>
      <c r="O683" s="64" t="s">
        <v>5037</v>
      </c>
      <c r="P683" s="64" t="s">
        <v>5035</v>
      </c>
      <c r="Q683" s="65"/>
      <c r="R683" s="64" t="s">
        <v>5038</v>
      </c>
      <c r="S683" s="65"/>
      <c r="T683" s="65"/>
      <c r="U683" s="65"/>
      <c r="V683" s="64" t="s">
        <v>232</v>
      </c>
    </row>
    <row r="684" spans="1:22" ht="28.9">
      <c r="A684" s="64" t="s">
        <v>164</v>
      </c>
      <c r="B684" s="63">
        <v>698</v>
      </c>
      <c r="C684" s="64" t="s">
        <v>358</v>
      </c>
      <c r="D684" s="64" t="s">
        <v>359</v>
      </c>
      <c r="E684" s="64" t="s">
        <v>359</v>
      </c>
      <c r="F684" s="64" t="s">
        <v>5039</v>
      </c>
      <c r="G684" s="63" t="b">
        <v>1</v>
      </c>
      <c r="H684" s="71" t="b">
        <v>1</v>
      </c>
      <c r="I684" s="64" t="s">
        <v>164</v>
      </c>
      <c r="J684" s="64" t="s">
        <v>5040</v>
      </c>
      <c r="K684" s="63">
        <v>104.14912</v>
      </c>
      <c r="L684" s="71" t="b">
        <v>0</v>
      </c>
      <c r="M684" s="64" t="s">
        <v>232</v>
      </c>
      <c r="N684" s="64" t="s">
        <v>5041</v>
      </c>
      <c r="O684" s="64" t="s">
        <v>5042</v>
      </c>
      <c r="P684" s="64" t="s">
        <v>5043</v>
      </c>
      <c r="Q684" s="65"/>
      <c r="R684" s="64" t="s">
        <v>5044</v>
      </c>
      <c r="S684" s="63">
        <v>673.27809999999999</v>
      </c>
      <c r="T684" s="63">
        <v>1463.991</v>
      </c>
      <c r="U684" s="63">
        <v>570.39017938000006</v>
      </c>
      <c r="V684" s="64" t="s">
        <v>232</v>
      </c>
    </row>
    <row r="685" spans="1:22" ht="43.15">
      <c r="A685" s="64" t="s">
        <v>5045</v>
      </c>
      <c r="B685" s="63">
        <v>699</v>
      </c>
      <c r="C685" s="64" t="s">
        <v>5046</v>
      </c>
      <c r="D685" s="64" t="s">
        <v>5047</v>
      </c>
      <c r="E685" s="64" t="s">
        <v>5047</v>
      </c>
      <c r="F685" s="64" t="s">
        <v>5048</v>
      </c>
      <c r="G685" s="63" t="b">
        <v>0</v>
      </c>
      <c r="H685" s="71" t="b">
        <v>0</v>
      </c>
      <c r="I685" s="64" t="s">
        <v>5045</v>
      </c>
      <c r="J685" s="64" t="s">
        <v>5049</v>
      </c>
      <c r="K685" s="63">
        <v>96.057599999999994</v>
      </c>
      <c r="L685" s="71" t="b">
        <v>0</v>
      </c>
      <c r="M685" s="64" t="s">
        <v>232</v>
      </c>
      <c r="N685" s="64" t="s">
        <v>5050</v>
      </c>
      <c r="O685" s="64" t="s">
        <v>5051</v>
      </c>
      <c r="P685" s="64" t="s">
        <v>5052</v>
      </c>
      <c r="Q685" s="65"/>
      <c r="R685" s="64" t="s">
        <v>5053</v>
      </c>
      <c r="S685" s="63">
        <v>1.9065100000000001E-2</v>
      </c>
      <c r="T685" s="65"/>
      <c r="U685" s="65"/>
      <c r="V685" s="64" t="s">
        <v>232</v>
      </c>
    </row>
    <row r="686" spans="1:22" ht="28.9">
      <c r="A686" s="64" t="s">
        <v>5054</v>
      </c>
      <c r="B686" s="63">
        <v>700</v>
      </c>
      <c r="C686" s="64" t="s">
        <v>5055</v>
      </c>
      <c r="D686" s="64" t="s">
        <v>5056</v>
      </c>
      <c r="E686" s="64" t="s">
        <v>5056</v>
      </c>
      <c r="F686" s="64" t="s">
        <v>5057</v>
      </c>
      <c r="G686" s="63" t="b">
        <v>0</v>
      </c>
      <c r="H686" s="71" t="b">
        <v>0</v>
      </c>
      <c r="I686" s="64" t="s">
        <v>5054</v>
      </c>
      <c r="J686" s="64" t="s">
        <v>5058</v>
      </c>
      <c r="K686" s="63">
        <v>32.07</v>
      </c>
      <c r="L686" s="71" t="b">
        <v>0</v>
      </c>
      <c r="M686" s="64" t="s">
        <v>232</v>
      </c>
      <c r="N686" s="64" t="s">
        <v>5059</v>
      </c>
      <c r="O686" s="64" t="s">
        <v>5060</v>
      </c>
      <c r="P686" s="64" t="s">
        <v>5058</v>
      </c>
      <c r="Q686" s="65"/>
      <c r="R686" s="64" t="s">
        <v>5061</v>
      </c>
      <c r="S686" s="63">
        <v>5.0795829999999998E-7</v>
      </c>
      <c r="T686" s="65"/>
      <c r="U686" s="65"/>
      <c r="V686" s="64" t="s">
        <v>232</v>
      </c>
    </row>
    <row r="687" spans="1:22" ht="43.15">
      <c r="A687" s="64" t="s">
        <v>5062</v>
      </c>
      <c r="B687" s="63">
        <v>701</v>
      </c>
      <c r="C687" s="64" t="s">
        <v>5063</v>
      </c>
      <c r="D687" s="64" t="s">
        <v>5064</v>
      </c>
      <c r="E687" s="64" t="s">
        <v>5064</v>
      </c>
      <c r="F687" s="64" t="s">
        <v>5065</v>
      </c>
      <c r="G687" s="63" t="b">
        <v>0</v>
      </c>
      <c r="H687" s="71" t="b">
        <v>0</v>
      </c>
      <c r="I687" s="64" t="s">
        <v>5062</v>
      </c>
      <c r="J687" s="64" t="s">
        <v>5066</v>
      </c>
      <c r="K687" s="63">
        <v>102.17476000000001</v>
      </c>
      <c r="L687" s="71" t="b">
        <v>0</v>
      </c>
      <c r="M687" s="64" t="s">
        <v>232</v>
      </c>
      <c r="N687" s="64" t="s">
        <v>5067</v>
      </c>
      <c r="O687" s="64" t="s">
        <v>5068</v>
      </c>
      <c r="P687" s="64" t="s">
        <v>1063</v>
      </c>
      <c r="Q687" s="63">
        <v>0.1666667</v>
      </c>
      <c r="R687" s="64" t="s">
        <v>5069</v>
      </c>
      <c r="S687" s="63">
        <v>10025.84</v>
      </c>
      <c r="T687" s="63">
        <v>17711.849999999999</v>
      </c>
      <c r="U687" s="63">
        <v>15296.69967</v>
      </c>
      <c r="V687" s="64" t="s">
        <v>232</v>
      </c>
    </row>
    <row r="688" spans="1:22" ht="28.9">
      <c r="A688" s="64" t="s">
        <v>5070</v>
      </c>
      <c r="B688" s="63">
        <v>702</v>
      </c>
      <c r="C688" s="64" t="s">
        <v>5071</v>
      </c>
      <c r="D688" s="64" t="s">
        <v>5072</v>
      </c>
      <c r="E688" s="64" t="s">
        <v>5072</v>
      </c>
      <c r="F688" s="64" t="s">
        <v>5073</v>
      </c>
      <c r="G688" s="63" t="b">
        <v>0</v>
      </c>
      <c r="H688" s="71" t="b">
        <v>0</v>
      </c>
      <c r="I688" s="64" t="s">
        <v>5070</v>
      </c>
      <c r="J688" s="64" t="s">
        <v>232</v>
      </c>
      <c r="K688" s="63">
        <v>116.15828</v>
      </c>
      <c r="L688" s="71" t="b">
        <v>1</v>
      </c>
      <c r="M688" s="64" t="s">
        <v>232</v>
      </c>
      <c r="N688" s="64" t="s">
        <v>5074</v>
      </c>
      <c r="O688" s="64" t="s">
        <v>5075</v>
      </c>
      <c r="P688" s="64" t="s">
        <v>3129</v>
      </c>
      <c r="Q688" s="63">
        <v>0.3333333</v>
      </c>
      <c r="R688" s="64" t="s">
        <v>5076</v>
      </c>
      <c r="S688" s="63">
        <v>5679.5339999999997</v>
      </c>
      <c r="T688" s="63">
        <v>3623.3290000000002</v>
      </c>
      <c r="U688" s="63">
        <v>5428.7785145999997</v>
      </c>
      <c r="V688" s="64" t="s">
        <v>232</v>
      </c>
    </row>
    <row r="689" spans="1:22" ht="43.15">
      <c r="A689" s="64" t="s">
        <v>5077</v>
      </c>
      <c r="B689" s="63">
        <v>703</v>
      </c>
      <c r="C689" s="64" t="s">
        <v>5078</v>
      </c>
      <c r="D689" s="64" t="s">
        <v>5079</v>
      </c>
      <c r="E689" s="64" t="s">
        <v>5079</v>
      </c>
      <c r="F689" s="64" t="s">
        <v>5080</v>
      </c>
      <c r="G689" s="63" t="b">
        <v>0</v>
      </c>
      <c r="H689" s="71" t="b">
        <v>0</v>
      </c>
      <c r="I689" s="64" t="s">
        <v>5077</v>
      </c>
      <c r="J689" s="64" t="s">
        <v>232</v>
      </c>
      <c r="K689" s="63">
        <v>134.21816000000001</v>
      </c>
      <c r="L689" s="71" t="b">
        <v>0</v>
      </c>
      <c r="M689" s="64" t="s">
        <v>232</v>
      </c>
      <c r="N689" s="64" t="s">
        <v>5081</v>
      </c>
      <c r="O689" s="64" t="s">
        <v>5082</v>
      </c>
      <c r="P689" s="64" t="s">
        <v>560</v>
      </c>
      <c r="Q689" s="65"/>
      <c r="R689" s="64" t="s">
        <v>5083</v>
      </c>
      <c r="S689" s="63">
        <v>217.31549999999999</v>
      </c>
      <c r="T689" s="63">
        <v>2458.6790000000001</v>
      </c>
      <c r="U689" s="63">
        <v>209.61818094</v>
      </c>
      <c r="V689" s="64" t="s">
        <v>232</v>
      </c>
    </row>
    <row r="690" spans="1:22" ht="57.6">
      <c r="A690" s="64" t="s">
        <v>5084</v>
      </c>
      <c r="B690" s="63">
        <v>704</v>
      </c>
      <c r="C690" s="64" t="s">
        <v>5085</v>
      </c>
      <c r="D690" s="64" t="s">
        <v>5086</v>
      </c>
      <c r="E690" s="64" t="s">
        <v>5086</v>
      </c>
      <c r="F690" s="64" t="s">
        <v>5087</v>
      </c>
      <c r="G690" s="63" t="b">
        <v>0</v>
      </c>
      <c r="H690" s="71" t="b">
        <v>1</v>
      </c>
      <c r="I690" s="64" t="s">
        <v>5084</v>
      </c>
      <c r="J690" s="64" t="s">
        <v>232</v>
      </c>
      <c r="K690" s="63">
        <v>138.24992</v>
      </c>
      <c r="L690" s="71" t="b">
        <v>0</v>
      </c>
      <c r="M690" s="64" t="s">
        <v>1246</v>
      </c>
      <c r="N690" s="64" t="s">
        <v>5088</v>
      </c>
      <c r="O690" s="64" t="s">
        <v>5089</v>
      </c>
      <c r="P690" s="64" t="s">
        <v>2984</v>
      </c>
      <c r="Q690" s="65"/>
      <c r="R690" s="64" t="s">
        <v>2985</v>
      </c>
      <c r="S690" s="63">
        <v>125.58969999999999</v>
      </c>
      <c r="T690" s="63">
        <v>289.08030000000002</v>
      </c>
      <c r="U690" s="63">
        <v>136.55772494000001</v>
      </c>
      <c r="V690" s="64" t="s">
        <v>232</v>
      </c>
    </row>
    <row r="691" spans="1:22" ht="28.9">
      <c r="A691" s="64" t="s">
        <v>5090</v>
      </c>
      <c r="B691" s="63">
        <v>705</v>
      </c>
      <c r="C691" s="64" t="s">
        <v>5091</v>
      </c>
      <c r="D691" s="64" t="s">
        <v>5092</v>
      </c>
      <c r="E691" s="64" t="s">
        <v>5092</v>
      </c>
      <c r="F691" s="64" t="s">
        <v>5093</v>
      </c>
      <c r="G691" s="63" t="b">
        <v>0</v>
      </c>
      <c r="H691" s="71" t="b">
        <v>0</v>
      </c>
      <c r="I691" s="64" t="s">
        <v>5090</v>
      </c>
      <c r="J691" s="64" t="s">
        <v>232</v>
      </c>
      <c r="K691" s="63">
        <v>136.23403999999999</v>
      </c>
      <c r="L691" s="71" t="b">
        <v>0</v>
      </c>
      <c r="M691" s="64" t="s">
        <v>232</v>
      </c>
      <c r="N691" s="64" t="s">
        <v>5094</v>
      </c>
      <c r="O691" s="64" t="s">
        <v>5095</v>
      </c>
      <c r="P691" s="64" t="s">
        <v>232</v>
      </c>
      <c r="Q691" s="65"/>
      <c r="R691" s="64" t="s">
        <v>232</v>
      </c>
      <c r="S691" s="63">
        <v>193.3175</v>
      </c>
      <c r="T691" s="65"/>
      <c r="U691" s="65"/>
      <c r="V691" s="64" t="s">
        <v>232</v>
      </c>
    </row>
    <row r="692" spans="1:22" ht="28.9">
      <c r="A692" s="64" t="s">
        <v>5096</v>
      </c>
      <c r="B692" s="63">
        <v>706</v>
      </c>
      <c r="C692" s="64" t="s">
        <v>5097</v>
      </c>
      <c r="D692" s="64" t="s">
        <v>5098</v>
      </c>
      <c r="E692" s="64" t="s">
        <v>5098</v>
      </c>
      <c r="F692" s="64" t="s">
        <v>5099</v>
      </c>
      <c r="G692" s="63" t="b">
        <v>0</v>
      </c>
      <c r="H692" s="71" t="b">
        <v>0</v>
      </c>
      <c r="I692" s="64" t="s">
        <v>5096</v>
      </c>
      <c r="J692" s="64" t="s">
        <v>232</v>
      </c>
      <c r="K692" s="63">
        <v>74.121600000000001</v>
      </c>
      <c r="L692" s="71" t="b">
        <v>0</v>
      </c>
      <c r="M692" s="64" t="s">
        <v>232</v>
      </c>
      <c r="N692" s="64" t="s">
        <v>5100</v>
      </c>
      <c r="O692" s="64" t="s">
        <v>5101</v>
      </c>
      <c r="P692" s="64" t="s">
        <v>3474</v>
      </c>
      <c r="Q692" s="63">
        <v>0.25</v>
      </c>
      <c r="R692" s="64" t="s">
        <v>5102</v>
      </c>
      <c r="S692" s="63">
        <v>6252.82</v>
      </c>
      <c r="T692" s="63">
        <v>19397.189999999999</v>
      </c>
      <c r="U692" s="63">
        <v>3412.5365763999998</v>
      </c>
      <c r="V692" s="64" t="s">
        <v>232</v>
      </c>
    </row>
    <row r="693" spans="1:22" ht="28.9">
      <c r="A693" s="64" t="s">
        <v>5103</v>
      </c>
      <c r="B693" s="63">
        <v>707</v>
      </c>
      <c r="C693" s="64" t="s">
        <v>5104</v>
      </c>
      <c r="D693" s="64" t="s">
        <v>5105</v>
      </c>
      <c r="E693" s="64" t="s">
        <v>5105</v>
      </c>
      <c r="F693" s="64" t="s">
        <v>5106</v>
      </c>
      <c r="G693" s="63" t="b">
        <v>0</v>
      </c>
      <c r="H693" s="71" t="b">
        <v>0</v>
      </c>
      <c r="I693" s="64" t="s">
        <v>5103</v>
      </c>
      <c r="J693" s="64" t="s">
        <v>232</v>
      </c>
      <c r="K693" s="63">
        <v>72.105720000000005</v>
      </c>
      <c r="L693" s="71" t="b">
        <v>0</v>
      </c>
      <c r="M693" s="64" t="s">
        <v>232</v>
      </c>
      <c r="N693" s="64" t="s">
        <v>5107</v>
      </c>
      <c r="O693" s="64" t="s">
        <v>5108</v>
      </c>
      <c r="P693" s="64" t="s">
        <v>838</v>
      </c>
      <c r="Q693" s="63">
        <v>0.25</v>
      </c>
      <c r="R693" s="64" t="s">
        <v>5109</v>
      </c>
      <c r="S693" s="63">
        <v>23064.77</v>
      </c>
      <c r="T693" s="63">
        <v>20910.47</v>
      </c>
      <c r="U693" s="63">
        <v>23581.995360000001</v>
      </c>
      <c r="V693" s="64" t="s">
        <v>232</v>
      </c>
    </row>
    <row r="694" spans="1:22" ht="43.15">
      <c r="A694" s="64" t="s">
        <v>5110</v>
      </c>
      <c r="B694" s="63">
        <v>708</v>
      </c>
      <c r="C694" s="64" t="s">
        <v>5111</v>
      </c>
      <c r="D694" s="64" t="s">
        <v>5112</v>
      </c>
      <c r="E694" s="64" t="s">
        <v>5112</v>
      </c>
      <c r="F694" s="64" t="s">
        <v>5113</v>
      </c>
      <c r="G694" s="63" t="b">
        <v>0</v>
      </c>
      <c r="H694" s="71" t="b">
        <v>0</v>
      </c>
      <c r="I694" s="64" t="s">
        <v>5110</v>
      </c>
      <c r="J694" s="64" t="s">
        <v>232</v>
      </c>
      <c r="K694" s="63">
        <v>102.1317</v>
      </c>
      <c r="L694" s="71" t="b">
        <v>0</v>
      </c>
      <c r="M694" s="64" t="s">
        <v>232</v>
      </c>
      <c r="N694" s="64" t="s">
        <v>5114</v>
      </c>
      <c r="O694" s="64" t="s">
        <v>5115</v>
      </c>
      <c r="P694" s="64" t="s">
        <v>3905</v>
      </c>
      <c r="Q694" s="63">
        <v>0.4</v>
      </c>
      <c r="R694" s="64" t="s">
        <v>5116</v>
      </c>
      <c r="S694" s="63">
        <v>36.263689999999997</v>
      </c>
      <c r="T694" s="63">
        <v>72.451070000000001</v>
      </c>
      <c r="U694" s="63">
        <v>146.33422719999999</v>
      </c>
      <c r="V694" s="64" t="s">
        <v>232</v>
      </c>
    </row>
    <row r="695" spans="1:22" ht="43.15">
      <c r="A695" s="64" t="s">
        <v>5117</v>
      </c>
      <c r="B695" s="63">
        <v>709</v>
      </c>
      <c r="C695" s="64" t="s">
        <v>5118</v>
      </c>
      <c r="D695" s="64" t="s">
        <v>5119</v>
      </c>
      <c r="E695" s="64" t="s">
        <v>5119</v>
      </c>
      <c r="F695" s="64" t="s">
        <v>5120</v>
      </c>
      <c r="G695" s="63" t="b">
        <v>0</v>
      </c>
      <c r="H695" s="71" t="b">
        <v>0</v>
      </c>
      <c r="I695" s="64" t="s">
        <v>5117</v>
      </c>
      <c r="J695" s="64" t="s">
        <v>232</v>
      </c>
      <c r="K695" s="63">
        <v>126.23922</v>
      </c>
      <c r="L695" s="71" t="b">
        <v>0</v>
      </c>
      <c r="M695" s="64" t="s">
        <v>232</v>
      </c>
      <c r="N695" s="64" t="s">
        <v>5121</v>
      </c>
      <c r="O695" s="64" t="s">
        <v>5122</v>
      </c>
      <c r="P695" s="64" t="s">
        <v>612</v>
      </c>
      <c r="Q695" s="65"/>
      <c r="R695" s="64" t="s">
        <v>5123</v>
      </c>
      <c r="S695" s="63">
        <v>1559.8720000000001</v>
      </c>
      <c r="T695" s="63">
        <v>117782.5</v>
      </c>
      <c r="U695" s="63">
        <v>4253.3984303999996</v>
      </c>
      <c r="V695" s="64" t="s">
        <v>232</v>
      </c>
    </row>
    <row r="696" spans="1:22" ht="43.15">
      <c r="A696" s="64" t="s">
        <v>5124</v>
      </c>
      <c r="B696" s="63">
        <v>710</v>
      </c>
      <c r="C696" s="64" t="s">
        <v>5125</v>
      </c>
      <c r="D696" s="64" t="s">
        <v>5126</v>
      </c>
      <c r="E696" s="64" t="s">
        <v>5126</v>
      </c>
      <c r="F696" s="64" t="s">
        <v>5127</v>
      </c>
      <c r="G696" s="63" t="b">
        <v>0</v>
      </c>
      <c r="H696" s="71" t="b">
        <v>0</v>
      </c>
      <c r="I696" s="64" t="s">
        <v>5124</v>
      </c>
      <c r="J696" s="64" t="s">
        <v>232</v>
      </c>
      <c r="K696" s="63">
        <v>142.23862</v>
      </c>
      <c r="L696" s="71" t="b">
        <v>0</v>
      </c>
      <c r="M696" s="64" t="s">
        <v>232</v>
      </c>
      <c r="N696" s="64" t="s">
        <v>5128</v>
      </c>
      <c r="O696" s="64" t="s">
        <v>5129</v>
      </c>
      <c r="P696" s="64" t="s">
        <v>3238</v>
      </c>
      <c r="Q696" s="63">
        <v>0.1111111</v>
      </c>
      <c r="R696" s="64" t="s">
        <v>5130</v>
      </c>
      <c r="S696" s="63">
        <v>626.61519999999996</v>
      </c>
      <c r="T696" s="63">
        <v>11919.52</v>
      </c>
      <c r="U696" s="63">
        <v>1583.1587534</v>
      </c>
      <c r="V696" s="64" t="s">
        <v>232</v>
      </c>
    </row>
    <row r="697" spans="1:22" ht="43.15">
      <c r="A697" s="64" t="s">
        <v>5131</v>
      </c>
      <c r="B697" s="63">
        <v>711</v>
      </c>
      <c r="C697" s="64" t="s">
        <v>5132</v>
      </c>
      <c r="D697" s="64" t="s">
        <v>5133</v>
      </c>
      <c r="E697" s="64" t="s">
        <v>5133</v>
      </c>
      <c r="F697" s="64" t="s">
        <v>5134</v>
      </c>
      <c r="G697" s="63" t="b">
        <v>0</v>
      </c>
      <c r="H697" s="71" t="b">
        <v>0</v>
      </c>
      <c r="I697" s="64" t="s">
        <v>5131</v>
      </c>
      <c r="J697" s="64" t="s">
        <v>232</v>
      </c>
      <c r="K697" s="63">
        <v>132.22718</v>
      </c>
      <c r="L697" s="71" t="b">
        <v>0</v>
      </c>
      <c r="M697" s="64" t="s">
        <v>232</v>
      </c>
      <c r="N697" s="64" t="s">
        <v>5135</v>
      </c>
      <c r="O697" s="64" t="s">
        <v>5136</v>
      </c>
      <c r="P697" s="64" t="s">
        <v>5137</v>
      </c>
      <c r="Q697" s="65"/>
      <c r="R697" s="64" t="s">
        <v>5138</v>
      </c>
      <c r="S697" s="63">
        <v>1.399885</v>
      </c>
      <c r="T697" s="63">
        <v>66065.08</v>
      </c>
      <c r="U697" s="63">
        <v>19.711924344000003</v>
      </c>
      <c r="V697" s="64" t="s">
        <v>232</v>
      </c>
    </row>
    <row r="698" spans="1:22" ht="28.9">
      <c r="A698" s="64" t="s">
        <v>5139</v>
      </c>
      <c r="B698" s="63">
        <v>712</v>
      </c>
      <c r="C698" s="64" t="s">
        <v>5140</v>
      </c>
      <c r="D698" s="64" t="s">
        <v>5141</v>
      </c>
      <c r="E698" s="64" t="s">
        <v>5141</v>
      </c>
      <c r="F698" s="64" t="s">
        <v>5142</v>
      </c>
      <c r="G698" s="63" t="b">
        <v>0</v>
      </c>
      <c r="H698" s="71" t="b">
        <v>0</v>
      </c>
      <c r="I698" s="64" t="s">
        <v>5139</v>
      </c>
      <c r="J698" s="64" t="s">
        <v>5143</v>
      </c>
      <c r="K698" s="63">
        <v>204.38</v>
      </c>
      <c r="L698" s="71" t="b">
        <v>0</v>
      </c>
      <c r="M698" s="64" t="s">
        <v>232</v>
      </c>
      <c r="N698" s="64" t="s">
        <v>5144</v>
      </c>
      <c r="O698" s="64" t="s">
        <v>5145</v>
      </c>
      <c r="P698" s="64" t="s">
        <v>5143</v>
      </c>
      <c r="Q698" s="65"/>
      <c r="R698" s="64" t="s">
        <v>5146</v>
      </c>
      <c r="S698" s="65"/>
      <c r="T698" s="65"/>
      <c r="U698" s="65"/>
      <c r="V698" s="64" t="s">
        <v>232</v>
      </c>
    </row>
    <row r="699" spans="1:22" ht="57.6">
      <c r="A699" s="64" t="s">
        <v>5147</v>
      </c>
      <c r="B699" s="63">
        <v>713</v>
      </c>
      <c r="C699" s="64" t="s">
        <v>5148</v>
      </c>
      <c r="D699" s="64" t="s">
        <v>5149</v>
      </c>
      <c r="E699" s="64" t="s">
        <v>5149</v>
      </c>
      <c r="F699" s="64" t="s">
        <v>5150</v>
      </c>
      <c r="G699" s="63" t="b">
        <v>0</v>
      </c>
      <c r="H699" s="71" t="b">
        <v>0</v>
      </c>
      <c r="I699" s="64" t="s">
        <v>5147</v>
      </c>
      <c r="J699" s="64" t="s">
        <v>232</v>
      </c>
      <c r="K699" s="63">
        <v>257.77954</v>
      </c>
      <c r="L699" s="71" t="b">
        <v>0</v>
      </c>
      <c r="M699" s="64" t="s">
        <v>232</v>
      </c>
      <c r="N699" s="64" t="s">
        <v>5151</v>
      </c>
      <c r="O699" s="64" t="s">
        <v>5152</v>
      </c>
      <c r="P699" s="64" t="s">
        <v>5153</v>
      </c>
      <c r="Q699" s="63">
        <v>8.3333340000000006E-2</v>
      </c>
      <c r="R699" s="64" t="s">
        <v>5154</v>
      </c>
      <c r="S699" s="63">
        <v>8.2659880000000002E-3</v>
      </c>
      <c r="T699" s="63">
        <v>16.797740000000001</v>
      </c>
      <c r="U699" s="63">
        <v>2.6841584938000003E-3</v>
      </c>
      <c r="V699" s="64" t="s">
        <v>232</v>
      </c>
    </row>
    <row r="700" spans="1:22" ht="28.9">
      <c r="A700" s="64" t="s">
        <v>5155</v>
      </c>
      <c r="B700" s="63">
        <v>714</v>
      </c>
      <c r="C700" s="64" t="s">
        <v>5156</v>
      </c>
      <c r="D700" s="64" t="s">
        <v>5157</v>
      </c>
      <c r="E700" s="64" t="s">
        <v>5157</v>
      </c>
      <c r="F700" s="64" t="s">
        <v>5158</v>
      </c>
      <c r="G700" s="63" t="b">
        <v>0</v>
      </c>
      <c r="H700" s="71" t="b">
        <v>0</v>
      </c>
      <c r="I700" s="64" t="s">
        <v>5155</v>
      </c>
      <c r="J700" s="64" t="s">
        <v>5159</v>
      </c>
      <c r="K700" s="63">
        <v>118.71</v>
      </c>
      <c r="L700" s="71" t="b">
        <v>0</v>
      </c>
      <c r="M700" s="64" t="s">
        <v>232</v>
      </c>
      <c r="N700" s="64" t="s">
        <v>5160</v>
      </c>
      <c r="O700" s="64" t="s">
        <v>5161</v>
      </c>
      <c r="P700" s="64" t="s">
        <v>5159</v>
      </c>
      <c r="Q700" s="65"/>
      <c r="R700" s="64" t="s">
        <v>5162</v>
      </c>
      <c r="S700" s="65"/>
      <c r="T700" s="65"/>
      <c r="U700" s="65"/>
      <c r="V700" s="64" t="s">
        <v>232</v>
      </c>
    </row>
    <row r="701" spans="1:22" ht="28.9">
      <c r="A701" s="64" t="s">
        <v>5163</v>
      </c>
      <c r="B701" s="63">
        <v>715</v>
      </c>
      <c r="C701" s="64" t="s">
        <v>5164</v>
      </c>
      <c r="D701" s="64" t="s">
        <v>5165</v>
      </c>
      <c r="E701" s="64" t="s">
        <v>5165</v>
      </c>
      <c r="F701" s="64" t="s">
        <v>5166</v>
      </c>
      <c r="G701" s="63" t="b">
        <v>0</v>
      </c>
      <c r="H701" s="71" t="b">
        <v>0</v>
      </c>
      <c r="I701" s="64" t="s">
        <v>5163</v>
      </c>
      <c r="J701" s="64" t="s">
        <v>5167</v>
      </c>
      <c r="K701" s="63">
        <v>47.87</v>
      </c>
      <c r="L701" s="71" t="b">
        <v>0</v>
      </c>
      <c r="M701" s="64" t="s">
        <v>232</v>
      </c>
      <c r="N701" s="64" t="s">
        <v>5168</v>
      </c>
      <c r="O701" s="64" t="s">
        <v>5169</v>
      </c>
      <c r="P701" s="64" t="s">
        <v>5167</v>
      </c>
      <c r="Q701" s="65"/>
      <c r="R701" s="64" t="s">
        <v>5170</v>
      </c>
      <c r="S701" s="65"/>
      <c r="T701" s="65"/>
      <c r="U701" s="65"/>
      <c r="V701" s="64" t="s">
        <v>232</v>
      </c>
    </row>
    <row r="702" spans="1:22" ht="129.6">
      <c r="A702" s="64" t="s">
        <v>5171</v>
      </c>
      <c r="B702" s="63">
        <v>716</v>
      </c>
      <c r="C702" s="64" t="s">
        <v>5172</v>
      </c>
      <c r="D702" s="64" t="s">
        <v>5173</v>
      </c>
      <c r="E702" s="64" t="s">
        <v>5173</v>
      </c>
      <c r="F702" s="64" t="s">
        <v>5174</v>
      </c>
      <c r="G702" s="63" t="b">
        <v>0</v>
      </c>
      <c r="H702" s="71" t="b">
        <v>0</v>
      </c>
      <c r="I702" s="64" t="s">
        <v>5171</v>
      </c>
      <c r="J702" s="64" t="s">
        <v>232</v>
      </c>
      <c r="K702" s="63">
        <v>120.14852</v>
      </c>
      <c r="L702" s="71" t="b">
        <v>0</v>
      </c>
      <c r="M702" s="64" t="s">
        <v>232</v>
      </c>
      <c r="N702" s="64" t="s">
        <v>5175</v>
      </c>
      <c r="O702" s="64" t="s">
        <v>5176</v>
      </c>
      <c r="P702" s="64" t="s">
        <v>5177</v>
      </c>
      <c r="Q702" s="63">
        <v>0.125</v>
      </c>
      <c r="R702" s="64" t="s">
        <v>5178</v>
      </c>
      <c r="S702" s="63">
        <v>50.52919</v>
      </c>
      <c r="T702" s="63">
        <v>93.647949999999994</v>
      </c>
      <c r="U702" s="63">
        <v>35.938544964000002</v>
      </c>
      <c r="V702" s="64" t="s">
        <v>232</v>
      </c>
    </row>
    <row r="703" spans="1:22" ht="28.9">
      <c r="A703" s="64" t="s">
        <v>148</v>
      </c>
      <c r="B703" s="63">
        <v>717</v>
      </c>
      <c r="C703" s="64" t="s">
        <v>306</v>
      </c>
      <c r="D703" s="64" t="s">
        <v>307</v>
      </c>
      <c r="E703" s="64" t="s">
        <v>307</v>
      </c>
      <c r="F703" s="64" t="s">
        <v>5179</v>
      </c>
      <c r="G703" s="63" t="b">
        <v>1</v>
      </c>
      <c r="H703" s="71" t="b">
        <v>1</v>
      </c>
      <c r="I703" s="64" t="s">
        <v>148</v>
      </c>
      <c r="J703" s="64" t="s">
        <v>538</v>
      </c>
      <c r="K703" s="63">
        <v>92.138419999999996</v>
      </c>
      <c r="L703" s="71" t="b">
        <v>0</v>
      </c>
      <c r="M703" s="64" t="s">
        <v>232</v>
      </c>
      <c r="N703" s="64" t="s">
        <v>5180</v>
      </c>
      <c r="O703" s="64" t="s">
        <v>5181</v>
      </c>
      <c r="P703" s="64" t="s">
        <v>5182</v>
      </c>
      <c r="Q703" s="65"/>
      <c r="R703" s="64" t="s">
        <v>5183</v>
      </c>
      <c r="S703" s="63">
        <v>3159.741</v>
      </c>
      <c r="T703" s="63">
        <v>4473.1180000000004</v>
      </c>
      <c r="U703" s="63">
        <v>3185.9558373999998</v>
      </c>
      <c r="V703" s="64" t="s">
        <v>232</v>
      </c>
    </row>
    <row r="704" spans="1:22" ht="72">
      <c r="A704" s="64" t="s">
        <v>5184</v>
      </c>
      <c r="B704" s="63">
        <v>718</v>
      </c>
      <c r="C704" s="64" t="s">
        <v>5185</v>
      </c>
      <c r="D704" s="64" t="s">
        <v>5186</v>
      </c>
      <c r="E704" s="64" t="s">
        <v>5186</v>
      </c>
      <c r="F704" s="64" t="s">
        <v>5187</v>
      </c>
      <c r="G704" s="63" t="b">
        <v>0</v>
      </c>
      <c r="H704" s="71" t="b">
        <v>0</v>
      </c>
      <c r="I704" s="64" t="s">
        <v>5184</v>
      </c>
      <c r="J704" s="64" t="s">
        <v>232</v>
      </c>
      <c r="K704" s="63">
        <v>174.15613999999999</v>
      </c>
      <c r="L704" s="71" t="b">
        <v>0</v>
      </c>
      <c r="M704" s="64" t="s">
        <v>232</v>
      </c>
      <c r="N704" s="64" t="s">
        <v>5188</v>
      </c>
      <c r="O704" s="64" t="s">
        <v>5189</v>
      </c>
      <c r="P704" s="64" t="s">
        <v>1568</v>
      </c>
      <c r="Q704" s="63">
        <v>0.22222220000000001</v>
      </c>
      <c r="R704" s="64" t="s">
        <v>5190</v>
      </c>
      <c r="S704" s="63">
        <v>3.4397180000000001</v>
      </c>
      <c r="T704" s="63">
        <v>479.14449999999999</v>
      </c>
      <c r="U704" s="65"/>
      <c r="V704" s="64" t="s">
        <v>232</v>
      </c>
    </row>
    <row r="705" spans="1:22" ht="72">
      <c r="A705" s="64" t="s">
        <v>5191</v>
      </c>
      <c r="B705" s="63">
        <v>719</v>
      </c>
      <c r="C705" s="64" t="s">
        <v>232</v>
      </c>
      <c r="D705" s="64" t="s">
        <v>232</v>
      </c>
      <c r="E705" s="64" t="s">
        <v>2438</v>
      </c>
      <c r="F705" s="64" t="s">
        <v>5192</v>
      </c>
      <c r="G705" s="63" t="b">
        <v>0</v>
      </c>
      <c r="H705" s="71" t="b">
        <v>0</v>
      </c>
      <c r="I705" s="64" t="s">
        <v>5191</v>
      </c>
      <c r="J705" s="64" t="s">
        <v>232</v>
      </c>
      <c r="K705" s="63">
        <v>137.19212445472201</v>
      </c>
      <c r="L705" s="71" t="b">
        <v>0</v>
      </c>
      <c r="M705" s="64" t="s">
        <v>232</v>
      </c>
      <c r="N705" s="64" t="s">
        <v>2440</v>
      </c>
      <c r="O705" s="64" t="s">
        <v>232</v>
      </c>
      <c r="P705" s="64" t="s">
        <v>232</v>
      </c>
      <c r="Q705" s="65"/>
      <c r="R705" s="64" t="s">
        <v>232</v>
      </c>
      <c r="S705" s="65"/>
      <c r="T705" s="65"/>
      <c r="U705" s="65"/>
      <c r="V705" s="64" t="s">
        <v>232</v>
      </c>
    </row>
    <row r="706" spans="1:22" ht="100.9">
      <c r="A706" s="64" t="s">
        <v>5193</v>
      </c>
      <c r="B706" s="63">
        <v>720</v>
      </c>
      <c r="C706" s="64" t="s">
        <v>2885</v>
      </c>
      <c r="D706" s="64" t="s">
        <v>2886</v>
      </c>
      <c r="E706" s="64" t="s">
        <v>2886</v>
      </c>
      <c r="F706" s="64" t="s">
        <v>5194</v>
      </c>
      <c r="G706" s="63" t="b">
        <v>0</v>
      </c>
      <c r="H706" s="71" t="b">
        <v>0</v>
      </c>
      <c r="I706" s="64" t="s">
        <v>5193</v>
      </c>
      <c r="J706" s="64" t="s">
        <v>232</v>
      </c>
      <c r="K706" s="63">
        <v>126.23922</v>
      </c>
      <c r="L706" s="71" t="b">
        <v>0</v>
      </c>
      <c r="M706" s="64" t="s">
        <v>232</v>
      </c>
      <c r="N706" s="64" t="s">
        <v>2888</v>
      </c>
      <c r="O706" s="64" t="s">
        <v>232</v>
      </c>
      <c r="P706" s="64" t="s">
        <v>612</v>
      </c>
      <c r="Q706" s="65"/>
      <c r="R706" s="64" t="s">
        <v>2828</v>
      </c>
      <c r="S706" s="63">
        <v>935.92319999999995</v>
      </c>
      <c r="T706" s="63">
        <v>1897.231</v>
      </c>
      <c r="U706" s="65"/>
      <c r="V706" s="64" t="s">
        <v>2889</v>
      </c>
    </row>
    <row r="707" spans="1:22" ht="72">
      <c r="A707" s="64" t="s">
        <v>5195</v>
      </c>
      <c r="B707" s="63">
        <v>721</v>
      </c>
      <c r="C707" s="64" t="s">
        <v>2824</v>
      </c>
      <c r="D707" s="64" t="s">
        <v>2825</v>
      </c>
      <c r="E707" s="64" t="s">
        <v>2825</v>
      </c>
      <c r="F707" s="64" t="s">
        <v>5196</v>
      </c>
      <c r="G707" s="63" t="b">
        <v>0</v>
      </c>
      <c r="H707" s="71" t="b">
        <v>0</v>
      </c>
      <c r="I707" s="64" t="s">
        <v>5195</v>
      </c>
      <c r="J707" s="64" t="s">
        <v>232</v>
      </c>
      <c r="K707" s="63">
        <v>126.23922</v>
      </c>
      <c r="L707" s="71" t="b">
        <v>0</v>
      </c>
      <c r="M707" s="64" t="s">
        <v>232</v>
      </c>
      <c r="N707" s="64" t="s">
        <v>2827</v>
      </c>
      <c r="O707" s="64" t="s">
        <v>232</v>
      </c>
      <c r="P707" s="64" t="s">
        <v>612</v>
      </c>
      <c r="Q707" s="65"/>
      <c r="R707" s="64" t="s">
        <v>2828</v>
      </c>
      <c r="S707" s="63">
        <v>935.92319999999995</v>
      </c>
      <c r="T707" s="63">
        <v>1897.231</v>
      </c>
      <c r="U707" s="65"/>
      <c r="V707" s="64" t="s">
        <v>232</v>
      </c>
    </row>
    <row r="708" spans="1:22" ht="72">
      <c r="A708" s="64" t="s">
        <v>5197</v>
      </c>
      <c r="B708" s="63">
        <v>722</v>
      </c>
      <c r="C708" s="64" t="s">
        <v>5198</v>
      </c>
      <c r="D708" s="64" t="s">
        <v>5199</v>
      </c>
      <c r="E708" s="64" t="s">
        <v>5199</v>
      </c>
      <c r="F708" s="64" t="s">
        <v>5200</v>
      </c>
      <c r="G708" s="63" t="b">
        <v>0</v>
      </c>
      <c r="H708" s="71" t="b">
        <v>0</v>
      </c>
      <c r="I708" s="64" t="s">
        <v>5197</v>
      </c>
      <c r="J708" s="64" t="s">
        <v>232</v>
      </c>
      <c r="K708" s="63">
        <v>126.23922</v>
      </c>
      <c r="L708" s="71" t="b">
        <v>0</v>
      </c>
      <c r="M708" s="64" t="s">
        <v>232</v>
      </c>
      <c r="N708" s="64" t="s">
        <v>5201</v>
      </c>
      <c r="O708" s="64" t="s">
        <v>232</v>
      </c>
      <c r="P708" s="64" t="s">
        <v>612</v>
      </c>
      <c r="Q708" s="65"/>
      <c r="R708" s="64" t="s">
        <v>865</v>
      </c>
      <c r="S708" s="63">
        <v>1015.917</v>
      </c>
      <c r="T708" s="63">
        <v>1897.231</v>
      </c>
      <c r="U708" s="65"/>
      <c r="V708" s="64" t="s">
        <v>232</v>
      </c>
    </row>
    <row r="709" spans="1:22" ht="43.15">
      <c r="A709" s="64" t="s">
        <v>5202</v>
      </c>
      <c r="B709" s="63">
        <v>723</v>
      </c>
      <c r="C709" s="64" t="s">
        <v>5203</v>
      </c>
      <c r="D709" s="64" t="s">
        <v>5204</v>
      </c>
      <c r="E709" s="64" t="s">
        <v>5204</v>
      </c>
      <c r="F709" s="64" t="s">
        <v>5205</v>
      </c>
      <c r="G709" s="63" t="b">
        <v>0</v>
      </c>
      <c r="H709" s="71" t="b">
        <v>0</v>
      </c>
      <c r="I709" s="64" t="s">
        <v>5202</v>
      </c>
      <c r="J709" s="64" t="s">
        <v>232</v>
      </c>
      <c r="K709" s="63">
        <v>96.943280000000001</v>
      </c>
      <c r="L709" s="71" t="b">
        <v>0</v>
      </c>
      <c r="M709" s="64" t="s">
        <v>232</v>
      </c>
      <c r="N709" s="64" t="s">
        <v>5206</v>
      </c>
      <c r="O709" s="64" t="s">
        <v>5207</v>
      </c>
      <c r="P709" s="64" t="s">
        <v>676</v>
      </c>
      <c r="Q709" s="65"/>
      <c r="R709" s="64" t="s">
        <v>5208</v>
      </c>
      <c r="S709" s="63">
        <v>33863.89</v>
      </c>
      <c r="T709" s="63">
        <v>1884463</v>
      </c>
      <c r="U709" s="63">
        <v>18535.224372000001</v>
      </c>
      <c r="V709" s="64" t="s">
        <v>232</v>
      </c>
    </row>
    <row r="710" spans="1:22" ht="57.6">
      <c r="A710" s="64" t="s">
        <v>5209</v>
      </c>
      <c r="B710" s="63">
        <v>724</v>
      </c>
      <c r="C710" s="64" t="s">
        <v>5210</v>
      </c>
      <c r="D710" s="64" t="s">
        <v>5211</v>
      </c>
      <c r="E710" s="64" t="s">
        <v>5211</v>
      </c>
      <c r="F710" s="64" t="s">
        <v>5212</v>
      </c>
      <c r="G710" s="63" t="b">
        <v>0</v>
      </c>
      <c r="H710" s="71" t="b">
        <v>0</v>
      </c>
      <c r="I710" s="64" t="s">
        <v>5209</v>
      </c>
      <c r="J710" s="64" t="s">
        <v>232</v>
      </c>
      <c r="K710" s="63">
        <v>112.21263999999999</v>
      </c>
      <c r="L710" s="71" t="b">
        <v>0</v>
      </c>
      <c r="M710" s="64" t="s">
        <v>232</v>
      </c>
      <c r="N710" s="64" t="s">
        <v>5213</v>
      </c>
      <c r="O710" s="64" t="s">
        <v>5214</v>
      </c>
      <c r="P710" s="64" t="s">
        <v>619</v>
      </c>
      <c r="Q710" s="65"/>
      <c r="R710" s="64" t="s">
        <v>5215</v>
      </c>
      <c r="S710" s="63">
        <v>2159.8229999999999</v>
      </c>
      <c r="T710" s="63">
        <v>3664.1579999999999</v>
      </c>
      <c r="U710" s="63">
        <v>2076.9034481999997</v>
      </c>
      <c r="V710" s="64" t="s">
        <v>232</v>
      </c>
    </row>
    <row r="711" spans="1:22" ht="57.6">
      <c r="A711" s="64" t="s">
        <v>5216</v>
      </c>
      <c r="B711" s="63">
        <v>725</v>
      </c>
      <c r="C711" s="64" t="s">
        <v>5217</v>
      </c>
      <c r="D711" s="64" t="s">
        <v>5218</v>
      </c>
      <c r="E711" s="64" t="s">
        <v>5218</v>
      </c>
      <c r="F711" s="64" t="s">
        <v>5219</v>
      </c>
      <c r="G711" s="63" t="b">
        <v>0</v>
      </c>
      <c r="H711" s="71" t="b">
        <v>0</v>
      </c>
      <c r="I711" s="64" t="s">
        <v>5216</v>
      </c>
      <c r="J711" s="64" t="s">
        <v>232</v>
      </c>
      <c r="K711" s="63">
        <v>98.186059999999998</v>
      </c>
      <c r="L711" s="71" t="b">
        <v>0</v>
      </c>
      <c r="M711" s="64" t="s">
        <v>232</v>
      </c>
      <c r="N711" s="64" t="s">
        <v>5220</v>
      </c>
      <c r="O711" s="64" t="s">
        <v>232</v>
      </c>
      <c r="P711" s="64" t="s">
        <v>698</v>
      </c>
      <c r="Q711" s="65"/>
      <c r="R711" s="64" t="s">
        <v>831</v>
      </c>
      <c r="S711" s="63">
        <v>5879.518</v>
      </c>
      <c r="T711" s="63">
        <v>11195.57</v>
      </c>
      <c r="U711" s="65"/>
      <c r="V711" s="64" t="s">
        <v>232</v>
      </c>
    </row>
    <row r="712" spans="1:22" ht="57.6">
      <c r="A712" s="64" t="s">
        <v>5221</v>
      </c>
      <c r="B712" s="63">
        <v>726</v>
      </c>
      <c r="C712" s="64" t="s">
        <v>5222</v>
      </c>
      <c r="D712" s="64" t="s">
        <v>5223</v>
      </c>
      <c r="E712" s="64" t="s">
        <v>5223</v>
      </c>
      <c r="F712" s="64" t="s">
        <v>5224</v>
      </c>
      <c r="G712" s="63" t="b">
        <v>0</v>
      </c>
      <c r="H712" s="71" t="b">
        <v>0</v>
      </c>
      <c r="I712" s="64" t="s">
        <v>5221</v>
      </c>
      <c r="J712" s="64" t="s">
        <v>232</v>
      </c>
      <c r="K712" s="63">
        <v>112.21263999999999</v>
      </c>
      <c r="L712" s="71" t="b">
        <v>0</v>
      </c>
      <c r="M712" s="64" t="s">
        <v>232</v>
      </c>
      <c r="N712" s="64" t="s">
        <v>232</v>
      </c>
      <c r="O712" s="64" t="s">
        <v>5225</v>
      </c>
      <c r="P712" s="64" t="s">
        <v>619</v>
      </c>
      <c r="Q712" s="65"/>
      <c r="R712" s="64" t="s">
        <v>2853</v>
      </c>
      <c r="S712" s="63">
        <v>2066.4969999999998</v>
      </c>
      <c r="T712" s="63">
        <v>3664.1579999999999</v>
      </c>
      <c r="U712" s="63">
        <v>2318.1229428000001</v>
      </c>
      <c r="V712" s="64" t="s">
        <v>232</v>
      </c>
    </row>
    <row r="713" spans="1:22" ht="57.6">
      <c r="A713" s="64" t="s">
        <v>5226</v>
      </c>
      <c r="B713" s="63">
        <v>727</v>
      </c>
      <c r="C713" s="64" t="s">
        <v>5227</v>
      </c>
      <c r="D713" s="64" t="s">
        <v>5228</v>
      </c>
      <c r="E713" s="64" t="s">
        <v>5228</v>
      </c>
      <c r="F713" s="64" t="s">
        <v>5229</v>
      </c>
      <c r="G713" s="63" t="b">
        <v>0</v>
      </c>
      <c r="H713" s="71" t="b">
        <v>0</v>
      </c>
      <c r="I713" s="64" t="s">
        <v>5226</v>
      </c>
      <c r="J713" s="64" t="s">
        <v>232</v>
      </c>
      <c r="K713" s="63">
        <v>98.186059999999998</v>
      </c>
      <c r="L713" s="71" t="b">
        <v>0</v>
      </c>
      <c r="M713" s="64" t="s">
        <v>232</v>
      </c>
      <c r="N713" s="64" t="s">
        <v>5230</v>
      </c>
      <c r="O713" s="64" t="s">
        <v>232</v>
      </c>
      <c r="P713" s="64" t="s">
        <v>698</v>
      </c>
      <c r="Q713" s="65"/>
      <c r="R713" s="64" t="s">
        <v>2860</v>
      </c>
      <c r="S713" s="63">
        <v>8359.3130000000001</v>
      </c>
      <c r="T713" s="63">
        <v>11195.57</v>
      </c>
      <c r="U713" s="65"/>
      <c r="V713" s="64" t="s">
        <v>232</v>
      </c>
    </row>
    <row r="714" spans="1:22" ht="43.15">
      <c r="A714" s="64" t="s">
        <v>5231</v>
      </c>
      <c r="B714" s="63">
        <v>728</v>
      </c>
      <c r="C714" s="64" t="s">
        <v>5232</v>
      </c>
      <c r="D714" s="64" t="s">
        <v>5233</v>
      </c>
      <c r="E714" s="64" t="s">
        <v>5233</v>
      </c>
      <c r="F714" s="64" t="s">
        <v>5234</v>
      </c>
      <c r="G714" s="63" t="b">
        <v>0</v>
      </c>
      <c r="H714" s="71" t="b">
        <v>0</v>
      </c>
      <c r="I714" s="64" t="s">
        <v>5231</v>
      </c>
      <c r="J714" s="64" t="s">
        <v>232</v>
      </c>
      <c r="K714" s="63">
        <v>68.117019999999997</v>
      </c>
      <c r="L714" s="71" t="b">
        <v>0</v>
      </c>
      <c r="M714" s="64" t="s">
        <v>232</v>
      </c>
      <c r="N714" s="64" t="s">
        <v>5235</v>
      </c>
      <c r="O714" s="64" t="s">
        <v>5236</v>
      </c>
      <c r="P714" s="64" t="s">
        <v>3089</v>
      </c>
      <c r="Q714" s="65"/>
      <c r="R714" s="64" t="s">
        <v>5237</v>
      </c>
      <c r="S714" s="63">
        <v>54928.82</v>
      </c>
      <c r="T714" s="63">
        <v>66065.08</v>
      </c>
      <c r="U714" s="63">
        <v>34524.665154000002</v>
      </c>
      <c r="V714" s="64" t="s">
        <v>232</v>
      </c>
    </row>
    <row r="715" spans="1:22" ht="57.6">
      <c r="A715" s="64" t="s">
        <v>5238</v>
      </c>
      <c r="B715" s="63">
        <v>729</v>
      </c>
      <c r="C715" s="64" t="s">
        <v>5239</v>
      </c>
      <c r="D715" s="64" t="s">
        <v>5240</v>
      </c>
      <c r="E715" s="64" t="s">
        <v>5240</v>
      </c>
      <c r="F715" s="64" t="s">
        <v>5241</v>
      </c>
      <c r="G715" s="63" t="b">
        <v>0</v>
      </c>
      <c r="H715" s="71" t="b">
        <v>0</v>
      </c>
      <c r="I715" s="64" t="s">
        <v>5238</v>
      </c>
      <c r="J715" s="64" t="s">
        <v>232</v>
      </c>
      <c r="K715" s="63">
        <v>112.21263999999999</v>
      </c>
      <c r="L715" s="71" t="b">
        <v>0</v>
      </c>
      <c r="M715" s="64" t="s">
        <v>232</v>
      </c>
      <c r="N715" s="64" t="s">
        <v>232</v>
      </c>
      <c r="O715" s="64" t="s">
        <v>232</v>
      </c>
      <c r="P715" s="64" t="s">
        <v>619</v>
      </c>
      <c r="Q715" s="65"/>
      <c r="R715" s="64" t="s">
        <v>2865</v>
      </c>
      <c r="S715" s="63">
        <v>2573.1219999999998</v>
      </c>
      <c r="T715" s="63">
        <v>3664.1579999999999</v>
      </c>
      <c r="U715" s="65"/>
      <c r="V715" s="64" t="s">
        <v>232</v>
      </c>
    </row>
    <row r="716" spans="1:22" ht="72">
      <c r="A716" s="64" t="s">
        <v>5242</v>
      </c>
      <c r="B716" s="63">
        <v>730</v>
      </c>
      <c r="C716" s="64" t="s">
        <v>2875</v>
      </c>
      <c r="D716" s="64" t="s">
        <v>2876</v>
      </c>
      <c r="E716" s="64" t="s">
        <v>2876</v>
      </c>
      <c r="F716" s="64" t="s">
        <v>5243</v>
      </c>
      <c r="G716" s="63" t="b">
        <v>0</v>
      </c>
      <c r="H716" s="71" t="b">
        <v>0</v>
      </c>
      <c r="I716" s="64" t="s">
        <v>5242</v>
      </c>
      <c r="J716" s="64" t="s">
        <v>232</v>
      </c>
      <c r="K716" s="63">
        <v>112.21263999999999</v>
      </c>
      <c r="L716" s="71" t="b">
        <v>0</v>
      </c>
      <c r="M716" s="64" t="s">
        <v>232</v>
      </c>
      <c r="N716" s="64" t="s">
        <v>2878</v>
      </c>
      <c r="O716" s="64" t="s">
        <v>232</v>
      </c>
      <c r="P716" s="64" t="s">
        <v>619</v>
      </c>
      <c r="Q716" s="65"/>
      <c r="R716" s="64" t="s">
        <v>745</v>
      </c>
      <c r="S716" s="63">
        <v>2786.4380000000001</v>
      </c>
      <c r="T716" s="63">
        <v>5796.85</v>
      </c>
      <c r="U716" s="65"/>
      <c r="V716" s="64" t="s">
        <v>232</v>
      </c>
    </row>
    <row r="717" spans="1:22" ht="72">
      <c r="A717" s="64" t="s">
        <v>5244</v>
      </c>
      <c r="B717" s="63">
        <v>732</v>
      </c>
      <c r="C717" s="64" t="s">
        <v>5245</v>
      </c>
      <c r="D717" s="64" t="s">
        <v>5246</v>
      </c>
      <c r="E717" s="64" t="s">
        <v>5246</v>
      </c>
      <c r="F717" s="64" t="s">
        <v>5247</v>
      </c>
      <c r="G717" s="63" t="b">
        <v>0</v>
      </c>
      <c r="H717" s="71" t="b">
        <v>0</v>
      </c>
      <c r="I717" s="64" t="s">
        <v>5244</v>
      </c>
      <c r="J717" s="64" t="s">
        <v>232</v>
      </c>
      <c r="K717" s="63">
        <v>126.23922</v>
      </c>
      <c r="L717" s="71" t="b">
        <v>0</v>
      </c>
      <c r="M717" s="64" t="s">
        <v>232</v>
      </c>
      <c r="N717" s="64" t="s">
        <v>232</v>
      </c>
      <c r="O717" s="64" t="s">
        <v>5248</v>
      </c>
      <c r="P717" s="64" t="s">
        <v>612</v>
      </c>
      <c r="Q717" s="65"/>
      <c r="R717" s="64" t="s">
        <v>2900</v>
      </c>
      <c r="S717" s="63">
        <v>634.6146</v>
      </c>
      <c r="T717" s="63">
        <v>1199.229</v>
      </c>
      <c r="U717" s="63">
        <v>476.07419692000002</v>
      </c>
      <c r="V717" s="64" t="s">
        <v>232</v>
      </c>
    </row>
    <row r="718" spans="1:22" ht="72">
      <c r="A718" s="64" t="s">
        <v>5249</v>
      </c>
      <c r="B718" s="63">
        <v>733</v>
      </c>
      <c r="C718" s="64" t="s">
        <v>5250</v>
      </c>
      <c r="D718" s="64" t="s">
        <v>5251</v>
      </c>
      <c r="E718" s="64" t="s">
        <v>5251</v>
      </c>
      <c r="F718" s="64" t="s">
        <v>5252</v>
      </c>
      <c r="G718" s="63" t="b">
        <v>0</v>
      </c>
      <c r="H718" s="71" t="b">
        <v>0</v>
      </c>
      <c r="I718" s="64" t="s">
        <v>5249</v>
      </c>
      <c r="J718" s="64" t="s">
        <v>232</v>
      </c>
      <c r="K718" s="63">
        <v>126.23922</v>
      </c>
      <c r="L718" s="71" t="b">
        <v>0</v>
      </c>
      <c r="M718" s="64" t="s">
        <v>232</v>
      </c>
      <c r="N718" s="64" t="s">
        <v>5253</v>
      </c>
      <c r="O718" s="64" t="s">
        <v>232</v>
      </c>
      <c r="P718" s="64" t="s">
        <v>612</v>
      </c>
      <c r="Q718" s="65"/>
      <c r="R718" s="64" t="s">
        <v>2911</v>
      </c>
      <c r="S718" s="63">
        <v>523.95699999999999</v>
      </c>
      <c r="T718" s="63">
        <v>1199.229</v>
      </c>
      <c r="U718" s="65"/>
      <c r="V718" s="64" t="s">
        <v>5254</v>
      </c>
    </row>
    <row r="719" spans="1:22" ht="72">
      <c r="A719" s="64" t="s">
        <v>5255</v>
      </c>
      <c r="B719" s="63">
        <v>734</v>
      </c>
      <c r="C719" s="64" t="s">
        <v>5256</v>
      </c>
      <c r="D719" s="64" t="s">
        <v>5257</v>
      </c>
      <c r="E719" s="64" t="s">
        <v>5257</v>
      </c>
      <c r="F719" s="64" t="s">
        <v>5258</v>
      </c>
      <c r="G719" s="63" t="b">
        <v>0</v>
      </c>
      <c r="H719" s="71" t="b">
        <v>0</v>
      </c>
      <c r="I719" s="64" t="s">
        <v>5255</v>
      </c>
      <c r="J719" s="64" t="s">
        <v>232</v>
      </c>
      <c r="K719" s="63">
        <v>112.21263999999999</v>
      </c>
      <c r="L719" s="71" t="b">
        <v>0</v>
      </c>
      <c r="M719" s="64" t="s">
        <v>5259</v>
      </c>
      <c r="N719" s="64" t="s">
        <v>5260</v>
      </c>
      <c r="O719" s="64" t="s">
        <v>5261</v>
      </c>
      <c r="P719" s="64" t="s">
        <v>619</v>
      </c>
      <c r="Q719" s="65"/>
      <c r="R719" s="64" t="s">
        <v>1050</v>
      </c>
      <c r="S719" s="63">
        <v>2399.8029999999999</v>
      </c>
      <c r="T719" s="63">
        <v>3664.1579999999999</v>
      </c>
      <c r="U719" s="63">
        <v>1437.9044343999999</v>
      </c>
      <c r="V719" s="64" t="s">
        <v>5262</v>
      </c>
    </row>
    <row r="720" spans="1:22" ht="86.45">
      <c r="A720" s="64" t="s">
        <v>5263</v>
      </c>
      <c r="B720" s="63">
        <v>736</v>
      </c>
      <c r="C720" s="64" t="s">
        <v>5256</v>
      </c>
      <c r="D720" s="64" t="s">
        <v>5257</v>
      </c>
      <c r="E720" s="64" t="s">
        <v>5257</v>
      </c>
      <c r="F720" s="64" t="s">
        <v>5264</v>
      </c>
      <c r="G720" s="63" t="b">
        <v>0</v>
      </c>
      <c r="H720" s="71" t="b">
        <v>0</v>
      </c>
      <c r="I720" s="64" t="s">
        <v>5263</v>
      </c>
      <c r="J720" s="64" t="s">
        <v>232</v>
      </c>
      <c r="K720" s="63">
        <v>112.21263999999999</v>
      </c>
      <c r="L720" s="71" t="b">
        <v>0</v>
      </c>
      <c r="M720" s="64" t="s">
        <v>5265</v>
      </c>
      <c r="N720" s="64" t="s">
        <v>5260</v>
      </c>
      <c r="O720" s="64" t="s">
        <v>5261</v>
      </c>
      <c r="P720" s="64" t="s">
        <v>619</v>
      </c>
      <c r="Q720" s="65"/>
      <c r="R720" s="64" t="s">
        <v>1050</v>
      </c>
      <c r="S720" s="63">
        <v>2399.8029999999999</v>
      </c>
      <c r="T720" s="63">
        <v>3664.1579999999999</v>
      </c>
      <c r="U720" s="63">
        <v>1437.9044343999999</v>
      </c>
      <c r="V720" s="64" t="s">
        <v>5262</v>
      </c>
    </row>
    <row r="721" spans="1:22" ht="28.9">
      <c r="A721" s="64" t="s">
        <v>160</v>
      </c>
      <c r="B721" s="63">
        <v>737</v>
      </c>
      <c r="C721" s="64" t="s">
        <v>340</v>
      </c>
      <c r="D721" s="64" t="s">
        <v>341</v>
      </c>
      <c r="E721" s="64" t="s">
        <v>341</v>
      </c>
      <c r="F721" s="64" t="s">
        <v>5266</v>
      </c>
      <c r="G721" s="63" t="b">
        <v>1</v>
      </c>
      <c r="H721" s="71" t="b">
        <v>0</v>
      </c>
      <c r="I721" s="64" t="s">
        <v>160</v>
      </c>
      <c r="J721" s="64" t="s">
        <v>5267</v>
      </c>
      <c r="K721" s="63">
        <v>56.106319999999997</v>
      </c>
      <c r="L721" s="71" t="b">
        <v>0</v>
      </c>
      <c r="M721" s="64" t="s">
        <v>232</v>
      </c>
      <c r="N721" s="64" t="s">
        <v>994</v>
      </c>
      <c r="O721" s="64" t="s">
        <v>5268</v>
      </c>
      <c r="P721" s="64" t="s">
        <v>996</v>
      </c>
      <c r="Q721" s="65"/>
      <c r="R721" s="64" t="s">
        <v>2927</v>
      </c>
      <c r="S721" s="63">
        <v>230647.7</v>
      </c>
      <c r="T721" s="63">
        <v>201857</v>
      </c>
      <c r="U721" s="63">
        <v>265982.72288000002</v>
      </c>
      <c r="V721" s="64" t="s">
        <v>232</v>
      </c>
    </row>
    <row r="722" spans="1:22" ht="72">
      <c r="A722" s="64" t="s">
        <v>5269</v>
      </c>
      <c r="B722" s="63">
        <v>738</v>
      </c>
      <c r="C722" s="64" t="s">
        <v>5270</v>
      </c>
      <c r="D722" s="64" t="s">
        <v>5271</v>
      </c>
      <c r="E722" s="64" t="s">
        <v>5271</v>
      </c>
      <c r="F722" s="64" t="s">
        <v>5272</v>
      </c>
      <c r="G722" s="63" t="b">
        <v>0</v>
      </c>
      <c r="H722" s="71" t="b">
        <v>0</v>
      </c>
      <c r="I722" s="64" t="s">
        <v>5269</v>
      </c>
      <c r="J722" s="64" t="s">
        <v>232</v>
      </c>
      <c r="K722" s="63">
        <v>112.21263999999999</v>
      </c>
      <c r="L722" s="71" t="b">
        <v>0</v>
      </c>
      <c r="M722" s="64" t="s">
        <v>232</v>
      </c>
      <c r="N722" s="64" t="s">
        <v>5273</v>
      </c>
      <c r="O722" s="64" t="s">
        <v>5274</v>
      </c>
      <c r="P722" s="64" t="s">
        <v>619</v>
      </c>
      <c r="Q722" s="65"/>
      <c r="R722" s="64" t="s">
        <v>1038</v>
      </c>
      <c r="S722" s="63">
        <v>2386.471</v>
      </c>
      <c r="T722" s="63">
        <v>3664.1579999999999</v>
      </c>
      <c r="U722" s="63">
        <v>2375.5980570000002</v>
      </c>
      <c r="V722" s="64" t="s">
        <v>5275</v>
      </c>
    </row>
    <row r="723" spans="1:22" ht="28.9">
      <c r="A723" s="64" t="s">
        <v>5276</v>
      </c>
      <c r="B723" s="63">
        <v>739</v>
      </c>
      <c r="C723" s="64" t="s">
        <v>5277</v>
      </c>
      <c r="D723" s="64" t="s">
        <v>5278</v>
      </c>
      <c r="E723" s="64" t="s">
        <v>5278</v>
      </c>
      <c r="F723" s="64" t="s">
        <v>5279</v>
      </c>
      <c r="G723" s="63" t="b">
        <v>0</v>
      </c>
      <c r="H723" s="71" t="b">
        <v>0</v>
      </c>
      <c r="I723" s="64" t="s">
        <v>5276</v>
      </c>
      <c r="J723" s="64" t="s">
        <v>232</v>
      </c>
      <c r="K723" s="63">
        <v>98.186059999999998</v>
      </c>
      <c r="L723" s="71" t="b">
        <v>0</v>
      </c>
      <c r="M723" s="64" t="s">
        <v>232</v>
      </c>
      <c r="N723" s="64" t="s">
        <v>5280</v>
      </c>
      <c r="O723" s="64" t="s">
        <v>5281</v>
      </c>
      <c r="P723" s="64" t="s">
        <v>698</v>
      </c>
      <c r="Q723" s="65"/>
      <c r="R723" s="64" t="s">
        <v>2933</v>
      </c>
      <c r="S723" s="63">
        <v>6239.4880000000003</v>
      </c>
      <c r="T723" s="63">
        <v>7076.6580000000004</v>
      </c>
      <c r="U723" s="63">
        <v>7060.9730995999998</v>
      </c>
      <c r="V723" s="64" t="s">
        <v>232</v>
      </c>
    </row>
    <row r="724" spans="1:22" ht="28.9">
      <c r="A724" s="64" t="s">
        <v>5282</v>
      </c>
      <c r="B724" s="63">
        <v>740</v>
      </c>
      <c r="C724" s="64" t="s">
        <v>5283</v>
      </c>
      <c r="D724" s="64" t="s">
        <v>5284</v>
      </c>
      <c r="E724" s="64" t="s">
        <v>5284</v>
      </c>
      <c r="F724" s="64" t="s">
        <v>5285</v>
      </c>
      <c r="G724" s="63" t="b">
        <v>0</v>
      </c>
      <c r="H724" s="71" t="b">
        <v>0</v>
      </c>
      <c r="I724" s="64" t="s">
        <v>5282</v>
      </c>
      <c r="J724" s="64" t="s">
        <v>232</v>
      </c>
      <c r="K724" s="63">
        <v>84.159480000000002</v>
      </c>
      <c r="L724" s="71" t="b">
        <v>0</v>
      </c>
      <c r="M724" s="64" t="s">
        <v>232</v>
      </c>
      <c r="N724" s="64" t="s">
        <v>5286</v>
      </c>
      <c r="O724" s="64" t="s">
        <v>5287</v>
      </c>
      <c r="P724" s="64" t="s">
        <v>1082</v>
      </c>
      <c r="Q724" s="65"/>
      <c r="R724" s="64" t="s">
        <v>1734</v>
      </c>
      <c r="S724" s="63">
        <v>23064.77</v>
      </c>
      <c r="T724" s="63">
        <v>21622.21</v>
      </c>
      <c r="U724" s="63">
        <v>20504.523634000001</v>
      </c>
      <c r="V724" s="64" t="s">
        <v>232</v>
      </c>
    </row>
    <row r="725" spans="1:22" ht="28.9">
      <c r="A725" s="64" t="s">
        <v>5288</v>
      </c>
      <c r="B725" s="63">
        <v>741</v>
      </c>
      <c r="C725" s="64" t="s">
        <v>5289</v>
      </c>
      <c r="D725" s="64" t="s">
        <v>5290</v>
      </c>
      <c r="E725" s="64" t="s">
        <v>5290</v>
      </c>
      <c r="F725" s="64" t="s">
        <v>5291</v>
      </c>
      <c r="G725" s="63" t="b">
        <v>0</v>
      </c>
      <c r="H725" s="71" t="b">
        <v>0</v>
      </c>
      <c r="I725" s="64" t="s">
        <v>5288</v>
      </c>
      <c r="J725" s="64" t="s">
        <v>232</v>
      </c>
      <c r="K725" s="63">
        <v>112.21263999999999</v>
      </c>
      <c r="L725" s="71" t="b">
        <v>0</v>
      </c>
      <c r="M725" s="64" t="s">
        <v>232</v>
      </c>
      <c r="N725" s="64" t="s">
        <v>232</v>
      </c>
      <c r="O725" s="64" t="s">
        <v>5292</v>
      </c>
      <c r="P725" s="64" t="s">
        <v>619</v>
      </c>
      <c r="Q725" s="65"/>
      <c r="R725" s="64" t="s">
        <v>2945</v>
      </c>
      <c r="S725" s="63">
        <v>2026.5</v>
      </c>
      <c r="T725" s="63">
        <v>2316.0949999999998</v>
      </c>
      <c r="U725" s="63">
        <v>2047.3859574000001</v>
      </c>
      <c r="V725" s="64" t="s">
        <v>232</v>
      </c>
    </row>
    <row r="726" spans="1:22" ht="28.9">
      <c r="A726" s="64" t="s">
        <v>166</v>
      </c>
      <c r="B726" s="63">
        <v>742</v>
      </c>
      <c r="C726" s="64" t="s">
        <v>388</v>
      </c>
      <c r="D726" s="64" t="s">
        <v>389</v>
      </c>
      <c r="E726" s="64" t="s">
        <v>389</v>
      </c>
      <c r="F726" s="64" t="s">
        <v>5293</v>
      </c>
      <c r="G726" s="63" t="b">
        <v>1</v>
      </c>
      <c r="H726" s="71" t="b">
        <v>0</v>
      </c>
      <c r="I726" s="64" t="s">
        <v>166</v>
      </c>
      <c r="J726" s="64" t="s">
        <v>5294</v>
      </c>
      <c r="K726" s="63">
        <v>70.132900000000006</v>
      </c>
      <c r="L726" s="71" t="b">
        <v>0</v>
      </c>
      <c r="M726" s="64" t="s">
        <v>232</v>
      </c>
      <c r="N726" s="64" t="s">
        <v>5295</v>
      </c>
      <c r="O726" s="64" t="s">
        <v>5296</v>
      </c>
      <c r="P726" s="64" t="s">
        <v>1269</v>
      </c>
      <c r="Q726" s="65"/>
      <c r="R726" s="64" t="s">
        <v>2950</v>
      </c>
      <c r="S726" s="63">
        <v>67594.45</v>
      </c>
      <c r="T726" s="63">
        <v>66065.08</v>
      </c>
      <c r="U726" s="63">
        <v>46906.679259999997</v>
      </c>
      <c r="V726" s="64" t="s">
        <v>232</v>
      </c>
    </row>
    <row r="727" spans="1:22" ht="28.9">
      <c r="A727" s="64" t="s">
        <v>5297</v>
      </c>
      <c r="B727" s="63">
        <v>743</v>
      </c>
      <c r="C727" s="64" t="s">
        <v>5298</v>
      </c>
      <c r="D727" s="64" t="s">
        <v>5299</v>
      </c>
      <c r="E727" s="64" t="s">
        <v>5299</v>
      </c>
      <c r="F727" s="64" t="s">
        <v>5300</v>
      </c>
      <c r="G727" s="63" t="b">
        <v>0</v>
      </c>
      <c r="H727" s="71" t="b">
        <v>0</v>
      </c>
      <c r="I727" s="64" t="s">
        <v>5297</v>
      </c>
      <c r="J727" s="64" t="s">
        <v>232</v>
      </c>
      <c r="K727" s="63">
        <v>98.186059999999998</v>
      </c>
      <c r="L727" s="71" t="b">
        <v>0</v>
      </c>
      <c r="M727" s="64" t="s">
        <v>232</v>
      </c>
      <c r="N727" s="64" t="s">
        <v>5301</v>
      </c>
      <c r="O727" s="64" t="s">
        <v>5302</v>
      </c>
      <c r="P727" s="64" t="s">
        <v>698</v>
      </c>
      <c r="Q727" s="65"/>
      <c r="R727" s="64" t="s">
        <v>5303</v>
      </c>
      <c r="S727" s="63">
        <v>6852.7709999999997</v>
      </c>
      <c r="T727" s="63">
        <v>7076.6580000000004</v>
      </c>
      <c r="U727" s="63">
        <v>7060.9730995999998</v>
      </c>
      <c r="V727" s="64" t="s">
        <v>232</v>
      </c>
    </row>
    <row r="728" spans="1:22" ht="28.9">
      <c r="A728" s="64" t="s">
        <v>5304</v>
      </c>
      <c r="B728" s="63">
        <v>744</v>
      </c>
      <c r="C728" s="64" t="s">
        <v>5305</v>
      </c>
      <c r="D728" s="64" t="s">
        <v>5306</v>
      </c>
      <c r="E728" s="64" t="s">
        <v>5306</v>
      </c>
      <c r="F728" s="64" t="s">
        <v>5307</v>
      </c>
      <c r="G728" s="63" t="b">
        <v>0</v>
      </c>
      <c r="H728" s="71" t="b">
        <v>0</v>
      </c>
      <c r="I728" s="64" t="s">
        <v>5304</v>
      </c>
      <c r="J728" s="64" t="s">
        <v>232</v>
      </c>
      <c r="K728" s="63">
        <v>84.159480000000002</v>
      </c>
      <c r="L728" s="71" t="b">
        <v>0</v>
      </c>
      <c r="M728" s="64" t="s">
        <v>232</v>
      </c>
      <c r="N728" s="64" t="s">
        <v>232</v>
      </c>
      <c r="O728" s="64" t="s">
        <v>5308</v>
      </c>
      <c r="P728" s="64" t="s">
        <v>1082</v>
      </c>
      <c r="Q728" s="65"/>
      <c r="R728" s="64" t="s">
        <v>2957</v>
      </c>
      <c r="S728" s="63">
        <v>21331.58</v>
      </c>
      <c r="T728" s="63">
        <v>21622.21</v>
      </c>
      <c r="U728" s="63">
        <v>20504.523634000001</v>
      </c>
      <c r="V728" s="64" t="s">
        <v>232</v>
      </c>
    </row>
    <row r="729" spans="1:22" ht="28.9">
      <c r="A729" s="64" t="s">
        <v>5309</v>
      </c>
      <c r="B729" s="63">
        <v>745</v>
      </c>
      <c r="C729" s="64" t="s">
        <v>5310</v>
      </c>
      <c r="D729" s="64" t="s">
        <v>5311</v>
      </c>
      <c r="E729" s="64" t="s">
        <v>5311</v>
      </c>
      <c r="F729" s="64" t="s">
        <v>5312</v>
      </c>
      <c r="G729" s="63" t="b">
        <v>0</v>
      </c>
      <c r="H729" s="71" t="b">
        <v>0</v>
      </c>
      <c r="I729" s="64" t="s">
        <v>5309</v>
      </c>
      <c r="J729" s="64" t="s">
        <v>232</v>
      </c>
      <c r="K729" s="63">
        <v>126.23922</v>
      </c>
      <c r="L729" s="71" t="b">
        <v>0</v>
      </c>
      <c r="M729" s="64" t="s">
        <v>232</v>
      </c>
      <c r="N729" s="64" t="s">
        <v>232</v>
      </c>
      <c r="O729" s="64" t="s">
        <v>5313</v>
      </c>
      <c r="P729" s="64" t="s">
        <v>612</v>
      </c>
      <c r="Q729" s="65"/>
      <c r="R729" s="64" t="s">
        <v>2962</v>
      </c>
      <c r="S729" s="63">
        <v>763.93730000000005</v>
      </c>
      <c r="T729" s="63">
        <v>758.02660000000003</v>
      </c>
      <c r="U729" s="63">
        <v>966.64449490000004</v>
      </c>
      <c r="V729" s="64" t="s">
        <v>232</v>
      </c>
    </row>
    <row r="730" spans="1:22" ht="28.9">
      <c r="A730" s="64" t="s">
        <v>5314</v>
      </c>
      <c r="B730" s="63">
        <v>746</v>
      </c>
      <c r="C730" s="64" t="s">
        <v>5315</v>
      </c>
      <c r="D730" s="64" t="s">
        <v>5316</v>
      </c>
      <c r="E730" s="64" t="s">
        <v>5316</v>
      </c>
      <c r="F730" s="64" t="s">
        <v>5317</v>
      </c>
      <c r="G730" s="63" t="b">
        <v>0</v>
      </c>
      <c r="H730" s="71" t="b">
        <v>0</v>
      </c>
      <c r="I730" s="64" t="s">
        <v>5314</v>
      </c>
      <c r="J730" s="64" t="s">
        <v>232</v>
      </c>
      <c r="K730" s="63">
        <v>112.21263999999999</v>
      </c>
      <c r="L730" s="71" t="b">
        <v>0</v>
      </c>
      <c r="M730" s="64" t="s">
        <v>232</v>
      </c>
      <c r="N730" s="64" t="s">
        <v>232</v>
      </c>
      <c r="O730" s="64" t="s">
        <v>5318</v>
      </c>
      <c r="P730" s="64" t="s">
        <v>619</v>
      </c>
      <c r="Q730" s="65"/>
      <c r="R730" s="64" t="s">
        <v>5319</v>
      </c>
      <c r="S730" s="63">
        <v>2266.4810000000002</v>
      </c>
      <c r="T730" s="63">
        <v>2316.0949999999998</v>
      </c>
      <c r="U730" s="63">
        <v>2047.3859574000001</v>
      </c>
      <c r="V730" s="64" t="s">
        <v>232</v>
      </c>
    </row>
    <row r="731" spans="1:22" ht="28.9">
      <c r="A731" s="64" t="s">
        <v>5320</v>
      </c>
      <c r="B731" s="63">
        <v>747</v>
      </c>
      <c r="C731" s="64" t="s">
        <v>5321</v>
      </c>
      <c r="D731" s="64" t="s">
        <v>5322</v>
      </c>
      <c r="E731" s="64" t="s">
        <v>5322</v>
      </c>
      <c r="F731" s="64" t="s">
        <v>5323</v>
      </c>
      <c r="G731" s="63" t="b">
        <v>0</v>
      </c>
      <c r="H731" s="71" t="b">
        <v>1</v>
      </c>
      <c r="I731" s="64" t="s">
        <v>5320</v>
      </c>
      <c r="J731" s="64" t="s">
        <v>5324</v>
      </c>
      <c r="K731" s="63">
        <v>131.38834</v>
      </c>
      <c r="L731" s="71" t="b">
        <v>0</v>
      </c>
      <c r="M731" s="64" t="s">
        <v>232</v>
      </c>
      <c r="N731" s="64" t="s">
        <v>5325</v>
      </c>
      <c r="O731" s="64" t="s">
        <v>5326</v>
      </c>
      <c r="P731" s="64" t="s">
        <v>5327</v>
      </c>
      <c r="Q731" s="65"/>
      <c r="R731" s="64" t="s">
        <v>5328</v>
      </c>
      <c r="S731" s="63">
        <v>9665.8729999999996</v>
      </c>
      <c r="T731" s="63">
        <v>1884463</v>
      </c>
      <c r="U731" s="63">
        <v>11163.8643242</v>
      </c>
      <c r="V731" s="64" t="s">
        <v>232</v>
      </c>
    </row>
    <row r="732" spans="1:22" ht="43.15">
      <c r="A732" s="64" t="s">
        <v>5329</v>
      </c>
      <c r="B732" s="63">
        <v>748</v>
      </c>
      <c r="C732" s="64" t="s">
        <v>5330</v>
      </c>
      <c r="D732" s="64" t="s">
        <v>5331</v>
      </c>
      <c r="E732" s="64" t="s">
        <v>5331</v>
      </c>
      <c r="F732" s="64" t="s">
        <v>5332</v>
      </c>
      <c r="G732" s="63" t="b">
        <v>0</v>
      </c>
      <c r="H732" s="71" t="b">
        <v>0</v>
      </c>
      <c r="I732" s="64" t="s">
        <v>5329</v>
      </c>
      <c r="J732" s="64" t="s">
        <v>5333</v>
      </c>
      <c r="K732" s="63">
        <v>137.36810320000001</v>
      </c>
      <c r="L732" s="71" t="b">
        <v>1</v>
      </c>
      <c r="M732" s="64" t="s">
        <v>232</v>
      </c>
      <c r="N732" s="64" t="s">
        <v>5334</v>
      </c>
      <c r="O732" s="64" t="s">
        <v>5335</v>
      </c>
      <c r="P732" s="64" t="s">
        <v>5336</v>
      </c>
      <c r="Q732" s="65"/>
      <c r="R732" s="64" t="s">
        <v>5337</v>
      </c>
      <c r="S732" s="63">
        <v>106257.9</v>
      </c>
      <c r="T732" s="63">
        <v>5757839</v>
      </c>
      <c r="U732" s="63">
        <v>93142.348893999995</v>
      </c>
      <c r="V732" s="64" t="s">
        <v>232</v>
      </c>
    </row>
    <row r="733" spans="1:22" ht="57.6">
      <c r="A733" s="64" t="s">
        <v>5338</v>
      </c>
      <c r="B733" s="63">
        <v>749</v>
      </c>
      <c r="C733" s="64" t="s">
        <v>5339</v>
      </c>
      <c r="D733" s="64" t="s">
        <v>5340</v>
      </c>
      <c r="E733" s="64" t="s">
        <v>5340</v>
      </c>
      <c r="F733" s="64" t="s">
        <v>5341</v>
      </c>
      <c r="G733" s="63" t="b">
        <v>0</v>
      </c>
      <c r="H733" s="71" t="b">
        <v>0</v>
      </c>
      <c r="I733" s="64" t="s">
        <v>5338</v>
      </c>
      <c r="J733" s="64" t="s">
        <v>5342</v>
      </c>
      <c r="K733" s="63">
        <v>187.37560959999999</v>
      </c>
      <c r="L733" s="71" t="b">
        <v>1</v>
      </c>
      <c r="M733" s="64" t="s">
        <v>232</v>
      </c>
      <c r="N733" s="64" t="s">
        <v>605</v>
      </c>
      <c r="O733" s="64" t="s">
        <v>5343</v>
      </c>
      <c r="P733" s="64" t="s">
        <v>582</v>
      </c>
      <c r="Q733" s="65"/>
      <c r="R733" s="64" t="s">
        <v>5344</v>
      </c>
      <c r="S733" s="63">
        <v>42663.16</v>
      </c>
      <c r="T733" s="63">
        <v>1884463</v>
      </c>
      <c r="U733" s="63">
        <v>64262.670542000007</v>
      </c>
      <c r="V733" s="64" t="s">
        <v>232</v>
      </c>
    </row>
    <row r="734" spans="1:22" ht="28.9">
      <c r="A734" s="64" t="s">
        <v>5345</v>
      </c>
      <c r="B734" s="63">
        <v>750</v>
      </c>
      <c r="C734" s="64" t="s">
        <v>5346</v>
      </c>
      <c r="D734" s="64" t="s">
        <v>5347</v>
      </c>
      <c r="E734" s="64" t="s">
        <v>5347</v>
      </c>
      <c r="F734" s="64" t="s">
        <v>5348</v>
      </c>
      <c r="G734" s="63" t="b">
        <v>0</v>
      </c>
      <c r="H734" s="71" t="b">
        <v>0</v>
      </c>
      <c r="I734" s="64" t="s">
        <v>5345</v>
      </c>
      <c r="J734" s="64" t="s">
        <v>232</v>
      </c>
      <c r="K734" s="63">
        <v>149.18819999999999</v>
      </c>
      <c r="L734" s="71" t="b">
        <v>0</v>
      </c>
      <c r="M734" s="64" t="s">
        <v>232</v>
      </c>
      <c r="N734" s="64" t="s">
        <v>5349</v>
      </c>
      <c r="O734" s="64" t="s">
        <v>5350</v>
      </c>
      <c r="P734" s="64" t="s">
        <v>5351</v>
      </c>
      <c r="Q734" s="63">
        <v>0.5</v>
      </c>
      <c r="R734" s="64" t="s">
        <v>5352</v>
      </c>
      <c r="S734" s="63">
        <v>4.5062969999999999E-4</v>
      </c>
      <c r="T734" s="63">
        <v>1.8120850000000001E-4</v>
      </c>
      <c r="U734" s="63">
        <v>8.4168178429999999E-4</v>
      </c>
      <c r="V734" s="64" t="s">
        <v>232</v>
      </c>
    </row>
    <row r="735" spans="1:22" ht="28.9">
      <c r="A735" s="64" t="s">
        <v>5353</v>
      </c>
      <c r="B735" s="63">
        <v>751</v>
      </c>
      <c r="C735" s="64" t="s">
        <v>5354</v>
      </c>
      <c r="D735" s="64" t="s">
        <v>5355</v>
      </c>
      <c r="E735" s="64" t="s">
        <v>5355</v>
      </c>
      <c r="F735" s="64" t="s">
        <v>5356</v>
      </c>
      <c r="G735" s="63" t="b">
        <v>0</v>
      </c>
      <c r="H735" s="71" t="b">
        <v>1</v>
      </c>
      <c r="I735" s="64" t="s">
        <v>5353</v>
      </c>
      <c r="J735" s="64" t="s">
        <v>232</v>
      </c>
      <c r="K735" s="63">
        <v>101.19</v>
      </c>
      <c r="L735" s="71" t="b">
        <v>0</v>
      </c>
      <c r="M735" s="64" t="s">
        <v>232</v>
      </c>
      <c r="N735" s="64" t="s">
        <v>5357</v>
      </c>
      <c r="O735" s="64" t="s">
        <v>5358</v>
      </c>
      <c r="P735" s="64" t="s">
        <v>5359</v>
      </c>
      <c r="Q735" s="65"/>
      <c r="R735" s="64" t="s">
        <v>5360</v>
      </c>
      <c r="S735" s="63">
        <v>7879.3530000000001</v>
      </c>
      <c r="T735" s="63">
        <v>21622.21</v>
      </c>
      <c r="U735" s="63">
        <v>5637.7474174000008</v>
      </c>
      <c r="V735" s="64" t="s">
        <v>232</v>
      </c>
    </row>
    <row r="736" spans="1:22" ht="43.15">
      <c r="A736" s="64" t="s">
        <v>5361</v>
      </c>
      <c r="B736" s="63">
        <v>752</v>
      </c>
      <c r="C736" s="64" t="s">
        <v>5362</v>
      </c>
      <c r="D736" s="64" t="s">
        <v>5363</v>
      </c>
      <c r="E736" s="64" t="s">
        <v>5363</v>
      </c>
      <c r="F736" s="64" t="s">
        <v>5364</v>
      </c>
      <c r="G736" s="63" t="b">
        <v>0</v>
      </c>
      <c r="H736" s="71" t="b">
        <v>0</v>
      </c>
      <c r="I736" s="64" t="s">
        <v>5361</v>
      </c>
      <c r="J736" s="64" t="s">
        <v>232</v>
      </c>
      <c r="K736" s="63">
        <v>146.23392000000001</v>
      </c>
      <c r="L736" s="71" t="b">
        <v>0</v>
      </c>
      <c r="M736" s="64" t="s">
        <v>232</v>
      </c>
      <c r="N736" s="64" t="s">
        <v>5365</v>
      </c>
      <c r="O736" s="64" t="s">
        <v>5366</v>
      </c>
      <c r="P736" s="64" t="s">
        <v>5367</v>
      </c>
      <c r="Q736" s="65"/>
      <c r="R736" s="64" t="s">
        <v>5368</v>
      </c>
      <c r="S736" s="63">
        <v>1.4932110000000001</v>
      </c>
      <c r="T736" s="63">
        <v>21622.21</v>
      </c>
      <c r="U736" s="63">
        <v>4.1181299292000005E-2</v>
      </c>
      <c r="V736" s="64" t="s">
        <v>232</v>
      </c>
    </row>
    <row r="737" spans="1:22" ht="115.15">
      <c r="A737" s="64" t="s">
        <v>5369</v>
      </c>
      <c r="B737" s="63">
        <v>753</v>
      </c>
      <c r="C737" s="64" t="s">
        <v>5370</v>
      </c>
      <c r="D737" s="64" t="s">
        <v>5371</v>
      </c>
      <c r="E737" s="64" t="s">
        <v>5371</v>
      </c>
      <c r="F737" s="64" t="s">
        <v>5372</v>
      </c>
      <c r="G737" s="63" t="b">
        <v>0</v>
      </c>
      <c r="H737" s="71" t="b">
        <v>1</v>
      </c>
      <c r="I737" s="64" t="s">
        <v>5369</v>
      </c>
      <c r="J737" s="64" t="s">
        <v>232</v>
      </c>
      <c r="K737" s="63">
        <v>335.27904960000001</v>
      </c>
      <c r="L737" s="71" t="b">
        <v>0</v>
      </c>
      <c r="M737" s="64" t="s">
        <v>232</v>
      </c>
      <c r="N737" s="64" t="s">
        <v>5373</v>
      </c>
      <c r="O737" s="64" t="s">
        <v>5374</v>
      </c>
      <c r="P737" s="64" t="s">
        <v>5375</v>
      </c>
      <c r="Q737" s="63">
        <v>0.30769229999999997</v>
      </c>
      <c r="R737" s="64" t="s">
        <v>5376</v>
      </c>
      <c r="S737" s="63">
        <v>1.799852E-3</v>
      </c>
      <c r="T737" s="63">
        <v>5.4976739999999999</v>
      </c>
      <c r="U737" s="63">
        <v>6.9720339934000002E-3</v>
      </c>
      <c r="V737" s="64" t="s">
        <v>232</v>
      </c>
    </row>
    <row r="738" spans="1:22" ht="43.15">
      <c r="A738" s="64" t="s">
        <v>5377</v>
      </c>
      <c r="B738" s="63">
        <v>754</v>
      </c>
      <c r="C738" s="64" t="s">
        <v>5378</v>
      </c>
      <c r="D738" s="64" t="s">
        <v>5379</v>
      </c>
      <c r="E738" s="64" t="s">
        <v>5379</v>
      </c>
      <c r="F738" s="64" t="s">
        <v>5380</v>
      </c>
      <c r="G738" s="63" t="b">
        <v>0</v>
      </c>
      <c r="H738" s="71" t="b">
        <v>0</v>
      </c>
      <c r="I738" s="64" t="s">
        <v>5377</v>
      </c>
      <c r="J738" s="64" t="s">
        <v>232</v>
      </c>
      <c r="K738" s="63">
        <v>191.26794000000001</v>
      </c>
      <c r="L738" s="71" t="b">
        <v>0</v>
      </c>
      <c r="M738" s="64" t="s">
        <v>232</v>
      </c>
      <c r="N738" s="64" t="s">
        <v>5381</v>
      </c>
      <c r="O738" s="64" t="s">
        <v>5382</v>
      </c>
      <c r="P738" s="64" t="s">
        <v>5383</v>
      </c>
      <c r="Q738" s="63">
        <v>0.3333333</v>
      </c>
      <c r="R738" s="64" t="s">
        <v>5384</v>
      </c>
      <c r="S738" s="63">
        <v>2.4797970000000002E-3</v>
      </c>
      <c r="T738" s="63">
        <v>5.8349499999999996E-4</v>
      </c>
      <c r="U738" s="63">
        <v>2.2840991683999996E-3</v>
      </c>
      <c r="V738" s="64" t="s">
        <v>232</v>
      </c>
    </row>
    <row r="739" spans="1:22" ht="57.6">
      <c r="A739" s="64" t="s">
        <v>5385</v>
      </c>
      <c r="B739" s="63">
        <v>755</v>
      </c>
      <c r="C739" s="64" t="s">
        <v>4295</v>
      </c>
      <c r="D739" s="64" t="s">
        <v>4296</v>
      </c>
      <c r="E739" s="64" t="s">
        <v>4296</v>
      </c>
      <c r="F739" s="64" t="s">
        <v>5386</v>
      </c>
      <c r="G739" s="63" t="b">
        <v>0</v>
      </c>
      <c r="H739" s="71" t="b">
        <v>0</v>
      </c>
      <c r="I739" s="64" t="s">
        <v>5385</v>
      </c>
      <c r="J739" s="64" t="s">
        <v>232</v>
      </c>
      <c r="K739" s="63">
        <v>120.19158</v>
      </c>
      <c r="L739" s="71" t="b">
        <v>0</v>
      </c>
      <c r="M739" s="64" t="s">
        <v>232</v>
      </c>
      <c r="N739" s="64" t="s">
        <v>4298</v>
      </c>
      <c r="O739" s="64" t="s">
        <v>4299</v>
      </c>
      <c r="P739" s="64" t="s">
        <v>731</v>
      </c>
      <c r="Q739" s="65"/>
      <c r="R739" s="64" t="s">
        <v>732</v>
      </c>
      <c r="S739" s="63">
        <v>267.97800000000001</v>
      </c>
      <c r="T739" s="63">
        <v>479.14449999999999</v>
      </c>
      <c r="U739" s="65"/>
      <c r="V739" s="64" t="s">
        <v>4300</v>
      </c>
    </row>
    <row r="740" spans="1:22" ht="43.15">
      <c r="A740" s="64" t="s">
        <v>5387</v>
      </c>
      <c r="B740" s="63">
        <v>756</v>
      </c>
      <c r="C740" s="64" t="s">
        <v>5388</v>
      </c>
      <c r="D740" s="64" t="s">
        <v>5389</v>
      </c>
      <c r="E740" s="64" t="s">
        <v>5389</v>
      </c>
      <c r="F740" s="64" t="s">
        <v>5390</v>
      </c>
      <c r="G740" s="63" t="b">
        <v>0</v>
      </c>
      <c r="H740" s="71" t="b">
        <v>0</v>
      </c>
      <c r="I740" s="64" t="s">
        <v>5387</v>
      </c>
      <c r="J740" s="64" t="s">
        <v>232</v>
      </c>
      <c r="K740" s="63">
        <v>126.23922</v>
      </c>
      <c r="L740" s="71" t="b">
        <v>0</v>
      </c>
      <c r="M740" s="64" t="s">
        <v>232</v>
      </c>
      <c r="N740" s="64" t="s">
        <v>232</v>
      </c>
      <c r="O740" s="64" t="s">
        <v>232</v>
      </c>
      <c r="P740" s="64" t="s">
        <v>612</v>
      </c>
      <c r="Q740" s="65"/>
      <c r="R740" s="64" t="s">
        <v>613</v>
      </c>
      <c r="S740" s="63">
        <v>845.26400000000001</v>
      </c>
      <c r="T740" s="63">
        <v>11884.79</v>
      </c>
      <c r="U740" s="65"/>
      <c r="V740" s="64" t="s">
        <v>232</v>
      </c>
    </row>
    <row r="741" spans="1:22" ht="43.15">
      <c r="A741" s="64" t="s">
        <v>5391</v>
      </c>
      <c r="B741" s="63">
        <v>757</v>
      </c>
      <c r="C741" s="64" t="s">
        <v>5392</v>
      </c>
      <c r="D741" s="64" t="s">
        <v>5393</v>
      </c>
      <c r="E741" s="64" t="s">
        <v>5393</v>
      </c>
      <c r="F741" s="64" t="s">
        <v>5394</v>
      </c>
      <c r="G741" s="63" t="b">
        <v>0</v>
      </c>
      <c r="H741" s="71" t="b">
        <v>0</v>
      </c>
      <c r="I741" s="64" t="s">
        <v>5391</v>
      </c>
      <c r="J741" s="64" t="s">
        <v>232</v>
      </c>
      <c r="K741" s="63">
        <v>142.23862</v>
      </c>
      <c r="L741" s="71" t="b">
        <v>0</v>
      </c>
      <c r="M741" s="64" t="s">
        <v>232</v>
      </c>
      <c r="N741" s="64" t="s">
        <v>232</v>
      </c>
      <c r="O741" s="64" t="s">
        <v>5395</v>
      </c>
      <c r="P741" s="64" t="s">
        <v>3238</v>
      </c>
      <c r="Q741" s="63">
        <v>0.1111111</v>
      </c>
      <c r="R741" s="64" t="s">
        <v>5396</v>
      </c>
      <c r="S741" s="63">
        <v>6.0661690000000004</v>
      </c>
      <c r="T741" s="63">
        <v>361.4753</v>
      </c>
      <c r="U741" s="63">
        <v>45.574659158000003</v>
      </c>
      <c r="V741" s="64" t="s">
        <v>232</v>
      </c>
    </row>
    <row r="742" spans="1:22" ht="43.15">
      <c r="A742" s="64" t="s">
        <v>5397</v>
      </c>
      <c r="B742" s="63">
        <v>758</v>
      </c>
      <c r="C742" s="64" t="s">
        <v>5398</v>
      </c>
      <c r="D742" s="64" t="s">
        <v>5399</v>
      </c>
      <c r="E742" s="64" t="s">
        <v>5399</v>
      </c>
      <c r="F742" s="64" t="s">
        <v>5400</v>
      </c>
      <c r="G742" s="63" t="b">
        <v>0</v>
      </c>
      <c r="H742" s="71" t="b">
        <v>0</v>
      </c>
      <c r="I742" s="64" t="s">
        <v>5397</v>
      </c>
      <c r="J742" s="64" t="s">
        <v>232</v>
      </c>
      <c r="K742" s="63">
        <v>126.19616000000001</v>
      </c>
      <c r="L742" s="71" t="b">
        <v>0</v>
      </c>
      <c r="M742" s="64" t="s">
        <v>232</v>
      </c>
      <c r="N742" s="64" t="s">
        <v>5401</v>
      </c>
      <c r="O742" s="64" t="s">
        <v>232</v>
      </c>
      <c r="P742" s="64" t="s">
        <v>5402</v>
      </c>
      <c r="Q742" s="63">
        <v>0.125</v>
      </c>
      <c r="R742" s="64" t="s">
        <v>5403</v>
      </c>
      <c r="S742" s="63">
        <v>251.97929999999999</v>
      </c>
      <c r="T742" s="63">
        <v>48.654850000000003</v>
      </c>
      <c r="U742" s="65"/>
      <c r="V742" s="64" t="s">
        <v>232</v>
      </c>
    </row>
    <row r="743" spans="1:22" ht="28.9">
      <c r="A743" s="64" t="s">
        <v>5404</v>
      </c>
      <c r="B743" s="63">
        <v>759</v>
      </c>
      <c r="C743" s="64" t="s">
        <v>5405</v>
      </c>
      <c r="D743" s="64" t="s">
        <v>5406</v>
      </c>
      <c r="E743" s="64" t="s">
        <v>5406</v>
      </c>
      <c r="F743" s="64" t="s">
        <v>5407</v>
      </c>
      <c r="G743" s="63" t="b">
        <v>0</v>
      </c>
      <c r="H743" s="71" t="b">
        <v>0</v>
      </c>
      <c r="I743" s="64" t="s">
        <v>5404</v>
      </c>
      <c r="J743" s="64" t="s">
        <v>232</v>
      </c>
      <c r="K743" s="63">
        <v>126.23922</v>
      </c>
      <c r="L743" s="71" t="b">
        <v>0</v>
      </c>
      <c r="M743" s="64" t="s">
        <v>232</v>
      </c>
      <c r="N743" s="64" t="s">
        <v>5408</v>
      </c>
      <c r="O743" s="64" t="s">
        <v>232</v>
      </c>
      <c r="P743" s="64" t="s">
        <v>612</v>
      </c>
      <c r="Q743" s="65"/>
      <c r="R743" s="64" t="s">
        <v>5409</v>
      </c>
      <c r="S743" s="63">
        <v>2159.8229999999999</v>
      </c>
      <c r="T743" s="63">
        <v>758.02660000000003</v>
      </c>
      <c r="U743" s="65"/>
      <c r="V743" s="64" t="s">
        <v>232</v>
      </c>
    </row>
    <row r="744" spans="1:22" ht="28.9">
      <c r="A744" s="64" t="s">
        <v>5410</v>
      </c>
      <c r="B744" s="63">
        <v>760</v>
      </c>
      <c r="C744" s="64" t="s">
        <v>5411</v>
      </c>
      <c r="D744" s="64" t="s">
        <v>5412</v>
      </c>
      <c r="E744" s="64" t="s">
        <v>5412</v>
      </c>
      <c r="F744" s="64" t="s">
        <v>5413</v>
      </c>
      <c r="G744" s="63" t="b">
        <v>0</v>
      </c>
      <c r="H744" s="71" t="b">
        <v>0</v>
      </c>
      <c r="I744" s="64" t="s">
        <v>5410</v>
      </c>
      <c r="J744" s="64" t="s">
        <v>232</v>
      </c>
      <c r="K744" s="63">
        <v>156.30825999999999</v>
      </c>
      <c r="L744" s="71" t="b">
        <v>0</v>
      </c>
      <c r="M744" s="64" t="s">
        <v>232</v>
      </c>
      <c r="N744" s="64" t="s">
        <v>5414</v>
      </c>
      <c r="O744" s="64" t="s">
        <v>5415</v>
      </c>
      <c r="P744" s="64" t="s">
        <v>1540</v>
      </c>
      <c r="Q744" s="65"/>
      <c r="R744" s="64" t="s">
        <v>5416</v>
      </c>
      <c r="S744" s="63">
        <v>355.9708</v>
      </c>
      <c r="T744" s="63">
        <v>1273.057</v>
      </c>
      <c r="U744" s="63">
        <v>92.181097273999995</v>
      </c>
      <c r="V744" s="64" t="s">
        <v>232</v>
      </c>
    </row>
    <row r="745" spans="1:22" ht="28.9">
      <c r="A745" s="64" t="s">
        <v>5417</v>
      </c>
      <c r="B745" s="63">
        <v>761</v>
      </c>
      <c r="C745" s="64" t="s">
        <v>5418</v>
      </c>
      <c r="D745" s="64" t="s">
        <v>5419</v>
      </c>
      <c r="E745" s="64" t="s">
        <v>5419</v>
      </c>
      <c r="F745" s="64" t="s">
        <v>5420</v>
      </c>
      <c r="G745" s="63" t="b">
        <v>0</v>
      </c>
      <c r="H745" s="71" t="b">
        <v>0</v>
      </c>
      <c r="I745" s="64" t="s">
        <v>5417</v>
      </c>
      <c r="J745" s="64" t="s">
        <v>232</v>
      </c>
      <c r="K745" s="63">
        <v>136.23403999999999</v>
      </c>
      <c r="L745" s="71" t="b">
        <v>0</v>
      </c>
      <c r="M745" s="64" t="s">
        <v>232</v>
      </c>
      <c r="N745" s="64" t="s">
        <v>5421</v>
      </c>
      <c r="O745" s="64" t="s">
        <v>5422</v>
      </c>
      <c r="P745" s="64" t="s">
        <v>232</v>
      </c>
      <c r="Q745" s="65"/>
      <c r="R745" s="64" t="s">
        <v>232</v>
      </c>
      <c r="S745" s="63">
        <v>317.3073</v>
      </c>
      <c r="T745" s="65"/>
      <c r="U745" s="65"/>
      <c r="V745" s="64" t="s">
        <v>232</v>
      </c>
    </row>
    <row r="746" spans="1:22" ht="86.45">
      <c r="A746" s="64" t="s">
        <v>5423</v>
      </c>
      <c r="B746" s="63">
        <v>763</v>
      </c>
      <c r="C746" s="64" t="s">
        <v>232</v>
      </c>
      <c r="D746" s="64" t="s">
        <v>232</v>
      </c>
      <c r="E746" s="64" t="s">
        <v>2438</v>
      </c>
      <c r="F746" s="64" t="s">
        <v>5424</v>
      </c>
      <c r="G746" s="63" t="b">
        <v>0</v>
      </c>
      <c r="H746" s="71" t="b">
        <v>0</v>
      </c>
      <c r="I746" s="64" t="s">
        <v>5423</v>
      </c>
      <c r="J746" s="64" t="s">
        <v>232</v>
      </c>
      <c r="K746" s="63">
        <v>137.19212445472201</v>
      </c>
      <c r="L746" s="71" t="b">
        <v>0</v>
      </c>
      <c r="M746" s="64" t="s">
        <v>232</v>
      </c>
      <c r="N746" s="64" t="s">
        <v>5425</v>
      </c>
      <c r="O746" s="64" t="s">
        <v>232</v>
      </c>
      <c r="P746" s="64" t="s">
        <v>232</v>
      </c>
      <c r="Q746" s="65"/>
      <c r="R746" s="64" t="s">
        <v>232</v>
      </c>
      <c r="S746" s="65"/>
      <c r="T746" s="65"/>
      <c r="U746" s="65"/>
      <c r="V746" s="64" t="s">
        <v>232</v>
      </c>
    </row>
    <row r="747" spans="1:22" ht="28.9">
      <c r="A747" s="64" t="s">
        <v>5426</v>
      </c>
      <c r="B747" s="63">
        <v>765</v>
      </c>
      <c r="C747" s="64" t="s">
        <v>5427</v>
      </c>
      <c r="D747" s="64" t="s">
        <v>5428</v>
      </c>
      <c r="E747" s="64" t="s">
        <v>5428</v>
      </c>
      <c r="F747" s="64" t="s">
        <v>5429</v>
      </c>
      <c r="G747" s="63" t="b">
        <v>0</v>
      </c>
      <c r="H747" s="71" t="b">
        <v>1</v>
      </c>
      <c r="I747" s="64" t="s">
        <v>5426</v>
      </c>
      <c r="J747" s="64" t="s">
        <v>5430</v>
      </c>
      <c r="K747" s="63">
        <v>238.03</v>
      </c>
      <c r="L747" s="71" t="b">
        <v>0</v>
      </c>
      <c r="M747" s="64" t="s">
        <v>232</v>
      </c>
      <c r="N747" s="64" t="s">
        <v>5431</v>
      </c>
      <c r="O747" s="64" t="s">
        <v>5432</v>
      </c>
      <c r="P747" s="64" t="s">
        <v>5430</v>
      </c>
      <c r="Q747" s="65"/>
      <c r="R747" s="64" t="s">
        <v>5433</v>
      </c>
      <c r="S747" s="65"/>
      <c r="T747" s="65"/>
      <c r="U747" s="65"/>
      <c r="V747" s="64" t="s">
        <v>232</v>
      </c>
    </row>
    <row r="748" spans="1:22" ht="72">
      <c r="A748" s="64" t="s">
        <v>5434</v>
      </c>
      <c r="B748" s="63">
        <v>766</v>
      </c>
      <c r="C748" s="64" t="s">
        <v>5435</v>
      </c>
      <c r="D748" s="64" t="s">
        <v>5436</v>
      </c>
      <c r="E748" s="64" t="s">
        <v>5436</v>
      </c>
      <c r="F748" s="64" t="s">
        <v>5437</v>
      </c>
      <c r="G748" s="63" t="b">
        <v>0</v>
      </c>
      <c r="H748" s="71" t="b">
        <v>0</v>
      </c>
      <c r="I748" s="64" t="s">
        <v>5434</v>
      </c>
      <c r="J748" s="64" t="s">
        <v>232</v>
      </c>
      <c r="K748" s="63">
        <v>137.19212445472201</v>
      </c>
      <c r="L748" s="71" t="b">
        <v>0</v>
      </c>
      <c r="M748" s="64" t="s">
        <v>232</v>
      </c>
      <c r="N748" s="64" t="s">
        <v>5438</v>
      </c>
      <c r="O748" s="64" t="s">
        <v>5439</v>
      </c>
      <c r="P748" s="64" t="s">
        <v>5440</v>
      </c>
      <c r="Q748" s="63">
        <v>0.24</v>
      </c>
      <c r="R748" s="64" t="s">
        <v>232</v>
      </c>
      <c r="S748" s="65"/>
      <c r="T748" s="65"/>
      <c r="U748" s="65"/>
      <c r="V748" s="64" t="s">
        <v>232</v>
      </c>
    </row>
    <row r="749" spans="1:22" ht="28.9">
      <c r="A749" s="64" t="s">
        <v>5441</v>
      </c>
      <c r="B749" s="63">
        <v>767</v>
      </c>
      <c r="C749" s="64" t="s">
        <v>5442</v>
      </c>
      <c r="D749" s="64" t="s">
        <v>5443</v>
      </c>
      <c r="E749" s="64" t="s">
        <v>5443</v>
      </c>
      <c r="F749" s="64" t="s">
        <v>5444</v>
      </c>
      <c r="G749" s="63" t="b">
        <v>0</v>
      </c>
      <c r="H749" s="71" t="b">
        <v>0</v>
      </c>
      <c r="I749" s="64" t="s">
        <v>5441</v>
      </c>
      <c r="J749" s="64" t="s">
        <v>5445</v>
      </c>
      <c r="K749" s="63">
        <v>50.94</v>
      </c>
      <c r="L749" s="71" t="b">
        <v>0</v>
      </c>
      <c r="M749" s="64" t="s">
        <v>232</v>
      </c>
      <c r="N749" s="64" t="s">
        <v>5446</v>
      </c>
      <c r="O749" s="64" t="s">
        <v>5447</v>
      </c>
      <c r="P749" s="64" t="s">
        <v>5445</v>
      </c>
      <c r="Q749" s="65"/>
      <c r="R749" s="64" t="s">
        <v>5448</v>
      </c>
      <c r="S749" s="65"/>
      <c r="T749" s="65"/>
      <c r="U749" s="65"/>
      <c r="V749" s="64" t="s">
        <v>232</v>
      </c>
    </row>
    <row r="750" spans="1:22" ht="28.9">
      <c r="A750" s="64" t="s">
        <v>5449</v>
      </c>
      <c r="B750" s="63">
        <v>768</v>
      </c>
      <c r="C750" s="64" t="s">
        <v>5450</v>
      </c>
      <c r="D750" s="64" t="s">
        <v>5451</v>
      </c>
      <c r="E750" s="64" t="s">
        <v>5451</v>
      </c>
      <c r="F750" s="64" t="s">
        <v>5452</v>
      </c>
      <c r="G750" s="63" t="b">
        <v>0</v>
      </c>
      <c r="H750" s="71" t="b">
        <v>1</v>
      </c>
      <c r="I750" s="64" t="s">
        <v>5449</v>
      </c>
      <c r="J750" s="64" t="s">
        <v>232</v>
      </c>
      <c r="K750" s="63">
        <v>86.089240000000004</v>
      </c>
      <c r="L750" s="71" t="b">
        <v>0</v>
      </c>
      <c r="M750" s="64" t="s">
        <v>232</v>
      </c>
      <c r="N750" s="64" t="s">
        <v>5453</v>
      </c>
      <c r="O750" s="64" t="s">
        <v>5454</v>
      </c>
      <c r="P750" s="64" t="s">
        <v>3628</v>
      </c>
      <c r="Q750" s="63">
        <v>0.5</v>
      </c>
      <c r="R750" s="64" t="s">
        <v>5455</v>
      </c>
      <c r="S750" s="63">
        <v>15865.36</v>
      </c>
      <c r="T750" s="63">
        <v>13514.99</v>
      </c>
      <c r="U750" s="63">
        <v>9678.1772849999998</v>
      </c>
      <c r="V750" s="64" t="s">
        <v>232</v>
      </c>
    </row>
    <row r="751" spans="1:22" ht="28.9">
      <c r="A751" s="64" t="s">
        <v>5456</v>
      </c>
      <c r="B751" s="63">
        <v>769</v>
      </c>
      <c r="C751" s="64" t="s">
        <v>5457</v>
      </c>
      <c r="D751" s="64" t="s">
        <v>5458</v>
      </c>
      <c r="E751" s="64" t="s">
        <v>5458</v>
      </c>
      <c r="F751" s="64" t="s">
        <v>5459</v>
      </c>
      <c r="G751" s="63" t="b">
        <v>0</v>
      </c>
      <c r="H751" s="71" t="b">
        <v>1</v>
      </c>
      <c r="I751" s="64" t="s">
        <v>5456</v>
      </c>
      <c r="J751" s="64" t="s">
        <v>232</v>
      </c>
      <c r="K751" s="63">
        <v>62.498220000000003</v>
      </c>
      <c r="L751" s="71" t="b">
        <v>0</v>
      </c>
      <c r="M751" s="64" t="s">
        <v>232</v>
      </c>
      <c r="N751" s="64" t="s">
        <v>5460</v>
      </c>
      <c r="O751" s="64" t="s">
        <v>5461</v>
      </c>
      <c r="P751" s="64" t="s">
        <v>5462</v>
      </c>
      <c r="Q751" s="65"/>
      <c r="R751" s="64" t="s">
        <v>5463</v>
      </c>
      <c r="S751" s="63">
        <v>362636.9</v>
      </c>
      <c r="T751" s="63">
        <v>1884463</v>
      </c>
      <c r="U751" s="63">
        <v>239919.60509999999</v>
      </c>
      <c r="V751" s="64" t="s">
        <v>232</v>
      </c>
    </row>
    <row r="752" spans="1:22" ht="144">
      <c r="A752" s="64" t="s">
        <v>5464</v>
      </c>
      <c r="B752" s="63">
        <v>770</v>
      </c>
      <c r="C752" s="64" t="s">
        <v>5465</v>
      </c>
      <c r="D752" s="64" t="s">
        <v>5466</v>
      </c>
      <c r="E752" s="64" t="s">
        <v>5466</v>
      </c>
      <c r="F752" s="64" t="s">
        <v>5467</v>
      </c>
      <c r="G752" s="63" t="b">
        <v>0</v>
      </c>
      <c r="H752" s="71" t="b">
        <v>0</v>
      </c>
      <c r="I752" s="64" t="s">
        <v>5464</v>
      </c>
      <c r="J752" s="64" t="s">
        <v>232</v>
      </c>
      <c r="K752" s="63">
        <v>52.074559999999998</v>
      </c>
      <c r="L752" s="71" t="b">
        <v>0</v>
      </c>
      <c r="M752" s="64" t="s">
        <v>232</v>
      </c>
      <c r="N752" s="64" t="s">
        <v>5468</v>
      </c>
      <c r="O752" s="64" t="s">
        <v>5469</v>
      </c>
      <c r="P752" s="64" t="s">
        <v>5470</v>
      </c>
      <c r="Q752" s="65"/>
      <c r="R752" s="64" t="s">
        <v>5471</v>
      </c>
      <c r="S752" s="63">
        <v>199983.6</v>
      </c>
      <c r="T752" s="63">
        <v>201857</v>
      </c>
      <c r="U752" s="63">
        <v>166388.52244</v>
      </c>
      <c r="V752" s="64" t="s">
        <v>232</v>
      </c>
    </row>
    <row r="753" spans="1:22" ht="43.15">
      <c r="A753" s="64" t="s">
        <v>5472</v>
      </c>
      <c r="B753" s="63">
        <v>771</v>
      </c>
      <c r="C753" s="64" t="s">
        <v>5473</v>
      </c>
      <c r="D753" s="64" t="s">
        <v>5474</v>
      </c>
      <c r="E753" s="64" t="s">
        <v>5474</v>
      </c>
      <c r="F753" s="64" t="s">
        <v>5475</v>
      </c>
      <c r="G753" s="63" t="b">
        <v>0</v>
      </c>
      <c r="H753" s="71" t="b">
        <v>0</v>
      </c>
      <c r="I753" s="64" t="s">
        <v>5472</v>
      </c>
      <c r="J753" s="64" t="s">
        <v>232</v>
      </c>
      <c r="K753" s="63">
        <v>148.23248000000001</v>
      </c>
      <c r="L753" s="71" t="b">
        <v>0</v>
      </c>
      <c r="M753" s="64" t="s">
        <v>232</v>
      </c>
      <c r="N753" s="64" t="s">
        <v>232</v>
      </c>
      <c r="O753" s="64" t="s">
        <v>5476</v>
      </c>
      <c r="P753" s="64" t="s">
        <v>5477</v>
      </c>
      <c r="Q753" s="63">
        <v>0.6</v>
      </c>
      <c r="R753" s="64" t="s">
        <v>5478</v>
      </c>
      <c r="S753" s="63">
        <v>2053.165</v>
      </c>
      <c r="T753" s="63">
        <v>66065.08</v>
      </c>
      <c r="U753" s="63">
        <v>2273.9933608000001</v>
      </c>
      <c r="V753" s="64" t="s">
        <v>232</v>
      </c>
    </row>
    <row r="754" spans="1:22" ht="43.15">
      <c r="A754" s="64" t="s">
        <v>5479</v>
      </c>
      <c r="B754" s="63">
        <v>772</v>
      </c>
      <c r="C754" s="64" t="s">
        <v>232</v>
      </c>
      <c r="D754" s="64" t="s">
        <v>232</v>
      </c>
      <c r="E754" s="64" t="s">
        <v>2438</v>
      </c>
      <c r="F754" s="64" t="s">
        <v>5480</v>
      </c>
      <c r="G754" s="63" t="b">
        <v>0</v>
      </c>
      <c r="H754" s="71" t="b">
        <v>0</v>
      </c>
      <c r="I754" s="64" t="s">
        <v>5479</v>
      </c>
      <c r="J754" s="64" t="s">
        <v>232</v>
      </c>
      <c r="K754" s="63">
        <v>137.19212445472201</v>
      </c>
      <c r="L754" s="71" t="b">
        <v>0</v>
      </c>
      <c r="M754" s="64" t="s">
        <v>232</v>
      </c>
      <c r="N754" s="64" t="s">
        <v>5481</v>
      </c>
      <c r="O754" s="64" t="s">
        <v>232</v>
      </c>
      <c r="P754" s="64" t="s">
        <v>232</v>
      </c>
      <c r="Q754" s="65"/>
      <c r="R754" s="64" t="s">
        <v>232</v>
      </c>
      <c r="S754" s="65"/>
      <c r="T754" s="65"/>
      <c r="U754" s="65"/>
      <c r="V754" s="64" t="s">
        <v>232</v>
      </c>
    </row>
    <row r="755" spans="1:22" ht="43.15">
      <c r="A755" s="64" t="s">
        <v>5482</v>
      </c>
      <c r="B755" s="63">
        <v>773</v>
      </c>
      <c r="C755" s="64" t="s">
        <v>232</v>
      </c>
      <c r="D755" s="64" t="s">
        <v>232</v>
      </c>
      <c r="E755" s="64" t="s">
        <v>2438</v>
      </c>
      <c r="F755" s="64" t="s">
        <v>5483</v>
      </c>
      <c r="G755" s="63" t="b">
        <v>0</v>
      </c>
      <c r="H755" s="71" t="b">
        <v>0</v>
      </c>
      <c r="I755" s="64" t="s">
        <v>5482</v>
      </c>
      <c r="J755" s="64" t="s">
        <v>5484</v>
      </c>
      <c r="K755" s="63">
        <v>296.61576000000002</v>
      </c>
      <c r="L755" s="71" t="b">
        <v>1</v>
      </c>
      <c r="M755" s="64" t="s">
        <v>232</v>
      </c>
      <c r="N755" s="64" t="s">
        <v>5485</v>
      </c>
      <c r="O755" s="64" t="s">
        <v>232</v>
      </c>
      <c r="P755" s="64" t="s">
        <v>232</v>
      </c>
      <c r="Q755" s="65"/>
      <c r="R755" s="64" t="s">
        <v>232</v>
      </c>
      <c r="S755" s="63">
        <v>157.32040000000001</v>
      </c>
      <c r="T755" s="65"/>
      <c r="U755" s="65"/>
      <c r="V755" s="64" t="s">
        <v>232</v>
      </c>
    </row>
    <row r="756" spans="1:22" ht="28.9">
      <c r="A756" s="64" t="s">
        <v>5486</v>
      </c>
      <c r="B756" s="63">
        <v>774</v>
      </c>
      <c r="C756" s="64" t="s">
        <v>5487</v>
      </c>
      <c r="D756" s="64" t="s">
        <v>5488</v>
      </c>
      <c r="E756" s="64" t="s">
        <v>5488</v>
      </c>
      <c r="F756" s="64" t="s">
        <v>5489</v>
      </c>
      <c r="G756" s="63" t="b">
        <v>0</v>
      </c>
      <c r="H756" s="71" t="b">
        <v>0</v>
      </c>
      <c r="I756" s="64" t="s">
        <v>5486</v>
      </c>
      <c r="J756" s="64" t="s">
        <v>232</v>
      </c>
      <c r="K756" s="63">
        <v>137.19212445472201</v>
      </c>
      <c r="L756" s="71" t="b">
        <v>0</v>
      </c>
      <c r="M756" s="64" t="s">
        <v>232</v>
      </c>
      <c r="N756" s="64" t="s">
        <v>5490</v>
      </c>
      <c r="O756" s="64" t="s">
        <v>5491</v>
      </c>
      <c r="P756" s="64" t="s">
        <v>232</v>
      </c>
      <c r="Q756" s="65"/>
      <c r="R756" s="64" t="s">
        <v>232</v>
      </c>
      <c r="S756" s="63">
        <v>1.2638959999999999</v>
      </c>
      <c r="T756" s="65"/>
      <c r="U756" s="65"/>
      <c r="V756" s="64" t="s">
        <v>232</v>
      </c>
    </row>
    <row r="757" spans="1:22" ht="43.15">
      <c r="A757" s="64" t="s">
        <v>5492</v>
      </c>
      <c r="B757" s="63">
        <v>775</v>
      </c>
      <c r="C757" s="64" t="s">
        <v>5493</v>
      </c>
      <c r="D757" s="64" t="s">
        <v>5494</v>
      </c>
      <c r="E757" s="64" t="s">
        <v>5494</v>
      </c>
      <c r="F757" s="64" t="s">
        <v>5495</v>
      </c>
      <c r="G757" s="63" t="b">
        <v>0</v>
      </c>
      <c r="H757" s="71" t="b">
        <v>0</v>
      </c>
      <c r="I757" s="64" t="s">
        <v>5492</v>
      </c>
      <c r="J757" s="64" t="s">
        <v>232</v>
      </c>
      <c r="K757" s="63">
        <v>121.091787174077</v>
      </c>
      <c r="L757" s="71" t="b">
        <v>0</v>
      </c>
      <c r="M757" s="64" t="s">
        <v>232</v>
      </c>
      <c r="N757" s="64" t="s">
        <v>5496</v>
      </c>
      <c r="O757" s="64" t="s">
        <v>5497</v>
      </c>
      <c r="P757" s="64" t="s">
        <v>232</v>
      </c>
      <c r="Q757" s="65"/>
      <c r="R757" s="64" t="s">
        <v>232</v>
      </c>
      <c r="S757" s="63">
        <v>5.3862249999999996</v>
      </c>
      <c r="T757" s="65"/>
      <c r="U757" s="65"/>
      <c r="V757" s="64" t="s">
        <v>232</v>
      </c>
    </row>
    <row r="758" spans="1:22" ht="43.15">
      <c r="A758" s="64" t="s">
        <v>5498</v>
      </c>
      <c r="B758" s="63">
        <v>776</v>
      </c>
      <c r="C758" s="64" t="s">
        <v>5499</v>
      </c>
      <c r="D758" s="64" t="s">
        <v>5500</v>
      </c>
      <c r="E758" s="64" t="s">
        <v>5500</v>
      </c>
      <c r="F758" s="64" t="s">
        <v>5501</v>
      </c>
      <c r="G758" s="63" t="b">
        <v>0</v>
      </c>
      <c r="H758" s="71" t="b">
        <v>0</v>
      </c>
      <c r="I758" s="64" t="s">
        <v>5498</v>
      </c>
      <c r="J758" s="64" t="s">
        <v>232</v>
      </c>
      <c r="K758" s="63">
        <v>122.1644</v>
      </c>
      <c r="L758" s="71" t="b">
        <v>0</v>
      </c>
      <c r="M758" s="64" t="s">
        <v>232</v>
      </c>
      <c r="N758" s="64" t="s">
        <v>5502</v>
      </c>
      <c r="O758" s="64" t="s">
        <v>5503</v>
      </c>
      <c r="P758" s="64" t="s">
        <v>5504</v>
      </c>
      <c r="Q758" s="63">
        <v>0.125</v>
      </c>
      <c r="R758" s="64" t="s">
        <v>5505</v>
      </c>
      <c r="S758" s="63">
        <v>13.86553</v>
      </c>
      <c r="T758" s="63">
        <v>1463.991</v>
      </c>
      <c r="U758" s="65"/>
      <c r="V758" s="64" t="s">
        <v>5506</v>
      </c>
    </row>
    <row r="759" spans="1:22" ht="28.9">
      <c r="A759" s="64" t="s">
        <v>5507</v>
      </c>
      <c r="B759" s="63">
        <v>777</v>
      </c>
      <c r="C759" s="64" t="s">
        <v>5508</v>
      </c>
      <c r="D759" s="64" t="s">
        <v>5509</v>
      </c>
      <c r="E759" s="64" t="s">
        <v>5509</v>
      </c>
      <c r="F759" s="64" t="s">
        <v>5510</v>
      </c>
      <c r="G759" s="63" t="b">
        <v>0</v>
      </c>
      <c r="H759" s="71" t="b">
        <v>0</v>
      </c>
      <c r="I759" s="64" t="s">
        <v>5507</v>
      </c>
      <c r="J759" s="64" t="s">
        <v>5511</v>
      </c>
      <c r="K759" s="63">
        <v>88.91</v>
      </c>
      <c r="L759" s="71" t="b">
        <v>0</v>
      </c>
      <c r="M759" s="64" t="s">
        <v>232</v>
      </c>
      <c r="N759" s="64" t="s">
        <v>5512</v>
      </c>
      <c r="O759" s="64" t="s">
        <v>5513</v>
      </c>
      <c r="P759" s="64" t="s">
        <v>5511</v>
      </c>
      <c r="Q759" s="65"/>
      <c r="R759" s="64" t="s">
        <v>5514</v>
      </c>
      <c r="S759" s="65"/>
      <c r="T759" s="65"/>
      <c r="U759" s="65"/>
      <c r="V759" s="64" t="s">
        <v>232</v>
      </c>
    </row>
    <row r="760" spans="1:22" ht="28.9">
      <c r="A760" s="64" t="s">
        <v>5515</v>
      </c>
      <c r="B760" s="63">
        <v>778</v>
      </c>
      <c r="C760" s="64" t="s">
        <v>5516</v>
      </c>
      <c r="D760" s="64" t="s">
        <v>5517</v>
      </c>
      <c r="E760" s="64" t="s">
        <v>5517</v>
      </c>
      <c r="F760" s="64" t="s">
        <v>5518</v>
      </c>
      <c r="G760" s="63" t="b">
        <v>0</v>
      </c>
      <c r="H760" s="71" t="b">
        <v>0</v>
      </c>
      <c r="I760" s="64" t="s">
        <v>5515</v>
      </c>
      <c r="J760" s="64" t="s">
        <v>5519</v>
      </c>
      <c r="K760" s="63">
        <v>65.41</v>
      </c>
      <c r="L760" s="71" t="b">
        <v>0</v>
      </c>
      <c r="M760" s="64" t="s">
        <v>232</v>
      </c>
      <c r="N760" s="64" t="s">
        <v>5520</v>
      </c>
      <c r="O760" s="64" t="s">
        <v>5521</v>
      </c>
      <c r="P760" s="64" t="s">
        <v>5519</v>
      </c>
      <c r="Q760" s="65"/>
      <c r="R760" s="64" t="s">
        <v>5522</v>
      </c>
      <c r="S760" s="65"/>
      <c r="T760" s="65"/>
      <c r="U760" s="65"/>
      <c r="V760" s="64" t="s">
        <v>232</v>
      </c>
    </row>
    <row r="761" spans="1:22" ht="28.9">
      <c r="A761" s="64" t="s">
        <v>5523</v>
      </c>
      <c r="B761" s="63">
        <v>779</v>
      </c>
      <c r="C761" s="64" t="s">
        <v>5524</v>
      </c>
      <c r="D761" s="64" t="s">
        <v>5525</v>
      </c>
      <c r="E761" s="64" t="s">
        <v>5525</v>
      </c>
      <c r="F761" s="64" t="s">
        <v>5526</v>
      </c>
      <c r="G761" s="63" t="b">
        <v>0</v>
      </c>
      <c r="H761" s="71" t="b">
        <v>0</v>
      </c>
      <c r="I761" s="64" t="s">
        <v>5523</v>
      </c>
      <c r="J761" s="64" t="s">
        <v>5527</v>
      </c>
      <c r="K761" s="63">
        <v>91.22</v>
      </c>
      <c r="L761" s="71" t="b">
        <v>0</v>
      </c>
      <c r="M761" s="64" t="s">
        <v>232</v>
      </c>
      <c r="N761" s="64" t="s">
        <v>5528</v>
      </c>
      <c r="O761" s="64" t="s">
        <v>5529</v>
      </c>
      <c r="P761" s="64" t="s">
        <v>5527</v>
      </c>
      <c r="Q761" s="65"/>
      <c r="R761" s="64" t="s">
        <v>5530</v>
      </c>
      <c r="S761" s="65"/>
      <c r="T761" s="65"/>
      <c r="U761" s="65"/>
      <c r="V761" s="64" t="s">
        <v>232</v>
      </c>
    </row>
    <row r="762" spans="1:22" ht="28.9">
      <c r="A762" s="64" t="s">
        <v>5531</v>
      </c>
      <c r="B762" s="63">
        <v>784</v>
      </c>
      <c r="C762" s="64" t="s">
        <v>5532</v>
      </c>
      <c r="D762" s="64" t="s">
        <v>5533</v>
      </c>
      <c r="E762" s="64" t="s">
        <v>5533</v>
      </c>
      <c r="F762" s="64" t="s">
        <v>5534</v>
      </c>
      <c r="G762" s="63" t="b">
        <v>0</v>
      </c>
      <c r="H762" s="71" t="b">
        <v>0</v>
      </c>
      <c r="I762" s="64" t="s">
        <v>5531</v>
      </c>
      <c r="J762" s="64" t="s">
        <v>5535</v>
      </c>
      <c r="K762" s="63">
        <v>18.0383</v>
      </c>
      <c r="L762" s="71" t="b">
        <v>0</v>
      </c>
      <c r="M762" s="64" t="s">
        <v>232</v>
      </c>
      <c r="N762" s="64" t="s">
        <v>5536</v>
      </c>
      <c r="O762" s="64" t="s">
        <v>5537</v>
      </c>
      <c r="P762" s="64" t="s">
        <v>5538</v>
      </c>
      <c r="Q762" s="65"/>
      <c r="R762" s="64" t="s">
        <v>5539</v>
      </c>
      <c r="S762" s="63">
        <v>2.2131520000000001E-11</v>
      </c>
      <c r="T762" s="65"/>
      <c r="U762" s="65"/>
      <c r="V762" s="64" t="s">
        <v>232</v>
      </c>
    </row>
    <row r="763" spans="1:22" ht="28.9">
      <c r="A763" s="64" t="s">
        <v>5540</v>
      </c>
      <c r="B763" s="63">
        <v>785</v>
      </c>
      <c r="C763" s="64" t="s">
        <v>5541</v>
      </c>
      <c r="D763" s="64" t="s">
        <v>5542</v>
      </c>
      <c r="E763" s="64" t="s">
        <v>5542</v>
      </c>
      <c r="F763" s="64" t="s">
        <v>5543</v>
      </c>
      <c r="G763" s="63" t="b">
        <v>0</v>
      </c>
      <c r="H763" s="71" t="b">
        <v>0</v>
      </c>
      <c r="I763" s="64" t="s">
        <v>5540</v>
      </c>
      <c r="J763" s="64" t="s">
        <v>5544</v>
      </c>
      <c r="K763" s="63">
        <v>22.98977</v>
      </c>
      <c r="L763" s="71" t="b">
        <v>0</v>
      </c>
      <c r="M763" s="64" t="s">
        <v>232</v>
      </c>
      <c r="N763" s="64" t="s">
        <v>5545</v>
      </c>
      <c r="O763" s="64" t="s">
        <v>5546</v>
      </c>
      <c r="P763" s="64" t="s">
        <v>5027</v>
      </c>
      <c r="Q763" s="65"/>
      <c r="R763" s="64" t="s">
        <v>5547</v>
      </c>
      <c r="S763" s="65"/>
      <c r="T763" s="65"/>
      <c r="U763" s="65"/>
      <c r="V763" s="64" t="s">
        <v>232</v>
      </c>
    </row>
    <row r="764" spans="1:22" ht="28.9">
      <c r="A764" s="64" t="s">
        <v>5548</v>
      </c>
      <c r="B764" s="63">
        <v>788</v>
      </c>
      <c r="C764" s="64" t="s">
        <v>5549</v>
      </c>
      <c r="D764" s="64" t="s">
        <v>5550</v>
      </c>
      <c r="E764" s="64" t="s">
        <v>5550</v>
      </c>
      <c r="F764" s="64" t="s">
        <v>5551</v>
      </c>
      <c r="G764" s="63" t="b">
        <v>0</v>
      </c>
      <c r="H764" s="71" t="b">
        <v>0</v>
      </c>
      <c r="I764" s="64" t="s">
        <v>5548</v>
      </c>
      <c r="J764" s="64" t="s">
        <v>5552</v>
      </c>
      <c r="K764" s="63">
        <v>60.0092</v>
      </c>
      <c r="L764" s="71" t="b">
        <v>0</v>
      </c>
      <c r="M764" s="64" t="s">
        <v>232</v>
      </c>
      <c r="N764" s="64" t="s">
        <v>5553</v>
      </c>
      <c r="O764" s="64" t="s">
        <v>5554</v>
      </c>
      <c r="P764" s="64" t="s">
        <v>5555</v>
      </c>
      <c r="Q764" s="65"/>
      <c r="R764" s="64" t="s">
        <v>5556</v>
      </c>
      <c r="S764" s="63">
        <v>1.8398490000000001</v>
      </c>
      <c r="T764" s="63">
        <v>5757839</v>
      </c>
      <c r="U764" s="63">
        <v>1.4090002248</v>
      </c>
      <c r="V764" s="64" t="s">
        <v>232</v>
      </c>
    </row>
    <row r="765" spans="1:22" ht="28.9">
      <c r="A765" s="64" t="s">
        <v>5557</v>
      </c>
      <c r="B765" s="63">
        <v>789</v>
      </c>
      <c r="C765" s="64" t="s">
        <v>232</v>
      </c>
      <c r="D765" s="64" t="s">
        <v>232</v>
      </c>
      <c r="E765" s="64" t="s">
        <v>2438</v>
      </c>
      <c r="F765" s="64" t="s">
        <v>232</v>
      </c>
      <c r="G765" s="63" t="b">
        <v>0</v>
      </c>
      <c r="H765" s="71" t="b">
        <v>0</v>
      </c>
      <c r="I765" s="64" t="s">
        <v>5557</v>
      </c>
      <c r="J765" s="64" t="s">
        <v>5558</v>
      </c>
      <c r="K765" s="63">
        <v>12.010999999999999</v>
      </c>
      <c r="L765" s="71" t="b">
        <v>0</v>
      </c>
      <c r="M765" s="64" t="s">
        <v>232</v>
      </c>
      <c r="N765" s="64" t="s">
        <v>4580</v>
      </c>
      <c r="O765" s="64" t="s">
        <v>232</v>
      </c>
      <c r="P765" s="64" t="s">
        <v>232</v>
      </c>
      <c r="Q765" s="65"/>
      <c r="R765" s="64" t="s">
        <v>232</v>
      </c>
      <c r="S765" s="65"/>
      <c r="T765" s="65"/>
      <c r="U765" s="65"/>
      <c r="V765" s="64" t="s">
        <v>232</v>
      </c>
    </row>
    <row r="766" spans="1:22" ht="28.9">
      <c r="A766" s="64" t="s">
        <v>5559</v>
      </c>
      <c r="B766" s="63">
        <v>790</v>
      </c>
      <c r="C766" s="64" t="s">
        <v>232</v>
      </c>
      <c r="D766" s="64" t="s">
        <v>232</v>
      </c>
      <c r="E766" s="64" t="s">
        <v>2438</v>
      </c>
      <c r="F766" s="64" t="s">
        <v>232</v>
      </c>
      <c r="G766" s="63" t="b">
        <v>0</v>
      </c>
      <c r="H766" s="71" t="b">
        <v>0</v>
      </c>
      <c r="I766" s="64" t="s">
        <v>5559</v>
      </c>
      <c r="J766" s="64" t="s">
        <v>5560</v>
      </c>
      <c r="K766" s="63">
        <v>12.010999999999999</v>
      </c>
      <c r="L766" s="71" t="b">
        <v>0</v>
      </c>
      <c r="M766" s="64" t="s">
        <v>232</v>
      </c>
      <c r="N766" s="64" t="s">
        <v>4580</v>
      </c>
      <c r="O766" s="64" t="s">
        <v>232</v>
      </c>
      <c r="P766" s="64" t="s">
        <v>232</v>
      </c>
      <c r="Q766" s="65"/>
      <c r="R766" s="64" t="s">
        <v>232</v>
      </c>
      <c r="S766" s="65"/>
      <c r="T766" s="65"/>
      <c r="U766" s="65"/>
      <c r="V766" s="64" t="s">
        <v>232</v>
      </c>
    </row>
    <row r="767" spans="1:22" ht="28.9">
      <c r="A767" s="64" t="s">
        <v>5561</v>
      </c>
      <c r="B767" s="63">
        <v>791</v>
      </c>
      <c r="C767" s="64" t="s">
        <v>232</v>
      </c>
      <c r="D767" s="64" t="s">
        <v>232</v>
      </c>
      <c r="E767" s="64" t="s">
        <v>2438</v>
      </c>
      <c r="F767" s="64" t="s">
        <v>232</v>
      </c>
      <c r="G767" s="63" t="b">
        <v>0</v>
      </c>
      <c r="H767" s="71" t="b">
        <v>0</v>
      </c>
      <c r="I767" s="64" t="s">
        <v>5561</v>
      </c>
      <c r="J767" s="64" t="s">
        <v>5562</v>
      </c>
      <c r="K767" s="63">
        <v>12.010999999999999</v>
      </c>
      <c r="L767" s="71" t="b">
        <v>0</v>
      </c>
      <c r="M767" s="64" t="s">
        <v>232</v>
      </c>
      <c r="N767" s="64" t="s">
        <v>4580</v>
      </c>
      <c r="O767" s="64" t="s">
        <v>232</v>
      </c>
      <c r="P767" s="64" t="s">
        <v>232</v>
      </c>
      <c r="Q767" s="65"/>
      <c r="R767" s="64" t="s">
        <v>232</v>
      </c>
      <c r="S767" s="65"/>
      <c r="T767" s="65"/>
      <c r="U767" s="65"/>
      <c r="V767" s="64" t="s">
        <v>232</v>
      </c>
    </row>
    <row r="768" spans="1:22" ht="43.15">
      <c r="A768" s="64" t="s">
        <v>5563</v>
      </c>
      <c r="B768" s="63">
        <v>792</v>
      </c>
      <c r="C768" s="64" t="s">
        <v>232</v>
      </c>
      <c r="D768" s="64" t="s">
        <v>232</v>
      </c>
      <c r="E768" s="64" t="s">
        <v>2438</v>
      </c>
      <c r="F768" s="64" t="s">
        <v>232</v>
      </c>
      <c r="G768" s="63" t="b">
        <v>0</v>
      </c>
      <c r="H768" s="71" t="b">
        <v>0</v>
      </c>
      <c r="I768" s="64" t="s">
        <v>5563</v>
      </c>
      <c r="J768" s="64" t="s">
        <v>5564</v>
      </c>
      <c r="K768" s="63">
        <v>12.010999999999999</v>
      </c>
      <c r="L768" s="71" t="b">
        <v>0</v>
      </c>
      <c r="M768" s="64" t="s">
        <v>232</v>
      </c>
      <c r="N768" s="64" t="s">
        <v>5565</v>
      </c>
      <c r="O768" s="64" t="s">
        <v>232</v>
      </c>
      <c r="P768" s="64" t="s">
        <v>232</v>
      </c>
      <c r="Q768" s="65"/>
      <c r="R768" s="64" t="s">
        <v>232</v>
      </c>
      <c r="S768" s="65"/>
      <c r="T768" s="65"/>
      <c r="U768" s="65"/>
      <c r="V768" s="64" t="s">
        <v>232</v>
      </c>
    </row>
    <row r="769" spans="1:22" ht="28.9">
      <c r="A769" s="64" t="s">
        <v>5566</v>
      </c>
      <c r="B769" s="63">
        <v>794</v>
      </c>
      <c r="C769" s="64" t="s">
        <v>5567</v>
      </c>
      <c r="D769" s="64" t="s">
        <v>5568</v>
      </c>
      <c r="E769" s="64" t="s">
        <v>5568</v>
      </c>
      <c r="F769" s="64" t="s">
        <v>232</v>
      </c>
      <c r="G769" s="63" t="b">
        <v>0</v>
      </c>
      <c r="H769" s="71" t="b">
        <v>0</v>
      </c>
      <c r="I769" s="64" t="s">
        <v>5566</v>
      </c>
      <c r="J769" s="64" t="s">
        <v>5569</v>
      </c>
      <c r="K769" s="63">
        <v>12.010999999999999</v>
      </c>
      <c r="L769" s="71" t="b">
        <v>0</v>
      </c>
      <c r="M769" s="64" t="s">
        <v>232</v>
      </c>
      <c r="N769" s="64" t="s">
        <v>5570</v>
      </c>
      <c r="O769" s="64" t="s">
        <v>5571</v>
      </c>
      <c r="P769" s="64" t="s">
        <v>233</v>
      </c>
      <c r="Q769" s="65"/>
      <c r="R769" s="64" t="s">
        <v>3409</v>
      </c>
      <c r="S769" s="65"/>
      <c r="T769" s="63">
        <v>5757839</v>
      </c>
      <c r="U769" s="63">
        <v>17068149.083999999</v>
      </c>
      <c r="V769" s="64" t="s">
        <v>232</v>
      </c>
    </row>
    <row r="770" spans="1:22" ht="28.9">
      <c r="A770" s="64" t="s">
        <v>5572</v>
      </c>
      <c r="B770" s="63">
        <v>795</v>
      </c>
      <c r="C770" s="64" t="s">
        <v>5573</v>
      </c>
      <c r="D770" s="64" t="s">
        <v>5574</v>
      </c>
      <c r="E770" s="64" t="s">
        <v>5574</v>
      </c>
      <c r="F770" s="64" t="s">
        <v>5575</v>
      </c>
      <c r="G770" s="63" t="b">
        <v>0</v>
      </c>
      <c r="H770" s="71" t="b">
        <v>0</v>
      </c>
      <c r="I770" s="64" t="s">
        <v>5572</v>
      </c>
      <c r="J770" s="64" t="s">
        <v>2743</v>
      </c>
      <c r="K770" s="63">
        <v>35.453000000000003</v>
      </c>
      <c r="L770" s="71" t="b">
        <v>0</v>
      </c>
      <c r="M770" s="64" t="s">
        <v>232</v>
      </c>
      <c r="N770" s="64" t="s">
        <v>232</v>
      </c>
      <c r="O770" s="64" t="s">
        <v>5576</v>
      </c>
      <c r="P770" s="64" t="s">
        <v>2743</v>
      </c>
      <c r="Q770" s="65"/>
      <c r="R770" s="64" t="s">
        <v>5577</v>
      </c>
      <c r="S770" s="65"/>
      <c r="T770" s="65"/>
      <c r="U770" s="65"/>
      <c r="V770" s="64" t="s">
        <v>232</v>
      </c>
    </row>
    <row r="771" spans="1:22" ht="28.9">
      <c r="A771" s="64" t="s">
        <v>5578</v>
      </c>
      <c r="B771" s="63">
        <v>796</v>
      </c>
      <c r="C771" s="64" t="s">
        <v>5567</v>
      </c>
      <c r="D771" s="64" t="s">
        <v>5568</v>
      </c>
      <c r="E771" s="64" t="s">
        <v>5568</v>
      </c>
      <c r="F771" s="64" t="s">
        <v>232</v>
      </c>
      <c r="G771" s="63" t="b">
        <v>0</v>
      </c>
      <c r="H771" s="71" t="b">
        <v>0</v>
      </c>
      <c r="I771" s="64" t="s">
        <v>5578</v>
      </c>
      <c r="J771" s="64" t="s">
        <v>5579</v>
      </c>
      <c r="K771" s="63">
        <v>12.010999999999999</v>
      </c>
      <c r="L771" s="71" t="b">
        <v>0</v>
      </c>
      <c r="M771" s="64" t="s">
        <v>232</v>
      </c>
      <c r="N771" s="64" t="s">
        <v>5570</v>
      </c>
      <c r="O771" s="64" t="s">
        <v>5571</v>
      </c>
      <c r="P771" s="64" t="s">
        <v>233</v>
      </c>
      <c r="Q771" s="65"/>
      <c r="R771" s="64" t="s">
        <v>3409</v>
      </c>
      <c r="S771" s="65"/>
      <c r="T771" s="63">
        <v>5757839</v>
      </c>
      <c r="U771" s="63">
        <v>17068149.083999999</v>
      </c>
      <c r="V771" s="64" t="s">
        <v>232</v>
      </c>
    </row>
    <row r="772" spans="1:22" ht="28.9">
      <c r="A772" s="64" t="s">
        <v>5580</v>
      </c>
      <c r="B772" s="63">
        <v>797</v>
      </c>
      <c r="C772" s="64" t="s">
        <v>5567</v>
      </c>
      <c r="D772" s="64" t="s">
        <v>5568</v>
      </c>
      <c r="E772" s="64" t="s">
        <v>5568</v>
      </c>
      <c r="F772" s="64" t="s">
        <v>5581</v>
      </c>
      <c r="G772" s="63" t="b">
        <v>0</v>
      </c>
      <c r="H772" s="71" t="b">
        <v>0</v>
      </c>
      <c r="I772" s="64" t="s">
        <v>5580</v>
      </c>
      <c r="J772" s="64" t="s">
        <v>5582</v>
      </c>
      <c r="K772" s="63">
        <v>12.010999999999999</v>
      </c>
      <c r="L772" s="71" t="b">
        <v>0</v>
      </c>
      <c r="M772" s="64" t="s">
        <v>232</v>
      </c>
      <c r="N772" s="64" t="s">
        <v>5570</v>
      </c>
      <c r="O772" s="64" t="s">
        <v>5571</v>
      </c>
      <c r="P772" s="64" t="s">
        <v>233</v>
      </c>
      <c r="Q772" s="65"/>
      <c r="R772" s="64" t="s">
        <v>3409</v>
      </c>
      <c r="S772" s="65"/>
      <c r="T772" s="63">
        <v>5757839</v>
      </c>
      <c r="U772" s="63">
        <v>17068149.083999999</v>
      </c>
      <c r="V772" s="64" t="s">
        <v>232</v>
      </c>
    </row>
    <row r="773" spans="1:22" ht="28.9">
      <c r="A773" s="64" t="s">
        <v>5583</v>
      </c>
      <c r="B773" s="63">
        <v>810</v>
      </c>
      <c r="C773" s="64" t="s">
        <v>5584</v>
      </c>
      <c r="D773" s="64" t="s">
        <v>5585</v>
      </c>
      <c r="E773" s="64" t="s">
        <v>5585</v>
      </c>
      <c r="F773" s="64" t="s">
        <v>5586</v>
      </c>
      <c r="G773" s="63" t="b">
        <v>0</v>
      </c>
      <c r="H773" s="71" t="b">
        <v>0</v>
      </c>
      <c r="I773" s="64" t="s">
        <v>5583</v>
      </c>
      <c r="J773" s="64" t="s">
        <v>5587</v>
      </c>
      <c r="K773" s="63">
        <v>79.903999999999996</v>
      </c>
      <c r="L773" s="71" t="b">
        <v>0</v>
      </c>
      <c r="M773" s="64" t="s">
        <v>232</v>
      </c>
      <c r="N773" s="64" t="s">
        <v>232</v>
      </c>
      <c r="O773" s="64" t="s">
        <v>5588</v>
      </c>
      <c r="P773" s="64" t="s">
        <v>5587</v>
      </c>
      <c r="Q773" s="65"/>
      <c r="R773" s="64" t="s">
        <v>5589</v>
      </c>
      <c r="S773" s="65"/>
      <c r="T773" s="65"/>
      <c r="U773" s="65"/>
      <c r="V773" s="64" t="s">
        <v>232</v>
      </c>
    </row>
    <row r="774" spans="1:22" ht="28.9">
      <c r="A774" s="64" t="s">
        <v>5590</v>
      </c>
      <c r="B774" s="63">
        <v>830</v>
      </c>
      <c r="C774" s="64" t="s">
        <v>5591</v>
      </c>
      <c r="D774" s="64" t="s">
        <v>5592</v>
      </c>
      <c r="E774" s="64" t="s">
        <v>5592</v>
      </c>
      <c r="F774" s="64" t="s">
        <v>5593</v>
      </c>
      <c r="G774" s="63" t="b">
        <v>0</v>
      </c>
      <c r="H774" s="71" t="b">
        <v>0</v>
      </c>
      <c r="I774" s="64" t="s">
        <v>5590</v>
      </c>
      <c r="J774" s="64" t="s">
        <v>5594</v>
      </c>
      <c r="K774" s="63">
        <v>64.058800000000005</v>
      </c>
      <c r="L774" s="71" t="b">
        <v>0</v>
      </c>
      <c r="M774" s="64" t="s">
        <v>232</v>
      </c>
      <c r="N774" s="64" t="s">
        <v>5595</v>
      </c>
      <c r="O774" s="64" t="s">
        <v>5596</v>
      </c>
      <c r="P774" s="64" t="s">
        <v>5597</v>
      </c>
      <c r="Q774" s="65"/>
      <c r="R774" s="64" t="s">
        <v>5598</v>
      </c>
      <c r="S774" s="63">
        <v>346638.2</v>
      </c>
      <c r="T774" s="65"/>
      <c r="U774" s="65"/>
      <c r="V774" s="64" t="s">
        <v>232</v>
      </c>
    </row>
    <row r="775" spans="1:22" ht="28.9">
      <c r="A775" s="64" t="s">
        <v>5599</v>
      </c>
      <c r="B775" s="63">
        <v>831</v>
      </c>
      <c r="C775" s="64" t="s">
        <v>5600</v>
      </c>
      <c r="D775" s="64" t="s">
        <v>5601</v>
      </c>
      <c r="E775" s="64" t="s">
        <v>5601</v>
      </c>
      <c r="F775" s="64" t="s">
        <v>5602</v>
      </c>
      <c r="G775" s="63" t="b">
        <v>0</v>
      </c>
      <c r="H775" s="71" t="b">
        <v>0</v>
      </c>
      <c r="I775" s="64" t="s">
        <v>5599</v>
      </c>
      <c r="J775" s="64" t="s">
        <v>5603</v>
      </c>
      <c r="K775" s="63">
        <v>34.075800000000001</v>
      </c>
      <c r="L775" s="71" t="b">
        <v>0</v>
      </c>
      <c r="M775" s="64" t="s">
        <v>232</v>
      </c>
      <c r="N775" s="64" t="s">
        <v>5604</v>
      </c>
      <c r="O775" s="64" t="s">
        <v>5605</v>
      </c>
      <c r="P775" s="64" t="s">
        <v>5603</v>
      </c>
      <c r="Q775" s="65"/>
      <c r="R775" s="64" t="s">
        <v>5058</v>
      </c>
      <c r="S775" s="63">
        <v>5.0795829999999998E-7</v>
      </c>
      <c r="T775" s="65"/>
      <c r="U775" s="65"/>
      <c r="V775" s="64" t="s">
        <v>232</v>
      </c>
    </row>
    <row r="776" spans="1:22" ht="28.9">
      <c r="A776" s="64" t="s">
        <v>5606</v>
      </c>
      <c r="B776" s="63">
        <v>839</v>
      </c>
      <c r="C776" s="64" t="s">
        <v>5607</v>
      </c>
      <c r="D776" s="64" t="s">
        <v>5608</v>
      </c>
      <c r="E776" s="64" t="s">
        <v>5608</v>
      </c>
      <c r="F776" s="64" t="s">
        <v>232</v>
      </c>
      <c r="G776" s="63" t="b">
        <v>0</v>
      </c>
      <c r="H776" s="71" t="b">
        <v>0</v>
      </c>
      <c r="I776" s="64" t="s">
        <v>5606</v>
      </c>
      <c r="J776" s="64" t="s">
        <v>5609</v>
      </c>
      <c r="K776" s="63">
        <v>58.036079999999998</v>
      </c>
      <c r="L776" s="71" t="b">
        <v>0</v>
      </c>
      <c r="M776" s="64" t="s">
        <v>232</v>
      </c>
      <c r="N776" s="64" t="s">
        <v>5610</v>
      </c>
      <c r="O776" s="64" t="s">
        <v>5611</v>
      </c>
      <c r="P776" s="64" t="s">
        <v>5612</v>
      </c>
      <c r="Q776" s="63">
        <v>1</v>
      </c>
      <c r="R776" s="64" t="s">
        <v>5613</v>
      </c>
      <c r="S776" s="63">
        <v>38396.85</v>
      </c>
      <c r="T776" s="63">
        <v>18726.14</v>
      </c>
      <c r="U776" s="63">
        <v>22059.991408000002</v>
      </c>
      <c r="V776" s="64" t="s">
        <v>232</v>
      </c>
    </row>
    <row r="777" spans="1:22" ht="86.45">
      <c r="A777" s="64" t="s">
        <v>5614</v>
      </c>
      <c r="B777" s="63">
        <v>840</v>
      </c>
      <c r="C777" s="64" t="s">
        <v>5615</v>
      </c>
      <c r="D777" s="64" t="s">
        <v>5616</v>
      </c>
      <c r="E777" s="64" t="s">
        <v>5616</v>
      </c>
      <c r="F777" s="64" t="s">
        <v>5617</v>
      </c>
      <c r="G777" s="63" t="b">
        <v>0</v>
      </c>
      <c r="H777" s="71" t="b">
        <v>0</v>
      </c>
      <c r="I777" s="64" t="s">
        <v>5614</v>
      </c>
      <c r="J777" s="64" t="s">
        <v>5618</v>
      </c>
      <c r="K777" s="63">
        <v>100.15888</v>
      </c>
      <c r="L777" s="71" t="b">
        <v>0</v>
      </c>
      <c r="M777" s="64" t="s">
        <v>232</v>
      </c>
      <c r="N777" s="64" t="s">
        <v>5619</v>
      </c>
      <c r="O777" s="64" t="s">
        <v>5620</v>
      </c>
      <c r="P777" s="64" t="s">
        <v>3054</v>
      </c>
      <c r="Q777" s="63">
        <v>0.1666667</v>
      </c>
      <c r="R777" s="64" t="s">
        <v>5621</v>
      </c>
      <c r="S777" s="63">
        <v>1275.895</v>
      </c>
      <c r="T777" s="63">
        <v>1383.12</v>
      </c>
      <c r="U777" s="63">
        <v>2177.4282361999999</v>
      </c>
      <c r="V777" s="64" t="s">
        <v>232</v>
      </c>
    </row>
    <row r="778" spans="1:22" ht="43.15">
      <c r="A778" s="64" t="s">
        <v>5622</v>
      </c>
      <c r="B778" s="63">
        <v>843</v>
      </c>
      <c r="C778" s="64" t="s">
        <v>255</v>
      </c>
      <c r="D778" s="64" t="s">
        <v>255</v>
      </c>
      <c r="E778" s="64" t="s">
        <v>255</v>
      </c>
      <c r="F778" s="64" t="s">
        <v>232</v>
      </c>
      <c r="G778" s="63" t="b">
        <v>0</v>
      </c>
      <c r="H778" s="71" t="b">
        <v>0</v>
      </c>
      <c r="I778" s="64" t="s">
        <v>5622</v>
      </c>
      <c r="J778" s="64" t="s">
        <v>232</v>
      </c>
      <c r="K778" s="63">
        <v>0</v>
      </c>
      <c r="L778" s="71" t="b">
        <v>0</v>
      </c>
      <c r="M778" s="64" t="s">
        <v>232</v>
      </c>
      <c r="N778" s="64" t="s">
        <v>232</v>
      </c>
      <c r="O778" s="64" t="s">
        <v>232</v>
      </c>
      <c r="P778" s="64" t="s">
        <v>232</v>
      </c>
      <c r="Q778" s="65"/>
      <c r="R778" s="64" t="s">
        <v>232</v>
      </c>
      <c r="S778" s="65"/>
      <c r="T778" s="65"/>
      <c r="U778" s="65"/>
      <c r="V778" s="64" t="s">
        <v>232</v>
      </c>
    </row>
    <row r="779" spans="1:22" ht="72">
      <c r="A779" s="64" t="s">
        <v>5623</v>
      </c>
      <c r="B779" s="63">
        <v>845</v>
      </c>
      <c r="C779" s="64" t="s">
        <v>5624</v>
      </c>
      <c r="D779" s="64" t="s">
        <v>5625</v>
      </c>
      <c r="E779" s="64" t="s">
        <v>5625</v>
      </c>
      <c r="F779" s="64" t="s">
        <v>5626</v>
      </c>
      <c r="G779" s="63" t="b">
        <v>0</v>
      </c>
      <c r="H779" s="71" t="b">
        <v>0</v>
      </c>
      <c r="I779" s="64" t="s">
        <v>5623</v>
      </c>
      <c r="J779" s="64" t="s">
        <v>5627</v>
      </c>
      <c r="K779" s="63">
        <v>86.132300000000001</v>
      </c>
      <c r="L779" s="71" t="b">
        <v>0</v>
      </c>
      <c r="M779" s="64" t="s">
        <v>232</v>
      </c>
      <c r="N779" s="64" t="s">
        <v>5628</v>
      </c>
      <c r="O779" s="64" t="s">
        <v>5629</v>
      </c>
      <c r="P779" s="64" t="s">
        <v>3939</v>
      </c>
      <c r="Q779" s="63">
        <v>0.2</v>
      </c>
      <c r="R779" s="64" t="s">
        <v>5630</v>
      </c>
      <c r="S779" s="63">
        <v>4386.3069999999998</v>
      </c>
      <c r="T779" s="63">
        <v>4226.0219999999999</v>
      </c>
      <c r="U779" s="63">
        <v>4227.0540031999999</v>
      </c>
      <c r="V779" s="64" t="s">
        <v>232</v>
      </c>
    </row>
    <row r="780" spans="1:22" ht="57.6">
      <c r="A780" s="64" t="s">
        <v>5631</v>
      </c>
      <c r="B780" s="63">
        <v>846</v>
      </c>
      <c r="C780" s="64" t="s">
        <v>5632</v>
      </c>
      <c r="D780" s="64" t="s">
        <v>5633</v>
      </c>
      <c r="E780" s="64" t="s">
        <v>5633</v>
      </c>
      <c r="F780" s="64" t="s">
        <v>5634</v>
      </c>
      <c r="G780" s="63" t="b">
        <v>0</v>
      </c>
      <c r="H780" s="71" t="b">
        <v>1</v>
      </c>
      <c r="I780" s="64" t="s">
        <v>5631</v>
      </c>
      <c r="J780" s="64" t="s">
        <v>5635</v>
      </c>
      <c r="K780" s="63">
        <v>154.20779999999999</v>
      </c>
      <c r="L780" s="71" t="b">
        <v>0</v>
      </c>
      <c r="M780" s="64" t="s">
        <v>232</v>
      </c>
      <c r="N780" s="64" t="s">
        <v>5636</v>
      </c>
      <c r="O780" s="64" t="s">
        <v>5637</v>
      </c>
      <c r="P780" s="64" t="s">
        <v>5638</v>
      </c>
      <c r="Q780" s="65"/>
      <c r="R780" s="64" t="s">
        <v>5639</v>
      </c>
      <c r="S780" s="63">
        <v>0.1719859</v>
      </c>
      <c r="T780" s="63">
        <v>7.8202590000000001</v>
      </c>
      <c r="U780" s="63">
        <v>0.27345542098000003</v>
      </c>
      <c r="V780" s="64" t="s">
        <v>232</v>
      </c>
    </row>
    <row r="781" spans="1:22" ht="57.6">
      <c r="A781" s="64" t="s">
        <v>5640</v>
      </c>
      <c r="B781" s="63">
        <v>847</v>
      </c>
      <c r="C781" s="64" t="s">
        <v>5641</v>
      </c>
      <c r="D781" s="64" t="s">
        <v>5642</v>
      </c>
      <c r="E781" s="64" t="s">
        <v>5642</v>
      </c>
      <c r="F781" s="64" t="s">
        <v>5643</v>
      </c>
      <c r="G781" s="63" t="b">
        <v>0</v>
      </c>
      <c r="H781" s="71" t="b">
        <v>1</v>
      </c>
      <c r="I781" s="64" t="s">
        <v>5640</v>
      </c>
      <c r="J781" s="64" t="s">
        <v>5635</v>
      </c>
      <c r="K781" s="63">
        <v>152.19192000000001</v>
      </c>
      <c r="L781" s="71" t="b">
        <v>0</v>
      </c>
      <c r="M781" s="64" t="s">
        <v>1246</v>
      </c>
      <c r="N781" s="64" t="s">
        <v>5644</v>
      </c>
      <c r="O781" s="64" t="s">
        <v>5645</v>
      </c>
      <c r="P781" s="64" t="s">
        <v>5646</v>
      </c>
      <c r="Q781" s="65"/>
      <c r="R781" s="64" t="s">
        <v>5647</v>
      </c>
      <c r="S781" s="63">
        <v>0.166653</v>
      </c>
      <c r="T781" s="63">
        <v>7.8202590000000001</v>
      </c>
      <c r="U781" s="63">
        <v>0.49482593621999998</v>
      </c>
      <c r="V781" s="64" t="s">
        <v>232</v>
      </c>
    </row>
    <row r="782" spans="1:22" ht="72">
      <c r="A782" s="64" t="s">
        <v>5648</v>
      </c>
      <c r="B782" s="63">
        <v>848</v>
      </c>
      <c r="C782" s="64" t="s">
        <v>5649</v>
      </c>
      <c r="D782" s="64" t="s">
        <v>5650</v>
      </c>
      <c r="E782" s="64" t="s">
        <v>5650</v>
      </c>
      <c r="F782" s="64" t="s">
        <v>232</v>
      </c>
      <c r="G782" s="63" t="b">
        <v>0</v>
      </c>
      <c r="H782" s="71" t="b">
        <v>0</v>
      </c>
      <c r="I782" s="64" t="s">
        <v>5648</v>
      </c>
      <c r="J782" s="64" t="s">
        <v>5651</v>
      </c>
      <c r="K782" s="63">
        <v>182.17</v>
      </c>
      <c r="L782" s="71" t="b">
        <v>0</v>
      </c>
      <c r="M782" s="64" t="s">
        <v>232</v>
      </c>
      <c r="N782" s="64" t="s">
        <v>5652</v>
      </c>
      <c r="O782" s="64" t="s">
        <v>5653</v>
      </c>
      <c r="P782" s="64" t="s">
        <v>5654</v>
      </c>
      <c r="Q782" s="63">
        <v>0.1666667</v>
      </c>
      <c r="R782" s="64" t="s">
        <v>5655</v>
      </c>
      <c r="S782" s="63">
        <v>4.5329610000000001E-5</v>
      </c>
      <c r="T782" s="63">
        <v>4.7990129999999999E-2</v>
      </c>
      <c r="U782" s="63">
        <v>2.0971817243999998E-4</v>
      </c>
      <c r="V782" s="64" t="s">
        <v>232</v>
      </c>
    </row>
    <row r="783" spans="1:22" ht="129.6">
      <c r="A783" s="64" t="s">
        <v>5656</v>
      </c>
      <c r="B783" s="63">
        <v>849</v>
      </c>
      <c r="C783" s="64" t="s">
        <v>5657</v>
      </c>
      <c r="D783" s="64" t="s">
        <v>5658</v>
      </c>
      <c r="E783" s="64" t="s">
        <v>5658</v>
      </c>
      <c r="F783" s="64" t="s">
        <v>232</v>
      </c>
      <c r="G783" s="63" t="b">
        <v>0</v>
      </c>
      <c r="H783" s="71" t="b">
        <v>1</v>
      </c>
      <c r="I783" s="64" t="s">
        <v>5656</v>
      </c>
      <c r="J783" s="64" t="s">
        <v>5659</v>
      </c>
      <c r="K783" s="63">
        <v>208.21212</v>
      </c>
      <c r="L783" s="71" t="b">
        <v>0</v>
      </c>
      <c r="M783" s="64" t="s">
        <v>232</v>
      </c>
      <c r="N783" s="64" t="s">
        <v>5660</v>
      </c>
      <c r="O783" s="64" t="s">
        <v>5661</v>
      </c>
      <c r="P783" s="64" t="s">
        <v>5662</v>
      </c>
      <c r="Q783" s="63">
        <v>0.14285709999999999</v>
      </c>
      <c r="R783" s="64" t="s">
        <v>5663</v>
      </c>
      <c r="S783" s="63">
        <v>5.1062469999999997E-6</v>
      </c>
      <c r="T783" s="63">
        <v>5.9618590000000003E-4</v>
      </c>
      <c r="U783" s="63">
        <v>1.4465037034E-5</v>
      </c>
      <c r="V783" s="64" t="s">
        <v>232</v>
      </c>
    </row>
    <row r="784" spans="1:22" ht="72">
      <c r="A784" s="64" t="s">
        <v>5664</v>
      </c>
      <c r="B784" s="63">
        <v>850</v>
      </c>
      <c r="C784" s="64" t="s">
        <v>5665</v>
      </c>
      <c r="D784" s="64" t="s">
        <v>5666</v>
      </c>
      <c r="E784" s="64" t="s">
        <v>5666</v>
      </c>
      <c r="F784" s="64" t="s">
        <v>232</v>
      </c>
      <c r="G784" s="63" t="b">
        <v>0</v>
      </c>
      <c r="H784" s="71" t="b">
        <v>0</v>
      </c>
      <c r="I784" s="64" t="s">
        <v>5664</v>
      </c>
      <c r="J784" s="64" t="s">
        <v>5667</v>
      </c>
      <c r="K784" s="63">
        <v>206.24</v>
      </c>
      <c r="L784" s="71" t="b">
        <v>0</v>
      </c>
      <c r="M784" s="64" t="s">
        <v>232</v>
      </c>
      <c r="N784" s="64" t="s">
        <v>5668</v>
      </c>
      <c r="O784" s="64" t="s">
        <v>5669</v>
      </c>
      <c r="P784" s="64" t="s">
        <v>5670</v>
      </c>
      <c r="Q784" s="63">
        <v>6.6666669999999997E-2</v>
      </c>
      <c r="R784" s="64" t="s">
        <v>5671</v>
      </c>
      <c r="S784" s="63">
        <v>7.6527050000000003E-4</v>
      </c>
      <c r="T784" s="63">
        <v>2.0434839999999999E-2</v>
      </c>
      <c r="U784" s="63">
        <v>9.6779639698000002E-4</v>
      </c>
      <c r="V784" s="64" t="s">
        <v>232</v>
      </c>
    </row>
    <row r="785" spans="1:22" ht="72">
      <c r="A785" s="64" t="s">
        <v>5672</v>
      </c>
      <c r="B785" s="63">
        <v>851</v>
      </c>
      <c r="C785" s="64" t="s">
        <v>5673</v>
      </c>
      <c r="D785" s="64" t="s">
        <v>5674</v>
      </c>
      <c r="E785" s="64" t="s">
        <v>5674</v>
      </c>
      <c r="F785" s="64" t="s">
        <v>232</v>
      </c>
      <c r="G785" s="63" t="b">
        <v>0</v>
      </c>
      <c r="H785" s="71" t="b">
        <v>1</v>
      </c>
      <c r="I785" s="64" t="s">
        <v>5672</v>
      </c>
      <c r="J785" s="64" t="s">
        <v>232</v>
      </c>
      <c r="K785" s="63">
        <v>194.23</v>
      </c>
      <c r="L785" s="71" t="b">
        <v>0</v>
      </c>
      <c r="M785" s="64" t="s">
        <v>1246</v>
      </c>
      <c r="N785" s="64" t="s">
        <v>5675</v>
      </c>
      <c r="O785" s="64" t="s">
        <v>5676</v>
      </c>
      <c r="P785" s="64" t="s">
        <v>5677</v>
      </c>
      <c r="Q785" s="63">
        <v>7.1428569999999997E-2</v>
      </c>
      <c r="R785" s="64" t="s">
        <v>5678</v>
      </c>
      <c r="S785" s="63">
        <v>2.4398000000000002E-3</v>
      </c>
      <c r="T785" s="63">
        <v>3.1264599999999997E-2</v>
      </c>
      <c r="U785" s="63">
        <v>6.4516248985999995E-3</v>
      </c>
      <c r="V785" s="64" t="s">
        <v>232</v>
      </c>
    </row>
    <row r="786" spans="1:22" ht="57.6">
      <c r="A786" s="64" t="s">
        <v>5679</v>
      </c>
      <c r="B786" s="63">
        <v>852</v>
      </c>
      <c r="C786" s="64" t="s">
        <v>5680</v>
      </c>
      <c r="D786" s="64" t="s">
        <v>5681</v>
      </c>
      <c r="E786" s="64" t="s">
        <v>5681</v>
      </c>
      <c r="F786" s="64" t="s">
        <v>5682</v>
      </c>
      <c r="G786" s="63" t="b">
        <v>0</v>
      </c>
      <c r="H786" s="71" t="b">
        <v>1</v>
      </c>
      <c r="I786" s="64" t="s">
        <v>5679</v>
      </c>
      <c r="J786" s="64" t="s">
        <v>232</v>
      </c>
      <c r="K786" s="63">
        <v>178.22919999999999</v>
      </c>
      <c r="L786" s="71" t="b">
        <v>0</v>
      </c>
      <c r="M786" s="64" t="s">
        <v>1246</v>
      </c>
      <c r="N786" s="64" t="s">
        <v>5683</v>
      </c>
      <c r="O786" s="64" t="s">
        <v>5684</v>
      </c>
      <c r="P786" s="64" t="s">
        <v>5685</v>
      </c>
      <c r="Q786" s="65"/>
      <c r="R786" s="64" t="s">
        <v>5686</v>
      </c>
      <c r="S786" s="63">
        <v>2.8930960000000001E-4</v>
      </c>
      <c r="T786" s="63">
        <v>0.97607520000000003</v>
      </c>
      <c r="U786" s="63">
        <v>2.8169605380000003E-3</v>
      </c>
      <c r="V786" s="64" t="s">
        <v>232</v>
      </c>
    </row>
    <row r="787" spans="1:22" ht="86.45">
      <c r="A787" s="64" t="s">
        <v>5687</v>
      </c>
      <c r="B787" s="63">
        <v>853</v>
      </c>
      <c r="C787" s="64" t="s">
        <v>5688</v>
      </c>
      <c r="D787" s="64" t="s">
        <v>5689</v>
      </c>
      <c r="E787" s="64" t="s">
        <v>5689</v>
      </c>
      <c r="F787" s="64" t="s">
        <v>232</v>
      </c>
      <c r="G787" s="63" t="b">
        <v>0</v>
      </c>
      <c r="H787" s="71" t="b">
        <v>1</v>
      </c>
      <c r="I787" s="64" t="s">
        <v>5687</v>
      </c>
      <c r="J787" s="64" t="s">
        <v>5690</v>
      </c>
      <c r="K787" s="63">
        <v>258.27</v>
      </c>
      <c r="L787" s="71" t="b">
        <v>0</v>
      </c>
      <c r="M787" s="64" t="s">
        <v>1246</v>
      </c>
      <c r="N787" s="64" t="s">
        <v>5691</v>
      </c>
      <c r="O787" s="64" t="s">
        <v>5692</v>
      </c>
      <c r="P787" s="64" t="s">
        <v>5693</v>
      </c>
      <c r="Q787" s="63">
        <v>0.1111111</v>
      </c>
      <c r="R787" s="64" t="s">
        <v>5694</v>
      </c>
      <c r="S787" s="63">
        <v>5.1729089999999997E-6</v>
      </c>
      <c r="T787" s="63">
        <v>5.03828E-6</v>
      </c>
      <c r="U787" s="63">
        <v>7.1829360652000005E-7</v>
      </c>
      <c r="V787" s="64" t="s">
        <v>232</v>
      </c>
    </row>
    <row r="788" spans="1:22" ht="86.45">
      <c r="A788" s="64" t="s">
        <v>5695</v>
      </c>
      <c r="B788" s="63">
        <v>854</v>
      </c>
      <c r="C788" s="64" t="s">
        <v>5696</v>
      </c>
      <c r="D788" s="64" t="s">
        <v>5697</v>
      </c>
      <c r="E788" s="64" t="s">
        <v>5697</v>
      </c>
      <c r="F788" s="64" t="s">
        <v>5698</v>
      </c>
      <c r="G788" s="63" t="b">
        <v>0</v>
      </c>
      <c r="H788" s="71" t="b">
        <v>1</v>
      </c>
      <c r="I788" s="64" t="s">
        <v>5695</v>
      </c>
      <c r="J788" s="64" t="s">
        <v>5699</v>
      </c>
      <c r="K788" s="63">
        <v>228.28788</v>
      </c>
      <c r="L788" s="71" t="b">
        <v>0</v>
      </c>
      <c r="M788" s="64" t="s">
        <v>1246</v>
      </c>
      <c r="N788" s="64" t="s">
        <v>5700</v>
      </c>
      <c r="O788" s="64" t="s">
        <v>5701</v>
      </c>
      <c r="P788" s="64" t="s">
        <v>5702</v>
      </c>
      <c r="Q788" s="65"/>
      <c r="R788" s="64" t="s">
        <v>5703</v>
      </c>
      <c r="S788" s="63">
        <v>3.6263690000000002E-5</v>
      </c>
      <c r="T788" s="63">
        <v>8.2486680000000007E-3</v>
      </c>
      <c r="U788" s="63">
        <v>3.3287703638000001E-6</v>
      </c>
      <c r="V788" s="64" t="s">
        <v>232</v>
      </c>
    </row>
    <row r="789" spans="1:22" ht="86.45">
      <c r="A789" s="64" t="s">
        <v>5704</v>
      </c>
      <c r="B789" s="63">
        <v>855</v>
      </c>
      <c r="C789" s="64" t="s">
        <v>5705</v>
      </c>
      <c r="D789" s="64" t="s">
        <v>5706</v>
      </c>
      <c r="E789" s="64" t="s">
        <v>5706</v>
      </c>
      <c r="F789" s="64" t="s">
        <v>5707</v>
      </c>
      <c r="G789" s="63" t="b">
        <v>0</v>
      </c>
      <c r="H789" s="71" t="b">
        <v>1</v>
      </c>
      <c r="I789" s="64" t="s">
        <v>5704</v>
      </c>
      <c r="J789" s="64" t="s">
        <v>5708</v>
      </c>
      <c r="K789" s="63">
        <v>252.30928</v>
      </c>
      <c r="L789" s="71" t="b">
        <v>0</v>
      </c>
      <c r="M789" s="64" t="s">
        <v>1246</v>
      </c>
      <c r="N789" s="64" t="s">
        <v>5709</v>
      </c>
      <c r="O789" s="64" t="s">
        <v>5710</v>
      </c>
      <c r="P789" s="64" t="s">
        <v>5711</v>
      </c>
      <c r="Q789" s="65"/>
      <c r="R789" s="64" t="s">
        <v>5712</v>
      </c>
      <c r="S789" s="63">
        <v>1.3092259999999999E-7</v>
      </c>
      <c r="T789" s="63">
        <v>7.5828780000000001E-4</v>
      </c>
      <c r="U789" s="63">
        <v>1.1938238496800001E-6</v>
      </c>
      <c r="V789" s="64" t="s">
        <v>232</v>
      </c>
    </row>
    <row r="790" spans="1:22" ht="100.9">
      <c r="A790" s="64" t="s">
        <v>5713</v>
      </c>
      <c r="B790" s="63">
        <v>856</v>
      </c>
      <c r="C790" s="64" t="s">
        <v>5714</v>
      </c>
      <c r="D790" s="64" t="s">
        <v>5715</v>
      </c>
      <c r="E790" s="64" t="s">
        <v>5715</v>
      </c>
      <c r="F790" s="64" t="s">
        <v>232</v>
      </c>
      <c r="G790" s="63" t="b">
        <v>0</v>
      </c>
      <c r="H790" s="71" t="b">
        <v>1</v>
      </c>
      <c r="I790" s="64" t="s">
        <v>5713</v>
      </c>
      <c r="J790" s="64" t="s">
        <v>5716</v>
      </c>
      <c r="K790" s="63">
        <v>278.35000000000002</v>
      </c>
      <c r="L790" s="71" t="b">
        <v>0</v>
      </c>
      <c r="M790" s="64" t="s">
        <v>1246</v>
      </c>
      <c r="N790" s="64" t="s">
        <v>232</v>
      </c>
      <c r="O790" s="64" t="s">
        <v>5717</v>
      </c>
      <c r="P790" s="64" t="s">
        <v>5718</v>
      </c>
      <c r="Q790" s="65"/>
      <c r="R790" s="64" t="s">
        <v>5719</v>
      </c>
      <c r="S790" s="63">
        <v>1.8531809999999999E-9</v>
      </c>
      <c r="T790" s="63">
        <v>6.9708279999999997E-5</v>
      </c>
      <c r="U790" s="63">
        <v>1.0269980310800001E-7</v>
      </c>
      <c r="V790" s="64" t="s">
        <v>232</v>
      </c>
    </row>
    <row r="791" spans="1:22" ht="86.45">
      <c r="A791" s="64" t="s">
        <v>5720</v>
      </c>
      <c r="B791" s="63">
        <v>857</v>
      </c>
      <c r="C791" s="64" t="s">
        <v>5721</v>
      </c>
      <c r="D791" s="64" t="s">
        <v>5722</v>
      </c>
      <c r="E791" s="64" t="s">
        <v>5722</v>
      </c>
      <c r="F791" s="64" t="s">
        <v>5723</v>
      </c>
      <c r="G791" s="63" t="b">
        <v>0</v>
      </c>
      <c r="H791" s="71" t="b">
        <v>1</v>
      </c>
      <c r="I791" s="64" t="s">
        <v>5720</v>
      </c>
      <c r="J791" s="64" t="s">
        <v>5724</v>
      </c>
      <c r="K791" s="63">
        <v>252.30928</v>
      </c>
      <c r="L791" s="71" t="b">
        <v>0</v>
      </c>
      <c r="M791" s="64" t="s">
        <v>1246</v>
      </c>
      <c r="N791" s="64" t="s">
        <v>5725</v>
      </c>
      <c r="O791" s="64" t="s">
        <v>5726</v>
      </c>
      <c r="P791" s="64" t="s">
        <v>5711</v>
      </c>
      <c r="Q791" s="65"/>
      <c r="R791" s="64" t="s">
        <v>5727</v>
      </c>
      <c r="S791" s="63">
        <v>2.5864540000000001E-6</v>
      </c>
      <c r="T791" s="63">
        <v>7.5828780000000001E-4</v>
      </c>
      <c r="U791" s="63">
        <v>1.06912111698E-6</v>
      </c>
      <c r="V791" s="64" t="s">
        <v>232</v>
      </c>
    </row>
    <row r="792" spans="1:22" ht="100.9">
      <c r="A792" s="64" t="s">
        <v>5728</v>
      </c>
      <c r="B792" s="63">
        <v>858</v>
      </c>
      <c r="C792" s="64" t="s">
        <v>5729</v>
      </c>
      <c r="D792" s="64" t="s">
        <v>5730</v>
      </c>
      <c r="E792" s="64" t="s">
        <v>5730</v>
      </c>
      <c r="F792" s="64" t="s">
        <v>5731</v>
      </c>
      <c r="G792" s="63" t="b">
        <v>0</v>
      </c>
      <c r="H792" s="71" t="b">
        <v>1</v>
      </c>
      <c r="I792" s="64" t="s">
        <v>5728</v>
      </c>
      <c r="J792" s="64" t="s">
        <v>5732</v>
      </c>
      <c r="K792" s="63">
        <v>276.33067999999997</v>
      </c>
      <c r="L792" s="71" t="b">
        <v>0</v>
      </c>
      <c r="M792" s="64" t="s">
        <v>1246</v>
      </c>
      <c r="N792" s="64" t="s">
        <v>5733</v>
      </c>
      <c r="O792" s="64" t="s">
        <v>5734</v>
      </c>
      <c r="P792" s="64" t="s">
        <v>5735</v>
      </c>
      <c r="Q792" s="65"/>
      <c r="R792" s="64" t="s">
        <v>5736</v>
      </c>
      <c r="S792" s="63">
        <v>1.3065589999999999E-8</v>
      </c>
      <c r="T792" s="63">
        <v>6.9708279999999997E-5</v>
      </c>
      <c r="U792" s="63">
        <v>1.3456989392E-8</v>
      </c>
      <c r="V792" s="64" t="s">
        <v>232</v>
      </c>
    </row>
    <row r="793" spans="1:22" ht="57.6">
      <c r="A793" s="64" t="s">
        <v>5737</v>
      </c>
      <c r="B793" s="63">
        <v>859</v>
      </c>
      <c r="C793" s="64" t="s">
        <v>5738</v>
      </c>
      <c r="D793" s="64" t="s">
        <v>5739</v>
      </c>
      <c r="E793" s="64" t="s">
        <v>5739</v>
      </c>
      <c r="F793" s="64" t="s">
        <v>232</v>
      </c>
      <c r="G793" s="63" t="b">
        <v>0</v>
      </c>
      <c r="H793" s="71" t="b">
        <v>0</v>
      </c>
      <c r="I793" s="64" t="s">
        <v>5737</v>
      </c>
      <c r="J793" s="64" t="s">
        <v>5740</v>
      </c>
      <c r="K793" s="63">
        <v>182.26096000000001</v>
      </c>
      <c r="L793" s="71" t="b">
        <v>0</v>
      </c>
      <c r="M793" s="64" t="s">
        <v>232</v>
      </c>
      <c r="N793" s="64" t="s">
        <v>5741</v>
      </c>
      <c r="O793" s="64" t="s">
        <v>5742</v>
      </c>
      <c r="P793" s="64" t="s">
        <v>5743</v>
      </c>
      <c r="Q793" s="65"/>
      <c r="R793" s="64" t="s">
        <v>5744</v>
      </c>
      <c r="S793" s="63">
        <v>0.33863890000000002</v>
      </c>
      <c r="T793" s="63">
        <v>1.137337</v>
      </c>
      <c r="U793" s="63">
        <v>0.97510110936000005</v>
      </c>
      <c r="V793" s="64" t="s">
        <v>232</v>
      </c>
    </row>
    <row r="794" spans="1:22" ht="57.6">
      <c r="A794" s="64" t="s">
        <v>5745</v>
      </c>
      <c r="B794" s="63">
        <v>860</v>
      </c>
      <c r="C794" s="64" t="s">
        <v>5746</v>
      </c>
      <c r="D794" s="64" t="s">
        <v>5747</v>
      </c>
      <c r="E794" s="64" t="s">
        <v>5747</v>
      </c>
      <c r="F794" s="64" t="s">
        <v>232</v>
      </c>
      <c r="G794" s="63" t="b">
        <v>0</v>
      </c>
      <c r="H794" s="71" t="b">
        <v>1</v>
      </c>
      <c r="I794" s="64" t="s">
        <v>5745</v>
      </c>
      <c r="J794" s="64" t="s">
        <v>5748</v>
      </c>
      <c r="K794" s="63">
        <v>154.20779999999999</v>
      </c>
      <c r="L794" s="71" t="b">
        <v>0</v>
      </c>
      <c r="M794" s="64" t="s">
        <v>232</v>
      </c>
      <c r="N794" s="64" t="s">
        <v>5749</v>
      </c>
      <c r="O794" s="64" t="s">
        <v>5750</v>
      </c>
      <c r="P794" s="64" t="s">
        <v>5638</v>
      </c>
      <c r="Q794" s="65"/>
      <c r="R794" s="64" t="s">
        <v>5751</v>
      </c>
      <c r="S794" s="63">
        <v>0.99858469999999999</v>
      </c>
      <c r="T794" s="63">
        <v>10.617760000000001</v>
      </c>
      <c r="U794" s="63">
        <v>1.9373686429999999</v>
      </c>
      <c r="V794" s="64" t="s">
        <v>232</v>
      </c>
    </row>
    <row r="795" spans="1:22" ht="86.45">
      <c r="A795" s="64" t="s">
        <v>5752</v>
      </c>
      <c r="B795" s="63">
        <v>861</v>
      </c>
      <c r="C795" s="64" t="s">
        <v>5753</v>
      </c>
      <c r="D795" s="64" t="s">
        <v>5754</v>
      </c>
      <c r="E795" s="64" t="s">
        <v>5754</v>
      </c>
      <c r="F795" s="64" t="s">
        <v>232</v>
      </c>
      <c r="G795" s="63" t="b">
        <v>0</v>
      </c>
      <c r="H795" s="71" t="b">
        <v>1</v>
      </c>
      <c r="I795" s="64" t="s">
        <v>5752</v>
      </c>
      <c r="J795" s="64" t="s">
        <v>5755</v>
      </c>
      <c r="K795" s="63">
        <v>270.32</v>
      </c>
      <c r="L795" s="71" t="b">
        <v>0</v>
      </c>
      <c r="M795" s="64" t="s">
        <v>1246</v>
      </c>
      <c r="N795" s="64" t="s">
        <v>232</v>
      </c>
      <c r="O795" s="64" t="s">
        <v>5756</v>
      </c>
      <c r="P795" s="64" t="s">
        <v>5757</v>
      </c>
      <c r="Q795" s="63">
        <v>0.05</v>
      </c>
      <c r="R795" s="64" t="s">
        <v>5758</v>
      </c>
      <c r="S795" s="63">
        <v>9.2392419999999997E-7</v>
      </c>
      <c r="T795" s="63">
        <v>2.4288670000000001E-5</v>
      </c>
      <c r="U795" s="63">
        <v>2.7437134312000004E-6</v>
      </c>
      <c r="V795" s="64" t="s">
        <v>232</v>
      </c>
    </row>
    <row r="796" spans="1:22" ht="86.45">
      <c r="A796" s="64" t="s">
        <v>5759</v>
      </c>
      <c r="B796" s="63">
        <v>862</v>
      </c>
      <c r="C796" s="64" t="s">
        <v>5760</v>
      </c>
      <c r="D796" s="64" t="s">
        <v>5761</v>
      </c>
      <c r="E796" s="64" t="s">
        <v>5761</v>
      </c>
      <c r="F796" s="64" t="s">
        <v>5762</v>
      </c>
      <c r="G796" s="63" t="b">
        <v>0</v>
      </c>
      <c r="H796" s="71" t="b">
        <v>1</v>
      </c>
      <c r="I796" s="64" t="s">
        <v>5759</v>
      </c>
      <c r="J796" s="64" t="s">
        <v>5763</v>
      </c>
      <c r="K796" s="63">
        <v>230.26</v>
      </c>
      <c r="L796" s="71" t="b">
        <v>0</v>
      </c>
      <c r="M796" s="64" t="s">
        <v>1246</v>
      </c>
      <c r="N796" s="64" t="s">
        <v>5764</v>
      </c>
      <c r="O796" s="64" t="s">
        <v>5765</v>
      </c>
      <c r="P796" s="64" t="s">
        <v>5766</v>
      </c>
      <c r="Q796" s="63">
        <v>5.8823529999999999E-2</v>
      </c>
      <c r="R796" s="64" t="s">
        <v>5767</v>
      </c>
      <c r="S796" s="63">
        <v>2.9464249999999998E-5</v>
      </c>
      <c r="T796" s="63">
        <v>8.714215E-4</v>
      </c>
      <c r="U796" s="63">
        <v>3.5747227894000001E-6</v>
      </c>
      <c r="V796" s="64" t="s">
        <v>232</v>
      </c>
    </row>
    <row r="797" spans="1:22" ht="86.45">
      <c r="A797" s="64" t="s">
        <v>5768</v>
      </c>
      <c r="B797" s="63">
        <v>864</v>
      </c>
      <c r="C797" s="64" t="s">
        <v>5769</v>
      </c>
      <c r="D797" s="64" t="s">
        <v>5770</v>
      </c>
      <c r="E797" s="64" t="s">
        <v>5770</v>
      </c>
      <c r="F797" s="64" t="s">
        <v>232</v>
      </c>
      <c r="G797" s="63" t="b">
        <v>0</v>
      </c>
      <c r="H797" s="71" t="b">
        <v>1</v>
      </c>
      <c r="I797" s="64" t="s">
        <v>5768</v>
      </c>
      <c r="J797" s="64" t="s">
        <v>5771</v>
      </c>
      <c r="K797" s="63">
        <v>228.28788</v>
      </c>
      <c r="L797" s="71" t="b">
        <v>0</v>
      </c>
      <c r="M797" s="64" t="s">
        <v>1246</v>
      </c>
      <c r="N797" s="64" t="s">
        <v>5772</v>
      </c>
      <c r="O797" s="64" t="s">
        <v>5773</v>
      </c>
      <c r="P797" s="64" t="s">
        <v>5774</v>
      </c>
      <c r="Q797" s="65"/>
      <c r="R797" s="64" t="s">
        <v>5775</v>
      </c>
      <c r="S797" s="63">
        <v>2.079829E-7</v>
      </c>
      <c r="T797" s="63">
        <v>8.2486680000000007E-3</v>
      </c>
      <c r="U797" s="63">
        <v>2.4863219780000001E-6</v>
      </c>
      <c r="V797" s="64" t="s">
        <v>232</v>
      </c>
    </row>
    <row r="798" spans="1:22" ht="72">
      <c r="A798" s="64" t="s">
        <v>5776</v>
      </c>
      <c r="B798" s="63">
        <v>865</v>
      </c>
      <c r="C798" s="64" t="s">
        <v>5777</v>
      </c>
      <c r="D798" s="64" t="s">
        <v>5778</v>
      </c>
      <c r="E798" s="64" t="s">
        <v>5778</v>
      </c>
      <c r="F798" s="64" t="s">
        <v>232</v>
      </c>
      <c r="G798" s="63" t="b">
        <v>0</v>
      </c>
      <c r="H798" s="71" t="b">
        <v>1</v>
      </c>
      <c r="I798" s="64" t="s">
        <v>5776</v>
      </c>
      <c r="J798" s="64" t="s">
        <v>5779</v>
      </c>
      <c r="K798" s="63">
        <v>216.28</v>
      </c>
      <c r="L798" s="71" t="b">
        <v>0</v>
      </c>
      <c r="M798" s="64" t="s">
        <v>1246</v>
      </c>
      <c r="N798" s="64" t="s">
        <v>5780</v>
      </c>
      <c r="O798" s="64" t="s">
        <v>5781</v>
      </c>
      <c r="P798" s="64" t="s">
        <v>5782</v>
      </c>
      <c r="Q798" s="65"/>
      <c r="R798" s="64" t="s">
        <v>5783</v>
      </c>
      <c r="S798" s="63">
        <v>5.8928499999999997E-5</v>
      </c>
      <c r="T798" s="63">
        <v>1.8562809999999999E-2</v>
      </c>
      <c r="U798" s="63">
        <v>1.6954825383999999E-5</v>
      </c>
      <c r="V798" s="64" t="s">
        <v>232</v>
      </c>
    </row>
    <row r="799" spans="1:22" ht="72">
      <c r="A799" s="64" t="s">
        <v>5784</v>
      </c>
      <c r="B799" s="63">
        <v>866</v>
      </c>
      <c r="C799" s="64" t="s">
        <v>5785</v>
      </c>
      <c r="D799" s="64" t="s">
        <v>232</v>
      </c>
      <c r="E799" s="64" t="s">
        <v>2438</v>
      </c>
      <c r="F799" s="64" t="s">
        <v>232</v>
      </c>
      <c r="G799" s="63" t="b">
        <v>0</v>
      </c>
      <c r="H799" s="71" t="b">
        <v>1</v>
      </c>
      <c r="I799" s="64" t="s">
        <v>5784</v>
      </c>
      <c r="J799" s="64" t="s">
        <v>5786</v>
      </c>
      <c r="K799" s="63">
        <v>242.31</v>
      </c>
      <c r="L799" s="71" t="b">
        <v>0</v>
      </c>
      <c r="M799" s="64" t="s">
        <v>1246</v>
      </c>
      <c r="N799" s="64" t="s">
        <v>5787</v>
      </c>
      <c r="O799" s="64" t="s">
        <v>232</v>
      </c>
      <c r="P799" s="64" t="s">
        <v>232</v>
      </c>
      <c r="Q799" s="65"/>
      <c r="R799" s="64" t="s">
        <v>5788</v>
      </c>
      <c r="S799" s="63">
        <v>7.2660699999999994E-5</v>
      </c>
      <c r="T799" s="63">
        <v>2.6996780000000001E-3</v>
      </c>
      <c r="U799" s="65"/>
      <c r="V799" s="64" t="s">
        <v>232</v>
      </c>
    </row>
    <row r="800" spans="1:22" ht="86.45">
      <c r="A800" s="64" t="s">
        <v>5789</v>
      </c>
      <c r="B800" s="63">
        <v>867</v>
      </c>
      <c r="C800" s="64" t="s">
        <v>5790</v>
      </c>
      <c r="D800" s="64" t="s">
        <v>5791</v>
      </c>
      <c r="E800" s="64" t="s">
        <v>5791</v>
      </c>
      <c r="F800" s="64" t="s">
        <v>5792</v>
      </c>
      <c r="G800" s="63" t="b">
        <v>0</v>
      </c>
      <c r="H800" s="71" t="b">
        <v>1</v>
      </c>
      <c r="I800" s="64" t="s">
        <v>5789</v>
      </c>
      <c r="J800" s="64" t="s">
        <v>5786</v>
      </c>
      <c r="K800" s="63">
        <v>228.28788</v>
      </c>
      <c r="L800" s="71" t="b">
        <v>0</v>
      </c>
      <c r="M800" s="64" t="s">
        <v>1246</v>
      </c>
      <c r="N800" s="64" t="s">
        <v>5793</v>
      </c>
      <c r="O800" s="64" t="s">
        <v>5794</v>
      </c>
      <c r="P800" s="64" t="s">
        <v>5702</v>
      </c>
      <c r="Q800" s="65"/>
      <c r="R800" s="64" t="s">
        <v>5795</v>
      </c>
      <c r="S800" s="63">
        <v>2.079829E-7</v>
      </c>
      <c r="T800" s="63">
        <v>8.2486680000000007E-3</v>
      </c>
      <c r="U800" s="63">
        <v>2.2655407459999999E-6</v>
      </c>
      <c r="V800" s="64" t="s">
        <v>232</v>
      </c>
    </row>
    <row r="801" spans="1:22" ht="115.15">
      <c r="A801" s="64" t="s">
        <v>5796</v>
      </c>
      <c r="B801" s="63">
        <v>868</v>
      </c>
      <c r="C801" s="64" t="s">
        <v>5797</v>
      </c>
      <c r="D801" s="64" t="s">
        <v>5798</v>
      </c>
      <c r="E801" s="64" t="s">
        <v>5798</v>
      </c>
      <c r="F801" s="64" t="s">
        <v>5799</v>
      </c>
      <c r="G801" s="63" t="b">
        <v>0</v>
      </c>
      <c r="H801" s="71" t="b">
        <v>1</v>
      </c>
      <c r="I801" s="64" t="s">
        <v>5796</v>
      </c>
      <c r="J801" s="64" t="s">
        <v>5800</v>
      </c>
      <c r="K801" s="63">
        <v>300.35208</v>
      </c>
      <c r="L801" s="71" t="b">
        <v>0</v>
      </c>
      <c r="M801" s="64" t="s">
        <v>1246</v>
      </c>
      <c r="N801" s="64" t="s">
        <v>5801</v>
      </c>
      <c r="O801" s="64" t="s">
        <v>5802</v>
      </c>
      <c r="P801" s="64" t="s">
        <v>5803</v>
      </c>
      <c r="Q801" s="65"/>
      <c r="R801" s="64" t="s">
        <v>5804</v>
      </c>
      <c r="S801" s="63">
        <v>1.1372399999999999E-11</v>
      </c>
      <c r="T801" s="63">
        <v>6.408179E-6</v>
      </c>
      <c r="U801" s="63">
        <v>4.0284975486E-10</v>
      </c>
      <c r="V801" s="64" t="s">
        <v>232</v>
      </c>
    </row>
    <row r="802" spans="1:22" ht="86.45">
      <c r="A802" s="64" t="s">
        <v>5805</v>
      </c>
      <c r="B802" s="63">
        <v>869</v>
      </c>
      <c r="C802" s="64" t="s">
        <v>5806</v>
      </c>
      <c r="D802" s="64" t="s">
        <v>5807</v>
      </c>
      <c r="E802" s="64" t="s">
        <v>5807</v>
      </c>
      <c r="F802" s="64" t="s">
        <v>232</v>
      </c>
      <c r="G802" s="63" t="b">
        <v>0</v>
      </c>
      <c r="H802" s="71" t="b">
        <v>1</v>
      </c>
      <c r="I802" s="64" t="s">
        <v>5805</v>
      </c>
      <c r="J802" s="64" t="s">
        <v>5808</v>
      </c>
      <c r="K802" s="63">
        <v>258.27100000000002</v>
      </c>
      <c r="L802" s="71" t="b">
        <v>0</v>
      </c>
      <c r="M802" s="64" t="s">
        <v>1246</v>
      </c>
      <c r="N802" s="64" t="s">
        <v>232</v>
      </c>
      <c r="O802" s="64" t="s">
        <v>5809</v>
      </c>
      <c r="P802" s="64" t="s">
        <v>5693</v>
      </c>
      <c r="Q802" s="63">
        <v>0.1111111</v>
      </c>
      <c r="R802" s="64" t="s">
        <v>5810</v>
      </c>
      <c r="S802" s="63">
        <v>1.8131850000000001E-6</v>
      </c>
      <c r="T802" s="63">
        <v>2.784938E-6</v>
      </c>
      <c r="U802" s="63">
        <v>3.5590041256000002E-7</v>
      </c>
      <c r="V802" s="64" t="s">
        <v>232</v>
      </c>
    </row>
    <row r="803" spans="1:22" ht="72">
      <c r="A803" s="64" t="s">
        <v>5811</v>
      </c>
      <c r="B803" s="63">
        <v>870</v>
      </c>
      <c r="C803" s="64" t="s">
        <v>5812</v>
      </c>
      <c r="D803" s="64" t="s">
        <v>5813</v>
      </c>
      <c r="E803" s="64" t="s">
        <v>5813</v>
      </c>
      <c r="F803" s="64" t="s">
        <v>232</v>
      </c>
      <c r="G803" s="63" t="b">
        <v>0</v>
      </c>
      <c r="H803" s="71" t="b">
        <v>1</v>
      </c>
      <c r="I803" s="64" t="s">
        <v>5811</v>
      </c>
      <c r="J803" s="64" t="s">
        <v>5814</v>
      </c>
      <c r="K803" s="63">
        <v>190.24</v>
      </c>
      <c r="L803" s="71" t="b">
        <v>0</v>
      </c>
      <c r="M803" s="64" t="s">
        <v>1246</v>
      </c>
      <c r="N803" s="64" t="s">
        <v>5815</v>
      </c>
      <c r="O803" s="64" t="s">
        <v>5816</v>
      </c>
      <c r="P803" s="64" t="s">
        <v>5817</v>
      </c>
      <c r="Q803" s="65"/>
      <c r="R803" s="64" t="s">
        <v>5818</v>
      </c>
      <c r="S803" s="63">
        <v>1.9731710000000001E-3</v>
      </c>
      <c r="T803" s="63">
        <v>0.20192660000000001</v>
      </c>
      <c r="U803" s="63">
        <v>1.6496197704E-3</v>
      </c>
      <c r="V803" s="64" t="s">
        <v>5819</v>
      </c>
    </row>
    <row r="804" spans="1:22" ht="144">
      <c r="A804" s="64" t="s">
        <v>5820</v>
      </c>
      <c r="B804" s="63">
        <v>871</v>
      </c>
      <c r="C804" s="64" t="s">
        <v>5821</v>
      </c>
      <c r="D804" s="64" t="s">
        <v>232</v>
      </c>
      <c r="E804" s="64" t="s">
        <v>2438</v>
      </c>
      <c r="F804" s="64" t="s">
        <v>232</v>
      </c>
      <c r="G804" s="63" t="b">
        <v>0</v>
      </c>
      <c r="H804" s="71" t="b">
        <v>1</v>
      </c>
      <c r="I804" s="64" t="s">
        <v>5820</v>
      </c>
      <c r="J804" s="64" t="s">
        <v>5822</v>
      </c>
      <c r="K804" s="63">
        <v>156.22</v>
      </c>
      <c r="L804" s="71" t="b">
        <v>0</v>
      </c>
      <c r="M804" s="64" t="s">
        <v>1246</v>
      </c>
      <c r="N804" s="64" t="s">
        <v>5823</v>
      </c>
      <c r="O804" s="64" t="s">
        <v>232</v>
      </c>
      <c r="P804" s="64" t="s">
        <v>232</v>
      </c>
      <c r="Q804" s="65"/>
      <c r="R804" s="64" t="s">
        <v>5824</v>
      </c>
      <c r="S804" s="63">
        <v>0.23064770000000001</v>
      </c>
      <c r="T804" s="63">
        <v>12.371969999999999</v>
      </c>
      <c r="U804" s="65"/>
      <c r="V804" s="64" t="s">
        <v>232</v>
      </c>
    </row>
    <row r="805" spans="1:22" ht="129.6">
      <c r="A805" s="64" t="s">
        <v>5825</v>
      </c>
      <c r="B805" s="63">
        <v>872</v>
      </c>
      <c r="C805" s="64" t="s">
        <v>5826</v>
      </c>
      <c r="D805" s="64" t="s">
        <v>5827</v>
      </c>
      <c r="E805" s="64" t="s">
        <v>5827</v>
      </c>
      <c r="F805" s="64" t="s">
        <v>5828</v>
      </c>
      <c r="G805" s="63" t="b">
        <v>0</v>
      </c>
      <c r="H805" s="71" t="b">
        <v>1</v>
      </c>
      <c r="I805" s="64" t="s">
        <v>5825</v>
      </c>
      <c r="J805" s="64" t="s">
        <v>5829</v>
      </c>
      <c r="K805" s="63">
        <v>278.35399999999998</v>
      </c>
      <c r="L805" s="71" t="b">
        <v>0</v>
      </c>
      <c r="M805" s="64" t="s">
        <v>1246</v>
      </c>
      <c r="N805" s="64" t="s">
        <v>5830</v>
      </c>
      <c r="O805" s="64" t="s">
        <v>232</v>
      </c>
      <c r="P805" s="64" t="s">
        <v>232</v>
      </c>
      <c r="Q805" s="65"/>
      <c r="R805" s="64" t="s">
        <v>5831</v>
      </c>
      <c r="S805" s="63">
        <v>1.089244E-8</v>
      </c>
      <c r="T805" s="63">
        <v>6.9708279999999997E-5</v>
      </c>
      <c r="U805" s="65"/>
      <c r="V805" s="64" t="s">
        <v>232</v>
      </c>
    </row>
    <row r="806" spans="1:22" ht="57.6">
      <c r="A806" s="64" t="s">
        <v>5832</v>
      </c>
      <c r="B806" s="63">
        <v>873</v>
      </c>
      <c r="C806" s="64" t="s">
        <v>5833</v>
      </c>
      <c r="D806" s="64" t="s">
        <v>5834</v>
      </c>
      <c r="E806" s="64" t="s">
        <v>5834</v>
      </c>
      <c r="F806" s="64" t="s">
        <v>5835</v>
      </c>
      <c r="G806" s="63" t="b">
        <v>0</v>
      </c>
      <c r="H806" s="71" t="b">
        <v>1</v>
      </c>
      <c r="I806" s="64" t="s">
        <v>5832</v>
      </c>
      <c r="J806" s="64" t="s">
        <v>5836</v>
      </c>
      <c r="K806" s="63">
        <v>168.19131999999999</v>
      </c>
      <c r="L806" s="71" t="b">
        <v>0</v>
      </c>
      <c r="M806" s="64" t="s">
        <v>232</v>
      </c>
      <c r="N806" s="64" t="s">
        <v>5837</v>
      </c>
      <c r="O806" s="64" t="s">
        <v>5838</v>
      </c>
      <c r="P806" s="64" t="s">
        <v>5839</v>
      </c>
      <c r="Q806" s="63">
        <v>8.3333340000000006E-2</v>
      </c>
      <c r="R806" s="64" t="s">
        <v>5840</v>
      </c>
      <c r="S806" s="63">
        <v>0.1329224</v>
      </c>
      <c r="T806" s="63">
        <v>6.7114320000000003</v>
      </c>
      <c r="U806" s="63">
        <v>0.16028370806000003</v>
      </c>
      <c r="V806" s="64" t="s">
        <v>232</v>
      </c>
    </row>
    <row r="807" spans="1:22" ht="57.6">
      <c r="A807" s="64" t="s">
        <v>5841</v>
      </c>
      <c r="B807" s="63">
        <v>875</v>
      </c>
      <c r="C807" s="64" t="s">
        <v>5842</v>
      </c>
      <c r="D807" s="64" t="s">
        <v>5843</v>
      </c>
      <c r="E807" s="64" t="s">
        <v>5843</v>
      </c>
      <c r="F807" s="64" t="s">
        <v>232</v>
      </c>
      <c r="G807" s="63" t="b">
        <v>0</v>
      </c>
      <c r="H807" s="71" t="b">
        <v>1</v>
      </c>
      <c r="I807" s="64" t="s">
        <v>5841</v>
      </c>
      <c r="J807" s="64" t="s">
        <v>5844</v>
      </c>
      <c r="K807" s="63">
        <v>156.22</v>
      </c>
      <c r="L807" s="71" t="b">
        <v>0</v>
      </c>
      <c r="M807" s="64" t="s">
        <v>1246</v>
      </c>
      <c r="N807" s="64" t="s">
        <v>5845</v>
      </c>
      <c r="O807" s="64" t="s">
        <v>5846</v>
      </c>
      <c r="P807" s="64" t="s">
        <v>5847</v>
      </c>
      <c r="Q807" s="65"/>
      <c r="R807" s="64" t="s">
        <v>5848</v>
      </c>
      <c r="S807" s="63">
        <v>1.7065269999999999</v>
      </c>
      <c r="T807" s="63">
        <v>12.371969999999999</v>
      </c>
      <c r="U807" s="63">
        <v>2.9677743844000002</v>
      </c>
      <c r="V807" s="64" t="s">
        <v>232</v>
      </c>
    </row>
    <row r="808" spans="1:22" ht="72">
      <c r="A808" s="64" t="s">
        <v>5849</v>
      </c>
      <c r="B808" s="63">
        <v>876</v>
      </c>
      <c r="C808" s="64" t="s">
        <v>5850</v>
      </c>
      <c r="D808" s="64" t="s">
        <v>5851</v>
      </c>
      <c r="E808" s="64" t="s">
        <v>5851</v>
      </c>
      <c r="F808" s="64" t="s">
        <v>232</v>
      </c>
      <c r="G808" s="63" t="b">
        <v>0</v>
      </c>
      <c r="H808" s="71" t="b">
        <v>1</v>
      </c>
      <c r="I808" s="64" t="s">
        <v>5849</v>
      </c>
      <c r="J808" s="64" t="s">
        <v>5852</v>
      </c>
      <c r="K808" s="63">
        <v>206.28236000000001</v>
      </c>
      <c r="L808" s="71" t="b">
        <v>0</v>
      </c>
      <c r="M808" s="64" t="s">
        <v>1246</v>
      </c>
      <c r="N808" s="64" t="s">
        <v>5853</v>
      </c>
      <c r="O808" s="64" t="s">
        <v>5854</v>
      </c>
      <c r="P808" s="64" t="s">
        <v>5855</v>
      </c>
      <c r="Q808" s="65"/>
      <c r="R808" s="64" t="s">
        <v>5856</v>
      </c>
      <c r="S808" s="63">
        <v>1.011917E-3</v>
      </c>
      <c r="T808" s="63">
        <v>0.1045537</v>
      </c>
      <c r="U808" s="63">
        <v>7.8182953884000002E-4</v>
      </c>
      <c r="V808" s="64" t="s">
        <v>232</v>
      </c>
    </row>
    <row r="809" spans="1:22" ht="57.6">
      <c r="A809" s="64" t="s">
        <v>5857</v>
      </c>
      <c r="B809" s="63">
        <v>877</v>
      </c>
      <c r="C809" s="64" t="s">
        <v>5858</v>
      </c>
      <c r="D809" s="64" t="s">
        <v>5859</v>
      </c>
      <c r="E809" s="64" t="s">
        <v>5859</v>
      </c>
      <c r="F809" s="64" t="s">
        <v>232</v>
      </c>
      <c r="G809" s="63" t="b">
        <v>0</v>
      </c>
      <c r="H809" s="71" t="b">
        <v>1</v>
      </c>
      <c r="I809" s="64" t="s">
        <v>5857</v>
      </c>
      <c r="J809" s="64" t="s">
        <v>5860</v>
      </c>
      <c r="K809" s="63">
        <v>156.22368</v>
      </c>
      <c r="L809" s="71" t="b">
        <v>0</v>
      </c>
      <c r="M809" s="64" t="s">
        <v>1246</v>
      </c>
      <c r="N809" s="64" t="s">
        <v>5861</v>
      </c>
      <c r="O809" s="64" t="s">
        <v>5862</v>
      </c>
      <c r="P809" s="64" t="s">
        <v>5847</v>
      </c>
      <c r="Q809" s="65"/>
      <c r="R809" s="64" t="s">
        <v>5863</v>
      </c>
      <c r="S809" s="63">
        <v>1.6132010000000001</v>
      </c>
      <c r="T809" s="63">
        <v>12.371969999999999</v>
      </c>
      <c r="U809" s="63">
        <v>0.90629895804000005</v>
      </c>
      <c r="V809" s="64" t="s">
        <v>232</v>
      </c>
    </row>
    <row r="810" spans="1:22" ht="57.6">
      <c r="A810" s="64" t="s">
        <v>5864</v>
      </c>
      <c r="B810" s="63">
        <v>878</v>
      </c>
      <c r="C810" s="64" t="s">
        <v>5865</v>
      </c>
      <c r="D810" s="64" t="s">
        <v>5866</v>
      </c>
      <c r="E810" s="64" t="s">
        <v>5866</v>
      </c>
      <c r="F810" s="64" t="s">
        <v>232</v>
      </c>
      <c r="G810" s="63" t="b">
        <v>0</v>
      </c>
      <c r="H810" s="71" t="b">
        <v>1</v>
      </c>
      <c r="I810" s="64" t="s">
        <v>5864</v>
      </c>
      <c r="J810" s="64" t="s">
        <v>5860</v>
      </c>
      <c r="K810" s="63">
        <v>156.22</v>
      </c>
      <c r="L810" s="71" t="b">
        <v>0</v>
      </c>
      <c r="M810" s="64" t="s">
        <v>1246</v>
      </c>
      <c r="N810" s="64" t="s">
        <v>5867</v>
      </c>
      <c r="O810" s="64" t="s">
        <v>5868</v>
      </c>
      <c r="P810" s="64" t="s">
        <v>5847</v>
      </c>
      <c r="Q810" s="65"/>
      <c r="R810" s="64" t="s">
        <v>5869</v>
      </c>
      <c r="S810" s="63">
        <v>0.4666284</v>
      </c>
      <c r="T810" s="63">
        <v>12.371969999999999</v>
      </c>
      <c r="U810" s="63">
        <v>0.76051935036000007</v>
      </c>
      <c r="V810" s="64" t="s">
        <v>232</v>
      </c>
    </row>
    <row r="811" spans="1:22" ht="100.9">
      <c r="A811" s="64" t="s">
        <v>5870</v>
      </c>
      <c r="B811" s="63">
        <v>879</v>
      </c>
      <c r="C811" s="64" t="s">
        <v>5871</v>
      </c>
      <c r="D811" s="64" t="s">
        <v>232</v>
      </c>
      <c r="E811" s="64" t="s">
        <v>2438</v>
      </c>
      <c r="F811" s="64" t="s">
        <v>232</v>
      </c>
      <c r="G811" s="63" t="b">
        <v>0</v>
      </c>
      <c r="H811" s="71" t="b">
        <v>1</v>
      </c>
      <c r="I811" s="64" t="s">
        <v>5870</v>
      </c>
      <c r="J811" s="64" t="s">
        <v>5872</v>
      </c>
      <c r="K811" s="63">
        <v>156.22</v>
      </c>
      <c r="L811" s="71" t="b">
        <v>0</v>
      </c>
      <c r="M811" s="64" t="s">
        <v>1246</v>
      </c>
      <c r="N811" s="64" t="s">
        <v>5873</v>
      </c>
      <c r="O811" s="64" t="s">
        <v>232</v>
      </c>
      <c r="P811" s="64" t="s">
        <v>232</v>
      </c>
      <c r="Q811" s="65"/>
      <c r="R811" s="64" t="s">
        <v>5874</v>
      </c>
      <c r="S811" s="63">
        <v>0.32663989999999998</v>
      </c>
      <c r="T811" s="63">
        <v>12.371969999999999</v>
      </c>
      <c r="U811" s="65"/>
      <c r="V811" s="64" t="s">
        <v>232</v>
      </c>
    </row>
    <row r="812" spans="1:22" ht="72">
      <c r="A812" s="64" t="s">
        <v>5875</v>
      </c>
      <c r="B812" s="63">
        <v>880</v>
      </c>
      <c r="C812" s="64" t="s">
        <v>5876</v>
      </c>
      <c r="D812" s="64" t="s">
        <v>232</v>
      </c>
      <c r="E812" s="64" t="s">
        <v>2438</v>
      </c>
      <c r="F812" s="64" t="s">
        <v>232</v>
      </c>
      <c r="G812" s="63" t="b">
        <v>0</v>
      </c>
      <c r="H812" s="71" t="b">
        <v>1</v>
      </c>
      <c r="I812" s="64" t="s">
        <v>5875</v>
      </c>
      <c r="J812" s="64" t="s">
        <v>5877</v>
      </c>
      <c r="K812" s="63">
        <v>156.22</v>
      </c>
      <c r="L812" s="71" t="b">
        <v>0</v>
      </c>
      <c r="M812" s="64" t="s">
        <v>1246</v>
      </c>
      <c r="N812" s="64" t="s">
        <v>5878</v>
      </c>
      <c r="O812" s="64" t="s">
        <v>232</v>
      </c>
      <c r="P812" s="64" t="s">
        <v>232</v>
      </c>
      <c r="Q812" s="65"/>
      <c r="R812" s="64" t="s">
        <v>5879</v>
      </c>
      <c r="S812" s="63">
        <v>2.3598059999999998</v>
      </c>
      <c r="T812" s="63">
        <v>12.371969999999999</v>
      </c>
      <c r="U812" s="65"/>
      <c r="V812" s="64" t="s">
        <v>232</v>
      </c>
    </row>
    <row r="813" spans="1:22" ht="72">
      <c r="A813" s="64" t="s">
        <v>5880</v>
      </c>
      <c r="B813" s="63">
        <v>881</v>
      </c>
      <c r="C813" s="64" t="s">
        <v>5881</v>
      </c>
      <c r="D813" s="64" t="s">
        <v>5882</v>
      </c>
      <c r="E813" s="64" t="s">
        <v>5882</v>
      </c>
      <c r="F813" s="64" t="s">
        <v>232</v>
      </c>
      <c r="G813" s="63" t="b">
        <v>0</v>
      </c>
      <c r="H813" s="71" t="b">
        <v>0</v>
      </c>
      <c r="I813" s="64" t="s">
        <v>5880</v>
      </c>
      <c r="J813" s="64" t="s">
        <v>5883</v>
      </c>
      <c r="K813" s="63">
        <v>180.20202</v>
      </c>
      <c r="L813" s="71" t="b">
        <v>0</v>
      </c>
      <c r="M813" s="64" t="s">
        <v>232</v>
      </c>
      <c r="N813" s="64" t="s">
        <v>5884</v>
      </c>
      <c r="O813" s="64" t="s">
        <v>5885</v>
      </c>
      <c r="P813" s="64" t="s">
        <v>5886</v>
      </c>
      <c r="Q813" s="63">
        <v>7.6923080000000005E-2</v>
      </c>
      <c r="R813" s="64" t="s">
        <v>5887</v>
      </c>
      <c r="S813" s="63">
        <v>7.6260410000000001E-3</v>
      </c>
      <c r="T813" s="63">
        <v>7.0357900000000001E-2</v>
      </c>
      <c r="U813" s="63">
        <v>4.3672687506000002E-3</v>
      </c>
      <c r="V813" s="64" t="s">
        <v>232</v>
      </c>
    </row>
    <row r="814" spans="1:22" ht="72">
      <c r="A814" s="64" t="s">
        <v>5888</v>
      </c>
      <c r="B814" s="63">
        <v>882</v>
      </c>
      <c r="C814" s="64" t="s">
        <v>5889</v>
      </c>
      <c r="D814" s="64" t="s">
        <v>5890</v>
      </c>
      <c r="E814" s="64" t="s">
        <v>5890</v>
      </c>
      <c r="F814" s="64" t="s">
        <v>5891</v>
      </c>
      <c r="G814" s="63" t="b">
        <v>0</v>
      </c>
      <c r="H814" s="71" t="b">
        <v>1</v>
      </c>
      <c r="I814" s="64" t="s">
        <v>5888</v>
      </c>
      <c r="J814" s="64" t="s">
        <v>5892</v>
      </c>
      <c r="K814" s="63">
        <v>202.25059999999999</v>
      </c>
      <c r="L814" s="71" t="b">
        <v>0</v>
      </c>
      <c r="M814" s="64" t="s">
        <v>232</v>
      </c>
      <c r="N814" s="64" t="s">
        <v>5893</v>
      </c>
      <c r="O814" s="64" t="s">
        <v>5894</v>
      </c>
      <c r="P814" s="64" t="s">
        <v>5895</v>
      </c>
      <c r="Q814" s="65"/>
      <c r="R814" s="64" t="s">
        <v>5896</v>
      </c>
      <c r="S814" s="63">
        <v>4.1729910000000002E-4</v>
      </c>
      <c r="T814" s="63">
        <v>5.6717320000000002E-2</v>
      </c>
      <c r="U814" s="63">
        <v>5.1442160378E-4</v>
      </c>
      <c r="V814" s="64" t="s">
        <v>232</v>
      </c>
    </row>
    <row r="815" spans="1:22" ht="57.6">
      <c r="A815" s="64" t="s">
        <v>5897</v>
      </c>
      <c r="B815" s="63">
        <v>883</v>
      </c>
      <c r="C815" s="64" t="s">
        <v>5898</v>
      </c>
      <c r="D815" s="64" t="s">
        <v>5899</v>
      </c>
      <c r="E815" s="64" t="s">
        <v>5899</v>
      </c>
      <c r="F815" s="64" t="s">
        <v>5900</v>
      </c>
      <c r="G815" s="63" t="b">
        <v>0</v>
      </c>
      <c r="H815" s="71" t="b">
        <v>1</v>
      </c>
      <c r="I815" s="64" t="s">
        <v>5897</v>
      </c>
      <c r="J815" s="64" t="s">
        <v>5901</v>
      </c>
      <c r="K815" s="63">
        <v>166.21850000000001</v>
      </c>
      <c r="L815" s="71" t="b">
        <v>0</v>
      </c>
      <c r="M815" s="64" t="s">
        <v>232</v>
      </c>
      <c r="N815" s="64" t="s">
        <v>5902</v>
      </c>
      <c r="O815" s="64" t="s">
        <v>5903</v>
      </c>
      <c r="P815" s="64" t="s">
        <v>5904</v>
      </c>
      <c r="Q815" s="65"/>
      <c r="R815" s="64" t="s">
        <v>5905</v>
      </c>
      <c r="S815" s="63">
        <v>4.3996390000000003E-2</v>
      </c>
      <c r="T815" s="63">
        <v>2.196561</v>
      </c>
      <c r="U815" s="63">
        <v>9.8200052285999997E-2</v>
      </c>
      <c r="V815" s="64" t="s">
        <v>232</v>
      </c>
    </row>
    <row r="816" spans="1:22" ht="100.9">
      <c r="A816" s="64" t="s">
        <v>5906</v>
      </c>
      <c r="B816" s="63">
        <v>884</v>
      </c>
      <c r="C816" s="64" t="s">
        <v>5907</v>
      </c>
      <c r="D816" s="64" t="s">
        <v>5908</v>
      </c>
      <c r="E816" s="64" t="s">
        <v>5908</v>
      </c>
      <c r="F816" s="64" t="s">
        <v>5909</v>
      </c>
      <c r="G816" s="63" t="b">
        <v>0</v>
      </c>
      <c r="H816" s="71" t="b">
        <v>1</v>
      </c>
      <c r="I816" s="64" t="s">
        <v>5906</v>
      </c>
      <c r="J816" s="64" t="s">
        <v>5910</v>
      </c>
      <c r="K816" s="63">
        <v>276.33067999999997</v>
      </c>
      <c r="L816" s="71" t="b">
        <v>0</v>
      </c>
      <c r="M816" s="64" t="s">
        <v>1246</v>
      </c>
      <c r="N816" s="64" t="s">
        <v>5911</v>
      </c>
      <c r="O816" s="64" t="s">
        <v>5912</v>
      </c>
      <c r="P816" s="64" t="s">
        <v>5735</v>
      </c>
      <c r="Q816" s="65"/>
      <c r="R816" s="64" t="s">
        <v>5913</v>
      </c>
      <c r="S816" s="63">
        <v>1.66653E-8</v>
      </c>
      <c r="T816" s="63">
        <v>4.4062240000000003E-5</v>
      </c>
      <c r="U816" s="63">
        <v>2.3947164318E-8</v>
      </c>
      <c r="V816" s="64" t="s">
        <v>232</v>
      </c>
    </row>
    <row r="817" spans="1:22" ht="57.6">
      <c r="A817" s="64" t="s">
        <v>5914</v>
      </c>
      <c r="B817" s="63">
        <v>885</v>
      </c>
      <c r="C817" s="64" t="s">
        <v>5915</v>
      </c>
      <c r="D817" s="64" t="s">
        <v>5916</v>
      </c>
      <c r="E817" s="64" t="s">
        <v>5916</v>
      </c>
      <c r="F817" s="64" t="s">
        <v>232</v>
      </c>
      <c r="G817" s="63" t="b">
        <v>0</v>
      </c>
      <c r="H817" s="71" t="b">
        <v>0</v>
      </c>
      <c r="I817" s="64" t="s">
        <v>5914</v>
      </c>
      <c r="J817" s="64" t="s">
        <v>5917</v>
      </c>
      <c r="K817" s="63">
        <v>180.24508</v>
      </c>
      <c r="L817" s="71" t="b">
        <v>0</v>
      </c>
      <c r="M817" s="64" t="s">
        <v>232</v>
      </c>
      <c r="N817" s="64" t="s">
        <v>5918</v>
      </c>
      <c r="O817" s="64" t="s">
        <v>5919</v>
      </c>
      <c r="P817" s="64" t="s">
        <v>5920</v>
      </c>
      <c r="Q817" s="65"/>
      <c r="R817" s="64" t="s">
        <v>5921</v>
      </c>
      <c r="S817" s="63">
        <v>4.7062800000000002E-2</v>
      </c>
      <c r="T817" s="63">
        <v>0.71890480000000001</v>
      </c>
      <c r="U817" s="63">
        <v>3.7210303522000006E-2</v>
      </c>
      <c r="V817" s="64" t="s">
        <v>232</v>
      </c>
    </row>
    <row r="818" spans="1:22" ht="57.6">
      <c r="A818" s="64" t="s">
        <v>5922</v>
      </c>
      <c r="B818" s="63">
        <v>886</v>
      </c>
      <c r="C818" s="64" t="s">
        <v>5923</v>
      </c>
      <c r="D818" s="64" t="s">
        <v>5924</v>
      </c>
      <c r="E818" s="64" t="s">
        <v>5924</v>
      </c>
      <c r="F818" s="64" t="s">
        <v>232</v>
      </c>
      <c r="G818" s="63" t="b">
        <v>0</v>
      </c>
      <c r="H818" s="71" t="b">
        <v>1</v>
      </c>
      <c r="I818" s="64" t="s">
        <v>5922</v>
      </c>
      <c r="J818" s="64" t="s">
        <v>232</v>
      </c>
      <c r="K818" s="63">
        <v>192.25577999999999</v>
      </c>
      <c r="L818" s="71" t="b">
        <v>0</v>
      </c>
      <c r="M818" s="64" t="s">
        <v>1246</v>
      </c>
      <c r="N818" s="64" t="s">
        <v>5925</v>
      </c>
      <c r="O818" s="64" t="s">
        <v>5926</v>
      </c>
      <c r="P818" s="64" t="s">
        <v>5927</v>
      </c>
      <c r="Q818" s="65"/>
      <c r="R818" s="64" t="s">
        <v>5928</v>
      </c>
      <c r="S818" s="63">
        <v>3.2663990000000001E-3</v>
      </c>
      <c r="T818" s="63">
        <v>0.31945620000000002</v>
      </c>
      <c r="U818" s="63">
        <v>2.0711306055999999E-3</v>
      </c>
      <c r="V818" s="64" t="s">
        <v>232</v>
      </c>
    </row>
    <row r="819" spans="1:22" ht="72">
      <c r="A819" s="64" t="s">
        <v>5929</v>
      </c>
      <c r="B819" s="63">
        <v>887</v>
      </c>
      <c r="C819" s="64" t="s">
        <v>5930</v>
      </c>
      <c r="D819" s="64" t="s">
        <v>5931</v>
      </c>
      <c r="E819" s="64" t="s">
        <v>5931</v>
      </c>
      <c r="F819" s="64" t="s">
        <v>232</v>
      </c>
      <c r="G819" s="63" t="b">
        <v>0</v>
      </c>
      <c r="H819" s="71" t="b">
        <v>1</v>
      </c>
      <c r="I819" s="64" t="s">
        <v>5929</v>
      </c>
      <c r="J819" s="64" t="s">
        <v>232</v>
      </c>
      <c r="K819" s="63">
        <v>216.27717999999999</v>
      </c>
      <c r="L819" s="71" t="b">
        <v>0</v>
      </c>
      <c r="M819" s="64" t="s">
        <v>1246</v>
      </c>
      <c r="N819" s="64" t="s">
        <v>5932</v>
      </c>
      <c r="O819" s="64" t="s">
        <v>5933</v>
      </c>
      <c r="P819" s="64" t="s">
        <v>5782</v>
      </c>
      <c r="Q819" s="65"/>
      <c r="R819" s="64" t="s">
        <v>5934</v>
      </c>
      <c r="S819" s="63">
        <v>2.333142E-4</v>
      </c>
      <c r="T819" s="63">
        <v>2.936714E-2</v>
      </c>
      <c r="U819" s="63">
        <v>7.8179087546000002E-5</v>
      </c>
      <c r="V819" s="64" t="s">
        <v>232</v>
      </c>
    </row>
    <row r="820" spans="1:22" ht="57.6">
      <c r="A820" s="64" t="s">
        <v>5935</v>
      </c>
      <c r="B820" s="63">
        <v>888</v>
      </c>
      <c r="C820" s="64" t="s">
        <v>5936</v>
      </c>
      <c r="D820" s="64" t="s">
        <v>5937</v>
      </c>
      <c r="E820" s="64" t="s">
        <v>5937</v>
      </c>
      <c r="F820" s="64" t="s">
        <v>232</v>
      </c>
      <c r="G820" s="63" t="b">
        <v>0</v>
      </c>
      <c r="H820" s="71" t="b">
        <v>0</v>
      </c>
      <c r="I820" s="64" t="s">
        <v>5935</v>
      </c>
      <c r="J820" s="64" t="s">
        <v>5938</v>
      </c>
      <c r="K820" s="63">
        <v>168.23</v>
      </c>
      <c r="L820" s="71" t="b">
        <v>0</v>
      </c>
      <c r="M820" s="64" t="s">
        <v>232</v>
      </c>
      <c r="N820" s="64" t="s">
        <v>5939</v>
      </c>
      <c r="O820" s="64" t="s">
        <v>5940</v>
      </c>
      <c r="P820" s="64" t="s">
        <v>5941</v>
      </c>
      <c r="Q820" s="65"/>
      <c r="R820" s="64" t="s">
        <v>5942</v>
      </c>
      <c r="S820" s="63">
        <v>2.706445</v>
      </c>
      <c r="T820" s="63">
        <v>3.4750510000000001</v>
      </c>
      <c r="U820" s="63">
        <v>1.4932863932</v>
      </c>
      <c r="V820" s="64" t="s">
        <v>232</v>
      </c>
    </row>
    <row r="821" spans="1:22" ht="72">
      <c r="A821" s="64" t="s">
        <v>5943</v>
      </c>
      <c r="B821" s="63">
        <v>889</v>
      </c>
      <c r="C821" s="64" t="s">
        <v>5944</v>
      </c>
      <c r="D821" s="64" t="s">
        <v>5945</v>
      </c>
      <c r="E821" s="64" t="s">
        <v>5945</v>
      </c>
      <c r="F821" s="64" t="s">
        <v>232</v>
      </c>
      <c r="G821" s="63" t="b">
        <v>0</v>
      </c>
      <c r="H821" s="71" t="b">
        <v>1</v>
      </c>
      <c r="I821" s="64" t="s">
        <v>5943</v>
      </c>
      <c r="J821" s="64" t="s">
        <v>5946</v>
      </c>
      <c r="K821" s="63">
        <v>192.25577999999999</v>
      </c>
      <c r="L821" s="71" t="b">
        <v>0</v>
      </c>
      <c r="M821" s="64" t="s">
        <v>1246</v>
      </c>
      <c r="N821" s="64" t="s">
        <v>5947</v>
      </c>
      <c r="O821" s="64" t="s">
        <v>5948</v>
      </c>
      <c r="P821" s="64" t="s">
        <v>5927</v>
      </c>
      <c r="Q821" s="65"/>
      <c r="R821" s="64" t="s">
        <v>5949</v>
      </c>
      <c r="S821" s="63">
        <v>8.8926030000000007E-3</v>
      </c>
      <c r="T821" s="63">
        <v>0.31945620000000002</v>
      </c>
      <c r="U821" s="63">
        <v>1.4905532922E-3</v>
      </c>
      <c r="V821" s="64" t="s">
        <v>232</v>
      </c>
    </row>
    <row r="822" spans="1:22" ht="57.6">
      <c r="A822" s="64" t="s">
        <v>5950</v>
      </c>
      <c r="B822" s="63">
        <v>890</v>
      </c>
      <c r="C822" s="64" t="s">
        <v>5951</v>
      </c>
      <c r="D822" s="64" t="s">
        <v>5952</v>
      </c>
      <c r="E822" s="64" t="s">
        <v>5952</v>
      </c>
      <c r="F822" s="64" t="s">
        <v>232</v>
      </c>
      <c r="G822" s="63" t="b">
        <v>0</v>
      </c>
      <c r="H822" s="71" t="b">
        <v>0</v>
      </c>
      <c r="I822" s="64" t="s">
        <v>5950</v>
      </c>
      <c r="J822" s="64" t="s">
        <v>5953</v>
      </c>
      <c r="K822" s="63">
        <v>168.23437999999999</v>
      </c>
      <c r="L822" s="71" t="b">
        <v>0</v>
      </c>
      <c r="M822" s="64" t="s">
        <v>232</v>
      </c>
      <c r="N822" s="64" t="s">
        <v>5954</v>
      </c>
      <c r="O822" s="64" t="s">
        <v>5955</v>
      </c>
      <c r="P822" s="64" t="s">
        <v>5941</v>
      </c>
      <c r="Q822" s="65"/>
      <c r="R822" s="64" t="s">
        <v>5956</v>
      </c>
      <c r="S822" s="63">
        <v>1.0612459999999999</v>
      </c>
      <c r="T822" s="63">
        <v>3.4750510000000001</v>
      </c>
      <c r="U822" s="63">
        <v>1.29982150578</v>
      </c>
      <c r="V822" s="64" t="s">
        <v>232</v>
      </c>
    </row>
    <row r="823" spans="1:22" ht="57.6">
      <c r="A823" s="64" t="s">
        <v>5957</v>
      </c>
      <c r="B823" s="63">
        <v>891</v>
      </c>
      <c r="C823" s="64" t="s">
        <v>5958</v>
      </c>
      <c r="D823" s="64" t="s">
        <v>5959</v>
      </c>
      <c r="E823" s="64" t="s">
        <v>5959</v>
      </c>
      <c r="F823" s="64" t="s">
        <v>232</v>
      </c>
      <c r="G823" s="63" t="b">
        <v>0</v>
      </c>
      <c r="H823" s="71" t="b">
        <v>0</v>
      </c>
      <c r="I823" s="64" t="s">
        <v>5957</v>
      </c>
      <c r="J823" s="64" t="s">
        <v>5960</v>
      </c>
      <c r="K823" s="63">
        <v>168.23</v>
      </c>
      <c r="L823" s="71" t="b">
        <v>0</v>
      </c>
      <c r="M823" s="64" t="s">
        <v>232</v>
      </c>
      <c r="N823" s="64" t="s">
        <v>5961</v>
      </c>
      <c r="O823" s="64" t="s">
        <v>5962</v>
      </c>
      <c r="P823" s="64" t="s">
        <v>5941</v>
      </c>
      <c r="Q823" s="65"/>
      <c r="R823" s="64" t="s">
        <v>5963</v>
      </c>
      <c r="S823" s="63">
        <v>0.85592970000000002</v>
      </c>
      <c r="T823" s="63">
        <v>3.4750510000000001</v>
      </c>
      <c r="U823" s="63">
        <v>1.2963671327600002</v>
      </c>
      <c r="V823" s="64" t="s">
        <v>232</v>
      </c>
    </row>
    <row r="824" spans="1:22" ht="72">
      <c r="A824" s="64" t="s">
        <v>5964</v>
      </c>
      <c r="B824" s="63">
        <v>892</v>
      </c>
      <c r="C824" s="64" t="s">
        <v>5965</v>
      </c>
      <c r="D824" s="64" t="s">
        <v>5966</v>
      </c>
      <c r="E824" s="64" t="s">
        <v>5966</v>
      </c>
      <c r="F824" s="64" t="s">
        <v>232</v>
      </c>
      <c r="G824" s="63" t="b">
        <v>0</v>
      </c>
      <c r="H824" s="71" t="b">
        <v>1</v>
      </c>
      <c r="I824" s="64" t="s">
        <v>5964</v>
      </c>
      <c r="J824" s="64" t="s">
        <v>5967</v>
      </c>
      <c r="K824" s="63">
        <v>216.28</v>
      </c>
      <c r="L824" s="71" t="b">
        <v>0</v>
      </c>
      <c r="M824" s="64" t="s">
        <v>1246</v>
      </c>
      <c r="N824" s="64" t="s">
        <v>232</v>
      </c>
      <c r="O824" s="64" t="s">
        <v>5968</v>
      </c>
      <c r="P824" s="64" t="s">
        <v>5782</v>
      </c>
      <c r="Q824" s="65"/>
      <c r="R824" s="64" t="s">
        <v>5969</v>
      </c>
      <c r="S824" s="63">
        <v>2.333142E-4</v>
      </c>
      <c r="T824" s="63">
        <v>2.936714E-2</v>
      </c>
      <c r="U824" s="63">
        <v>8.0613280622000012E-5</v>
      </c>
      <c r="V824" s="64" t="s">
        <v>232</v>
      </c>
    </row>
    <row r="825" spans="1:22" ht="86.45">
      <c r="A825" s="64" t="s">
        <v>5970</v>
      </c>
      <c r="B825" s="63">
        <v>893</v>
      </c>
      <c r="C825" s="64" t="s">
        <v>5971</v>
      </c>
      <c r="D825" s="64" t="s">
        <v>5972</v>
      </c>
      <c r="E825" s="64" t="s">
        <v>5972</v>
      </c>
      <c r="F825" s="64" t="s">
        <v>232</v>
      </c>
      <c r="G825" s="63" t="b">
        <v>0</v>
      </c>
      <c r="H825" s="71" t="b">
        <v>1</v>
      </c>
      <c r="I825" s="64" t="s">
        <v>5970</v>
      </c>
      <c r="J825" s="64" t="s">
        <v>5973</v>
      </c>
      <c r="K825" s="63">
        <v>242.31</v>
      </c>
      <c r="L825" s="71" t="b">
        <v>0</v>
      </c>
      <c r="M825" s="64" t="s">
        <v>1246</v>
      </c>
      <c r="N825" s="64" t="s">
        <v>232</v>
      </c>
      <c r="O825" s="64" t="s">
        <v>5974</v>
      </c>
      <c r="P825" s="64" t="s">
        <v>5975</v>
      </c>
      <c r="Q825" s="65"/>
      <c r="R825" s="64" t="s">
        <v>5976</v>
      </c>
      <c r="S825" s="63">
        <v>4.0796649999999998E-5</v>
      </c>
      <c r="T825" s="63">
        <v>2.6996780000000001E-3</v>
      </c>
      <c r="U825" s="63">
        <v>2.4291135078000003E-6</v>
      </c>
      <c r="V825" s="64" t="s">
        <v>232</v>
      </c>
    </row>
    <row r="826" spans="1:22" ht="86.45">
      <c r="A826" s="64" t="s">
        <v>5977</v>
      </c>
      <c r="B826" s="63">
        <v>894</v>
      </c>
      <c r="C826" s="64" t="s">
        <v>5978</v>
      </c>
      <c r="D826" s="64" t="s">
        <v>5979</v>
      </c>
      <c r="E826" s="64" t="s">
        <v>5979</v>
      </c>
      <c r="F826" s="64" t="s">
        <v>232</v>
      </c>
      <c r="G826" s="63" t="b">
        <v>0</v>
      </c>
      <c r="H826" s="71" t="b">
        <v>1</v>
      </c>
      <c r="I826" s="64" t="s">
        <v>5977</v>
      </c>
      <c r="J826" s="64" t="s">
        <v>5973</v>
      </c>
      <c r="K826" s="63">
        <v>266.33999999999997</v>
      </c>
      <c r="L826" s="71" t="b">
        <v>0</v>
      </c>
      <c r="M826" s="64" t="s">
        <v>1246</v>
      </c>
      <c r="N826" s="64" t="s">
        <v>232</v>
      </c>
      <c r="O826" s="64" t="s">
        <v>232</v>
      </c>
      <c r="P826" s="64" t="s">
        <v>232</v>
      </c>
      <c r="Q826" s="65"/>
      <c r="R826" s="64" t="s">
        <v>5980</v>
      </c>
      <c r="S826" s="63">
        <v>1.4398819999999999E-6</v>
      </c>
      <c r="T826" s="63">
        <v>2.4817740000000001E-4</v>
      </c>
      <c r="U826" s="65"/>
      <c r="V826" s="64" t="s">
        <v>232</v>
      </c>
    </row>
    <row r="827" spans="1:22" ht="57.6">
      <c r="A827" s="64" t="s">
        <v>5981</v>
      </c>
      <c r="B827" s="63">
        <v>895</v>
      </c>
      <c r="C827" s="64" t="s">
        <v>5982</v>
      </c>
      <c r="D827" s="64" t="s">
        <v>5983</v>
      </c>
      <c r="E827" s="64" t="s">
        <v>5983</v>
      </c>
      <c r="F827" s="64" t="s">
        <v>232</v>
      </c>
      <c r="G827" s="63" t="b">
        <v>0</v>
      </c>
      <c r="H827" s="71" t="b">
        <v>1</v>
      </c>
      <c r="I827" s="64" t="s">
        <v>5981</v>
      </c>
      <c r="J827" s="64" t="s">
        <v>5984</v>
      </c>
      <c r="K827" s="63">
        <v>192.25577999999999</v>
      </c>
      <c r="L827" s="71" t="b">
        <v>0</v>
      </c>
      <c r="M827" s="64" t="s">
        <v>1246</v>
      </c>
      <c r="N827" s="64" t="s">
        <v>5985</v>
      </c>
      <c r="O827" s="64" t="s">
        <v>5986</v>
      </c>
      <c r="P827" s="64" t="s">
        <v>5927</v>
      </c>
      <c r="Q827" s="65"/>
      <c r="R827" s="64" t="s">
        <v>5987</v>
      </c>
      <c r="S827" s="63">
        <v>8.8926030000000007E-3</v>
      </c>
      <c r="T827" s="63">
        <v>0.31945620000000002</v>
      </c>
      <c r="U827" s="63">
        <v>3.4363212211999997E-3</v>
      </c>
      <c r="V827" s="64" t="s">
        <v>232</v>
      </c>
    </row>
    <row r="828" spans="1:22" ht="57.6">
      <c r="A828" s="64" t="s">
        <v>5988</v>
      </c>
      <c r="B828" s="63">
        <v>896</v>
      </c>
      <c r="C828" s="64" t="s">
        <v>5989</v>
      </c>
      <c r="D828" s="64" t="s">
        <v>5990</v>
      </c>
      <c r="E828" s="64" t="s">
        <v>5990</v>
      </c>
      <c r="F828" s="64" t="s">
        <v>232</v>
      </c>
      <c r="G828" s="63" t="b">
        <v>0</v>
      </c>
      <c r="H828" s="71" t="b">
        <v>1</v>
      </c>
      <c r="I828" s="64" t="s">
        <v>5988</v>
      </c>
      <c r="J828" s="64" t="s">
        <v>232</v>
      </c>
      <c r="K828" s="63">
        <v>192.25577999999999</v>
      </c>
      <c r="L828" s="71" t="b">
        <v>0</v>
      </c>
      <c r="M828" s="64" t="s">
        <v>1246</v>
      </c>
      <c r="N828" s="64" t="s">
        <v>5991</v>
      </c>
      <c r="O828" s="64" t="s">
        <v>232</v>
      </c>
      <c r="P828" s="64" t="s">
        <v>5927</v>
      </c>
      <c r="Q828" s="65"/>
      <c r="R828" s="64" t="s">
        <v>5992</v>
      </c>
      <c r="S828" s="63">
        <v>3.2663990000000001E-3</v>
      </c>
      <c r="T828" s="63">
        <v>0.31945620000000002</v>
      </c>
      <c r="U828" s="65"/>
      <c r="V828" s="64" t="s">
        <v>232</v>
      </c>
    </row>
    <row r="829" spans="1:22" ht="72">
      <c r="A829" s="64" t="s">
        <v>5993</v>
      </c>
      <c r="B829" s="63">
        <v>897</v>
      </c>
      <c r="C829" s="64" t="s">
        <v>5994</v>
      </c>
      <c r="D829" s="64" t="s">
        <v>5995</v>
      </c>
      <c r="E829" s="64" t="s">
        <v>5995</v>
      </c>
      <c r="F829" s="64" t="s">
        <v>232</v>
      </c>
      <c r="G829" s="63" t="b">
        <v>0</v>
      </c>
      <c r="H829" s="71" t="b">
        <v>1</v>
      </c>
      <c r="I829" s="64" t="s">
        <v>5993</v>
      </c>
      <c r="J829" s="64" t="s">
        <v>232</v>
      </c>
      <c r="K829" s="63">
        <v>216.28299999999999</v>
      </c>
      <c r="L829" s="71" t="b">
        <v>0</v>
      </c>
      <c r="M829" s="64" t="s">
        <v>1246</v>
      </c>
      <c r="N829" s="64" t="s">
        <v>5996</v>
      </c>
      <c r="O829" s="64" t="s">
        <v>232</v>
      </c>
      <c r="P829" s="64" t="s">
        <v>5782</v>
      </c>
      <c r="Q829" s="65"/>
      <c r="R829" s="64" t="s">
        <v>5934</v>
      </c>
      <c r="S829" s="63">
        <v>2.333142E-4</v>
      </c>
      <c r="T829" s="63">
        <v>2.936714E-2</v>
      </c>
      <c r="U829" s="65"/>
      <c r="V829" s="64" t="s">
        <v>232</v>
      </c>
    </row>
    <row r="830" spans="1:22" ht="72">
      <c r="A830" s="64" t="s">
        <v>5997</v>
      </c>
      <c r="B830" s="63">
        <v>898</v>
      </c>
      <c r="C830" s="64" t="s">
        <v>5998</v>
      </c>
      <c r="D830" s="64" t="s">
        <v>5999</v>
      </c>
      <c r="E830" s="64" t="s">
        <v>5999</v>
      </c>
      <c r="F830" s="64" t="s">
        <v>232</v>
      </c>
      <c r="G830" s="63" t="b">
        <v>0</v>
      </c>
      <c r="H830" s="71" t="b">
        <v>1</v>
      </c>
      <c r="I830" s="64" t="s">
        <v>5997</v>
      </c>
      <c r="J830" s="64" t="s">
        <v>6000</v>
      </c>
      <c r="K830" s="63">
        <v>204.26648</v>
      </c>
      <c r="L830" s="71" t="b">
        <v>0</v>
      </c>
      <c r="M830" s="64" t="s">
        <v>1246</v>
      </c>
      <c r="N830" s="64" t="s">
        <v>6001</v>
      </c>
      <c r="O830" s="64" t="s">
        <v>6002</v>
      </c>
      <c r="P830" s="64" t="s">
        <v>6003</v>
      </c>
      <c r="Q830" s="65"/>
      <c r="R830" s="64" t="s">
        <v>6004</v>
      </c>
      <c r="S830" s="63">
        <v>2.7597730000000001E-2</v>
      </c>
      <c r="T830" s="63">
        <v>8.9729149999999994E-2</v>
      </c>
      <c r="U830" s="63">
        <v>1.18016367756E-3</v>
      </c>
      <c r="V830" s="64" t="s">
        <v>232</v>
      </c>
    </row>
    <row r="831" spans="1:22" ht="72">
      <c r="A831" s="64" t="s">
        <v>6005</v>
      </c>
      <c r="B831" s="63">
        <v>899</v>
      </c>
      <c r="C831" s="64" t="s">
        <v>6006</v>
      </c>
      <c r="D831" s="64" t="s">
        <v>6007</v>
      </c>
      <c r="E831" s="64" t="s">
        <v>6007</v>
      </c>
      <c r="F831" s="64" t="s">
        <v>232</v>
      </c>
      <c r="G831" s="63" t="b">
        <v>0</v>
      </c>
      <c r="H831" s="71" t="b">
        <v>1</v>
      </c>
      <c r="I831" s="64" t="s">
        <v>6005</v>
      </c>
      <c r="J831" s="64" t="s">
        <v>6008</v>
      </c>
      <c r="K831" s="63">
        <v>204.27</v>
      </c>
      <c r="L831" s="71" t="b">
        <v>0</v>
      </c>
      <c r="M831" s="64" t="s">
        <v>1246</v>
      </c>
      <c r="N831" s="64" t="s">
        <v>6009</v>
      </c>
      <c r="O831" s="64" t="s">
        <v>6010</v>
      </c>
      <c r="P831" s="64" t="s">
        <v>6003</v>
      </c>
      <c r="Q831" s="65"/>
      <c r="R831" s="64" t="s">
        <v>6011</v>
      </c>
      <c r="S831" s="63">
        <v>3.8530169999999998E-3</v>
      </c>
      <c r="T831" s="63">
        <v>8.9729149999999994E-2</v>
      </c>
      <c r="U831" s="63">
        <v>2.4037156668E-3</v>
      </c>
      <c r="V831" s="64" t="s">
        <v>232</v>
      </c>
    </row>
    <row r="832" spans="1:22" ht="86.45">
      <c r="A832" s="64" t="s">
        <v>6012</v>
      </c>
      <c r="B832" s="63">
        <v>901</v>
      </c>
      <c r="C832" s="64" t="s">
        <v>6013</v>
      </c>
      <c r="D832" s="64" t="s">
        <v>6014</v>
      </c>
      <c r="E832" s="64" t="s">
        <v>6014</v>
      </c>
      <c r="F832" s="64" t="s">
        <v>6015</v>
      </c>
      <c r="G832" s="63" t="b">
        <v>0</v>
      </c>
      <c r="H832" s="71" t="b">
        <v>1</v>
      </c>
      <c r="I832" s="64" t="s">
        <v>6012</v>
      </c>
      <c r="J832" s="64" t="s">
        <v>6016</v>
      </c>
      <c r="K832" s="63">
        <v>252.30928</v>
      </c>
      <c r="L832" s="71" t="b">
        <v>0</v>
      </c>
      <c r="M832" s="64" t="s">
        <v>1246</v>
      </c>
      <c r="N832" s="64" t="s">
        <v>6017</v>
      </c>
      <c r="O832" s="64" t="s">
        <v>6018</v>
      </c>
      <c r="P832" s="64" t="s">
        <v>5711</v>
      </c>
      <c r="Q832" s="65"/>
      <c r="R832" s="64" t="s">
        <v>6019</v>
      </c>
      <c r="S832" s="63">
        <v>1.78652E-7</v>
      </c>
      <c r="T832" s="63">
        <v>7.5828780000000001E-4</v>
      </c>
      <c r="U832" s="63">
        <v>9.8801201183999999E-7</v>
      </c>
      <c r="V832" s="64" t="s">
        <v>232</v>
      </c>
    </row>
    <row r="833" spans="1:22" ht="57.6">
      <c r="A833" s="64" t="s">
        <v>6020</v>
      </c>
      <c r="B833" s="63">
        <v>902</v>
      </c>
      <c r="C833" s="64" t="s">
        <v>6021</v>
      </c>
      <c r="D833" s="64" t="s">
        <v>6022</v>
      </c>
      <c r="E833" s="64" t="s">
        <v>6022</v>
      </c>
      <c r="F833" s="64" t="s">
        <v>6023</v>
      </c>
      <c r="G833" s="63" t="b">
        <v>0</v>
      </c>
      <c r="H833" s="71" t="b">
        <v>1</v>
      </c>
      <c r="I833" s="64" t="s">
        <v>6020</v>
      </c>
      <c r="J833" s="64" t="s">
        <v>6024</v>
      </c>
      <c r="K833" s="63">
        <v>178.22919999999999</v>
      </c>
      <c r="L833" s="71" t="b">
        <v>0</v>
      </c>
      <c r="M833" s="64" t="s">
        <v>1246</v>
      </c>
      <c r="N833" s="64" t="s">
        <v>6025</v>
      </c>
      <c r="O833" s="64" t="s">
        <v>6026</v>
      </c>
      <c r="P833" s="64" t="s">
        <v>5685</v>
      </c>
      <c r="Q833" s="65"/>
      <c r="R833" s="64" t="s">
        <v>6027</v>
      </c>
      <c r="S833" s="63">
        <v>5.7595270000000004E-3</v>
      </c>
      <c r="T833" s="63">
        <v>0.97607520000000003</v>
      </c>
      <c r="U833" s="63">
        <v>4.0441895480000005E-3</v>
      </c>
      <c r="V833" s="64" t="s">
        <v>232</v>
      </c>
    </row>
    <row r="834" spans="1:22" ht="144">
      <c r="A834" s="64" t="s">
        <v>6028</v>
      </c>
      <c r="B834" s="63">
        <v>903</v>
      </c>
      <c r="C834" s="64" t="s">
        <v>6029</v>
      </c>
      <c r="D834" s="64" t="s">
        <v>6030</v>
      </c>
      <c r="E834" s="64" t="s">
        <v>6030</v>
      </c>
      <c r="F834" s="64" t="s">
        <v>232</v>
      </c>
      <c r="G834" s="63" t="b">
        <v>0</v>
      </c>
      <c r="H834" s="71" t="b">
        <v>0</v>
      </c>
      <c r="I834" s="64" t="s">
        <v>6028</v>
      </c>
      <c r="J834" s="64" t="s">
        <v>6031</v>
      </c>
      <c r="K834" s="63">
        <v>180.20202</v>
      </c>
      <c r="L834" s="71" t="b">
        <v>0</v>
      </c>
      <c r="M834" s="64" t="s">
        <v>232</v>
      </c>
      <c r="N834" s="64" t="s">
        <v>232</v>
      </c>
      <c r="O834" s="64" t="s">
        <v>6032</v>
      </c>
      <c r="P834" s="64" t="s">
        <v>5886</v>
      </c>
      <c r="Q834" s="63">
        <v>7.6923080000000005E-2</v>
      </c>
      <c r="R834" s="64" t="s">
        <v>6033</v>
      </c>
      <c r="S834" s="63">
        <v>2.3598059999999999E-3</v>
      </c>
      <c r="T834" s="63">
        <v>6.7628220000000003E-2</v>
      </c>
      <c r="U834" s="63">
        <v>1.6074766862000001E-3</v>
      </c>
      <c r="V834" s="64" t="s">
        <v>232</v>
      </c>
    </row>
    <row r="835" spans="1:22" ht="72">
      <c r="A835" s="64" t="s">
        <v>6034</v>
      </c>
      <c r="B835" s="63">
        <v>904</v>
      </c>
      <c r="C835" s="64" t="s">
        <v>6035</v>
      </c>
      <c r="D835" s="64" t="s">
        <v>6036</v>
      </c>
      <c r="E835" s="64" t="s">
        <v>6036</v>
      </c>
      <c r="F835" s="64" t="s">
        <v>6037</v>
      </c>
      <c r="G835" s="63" t="b">
        <v>0</v>
      </c>
      <c r="H835" s="71" t="b">
        <v>1</v>
      </c>
      <c r="I835" s="64" t="s">
        <v>6034</v>
      </c>
      <c r="J835" s="64" t="s">
        <v>6038</v>
      </c>
      <c r="K835" s="63">
        <v>202.25059999999999</v>
      </c>
      <c r="L835" s="71" t="b">
        <v>0</v>
      </c>
      <c r="M835" s="64" t="s">
        <v>1246</v>
      </c>
      <c r="N835" s="64" t="s">
        <v>6039</v>
      </c>
      <c r="O835" s="64" t="s">
        <v>6040</v>
      </c>
      <c r="P835" s="64" t="s">
        <v>5895</v>
      </c>
      <c r="Q835" s="65"/>
      <c r="R835" s="64" t="s">
        <v>6041</v>
      </c>
      <c r="S835" s="63">
        <v>4.5862899999999998E-5</v>
      </c>
      <c r="T835" s="63">
        <v>8.9729149999999994E-2</v>
      </c>
      <c r="U835" s="63">
        <v>3.8337807676000002E-4</v>
      </c>
      <c r="V835" s="64" t="s">
        <v>232</v>
      </c>
    </row>
    <row r="836" spans="1:22" ht="72">
      <c r="A836" s="64" t="s">
        <v>6042</v>
      </c>
      <c r="B836" s="63">
        <v>905</v>
      </c>
      <c r="C836" s="64" t="s">
        <v>6043</v>
      </c>
      <c r="D836" s="64" t="s">
        <v>6044</v>
      </c>
      <c r="E836" s="64" t="s">
        <v>6044</v>
      </c>
      <c r="F836" s="64" t="s">
        <v>232</v>
      </c>
      <c r="G836" s="63" t="b">
        <v>0</v>
      </c>
      <c r="H836" s="71" t="b">
        <v>0</v>
      </c>
      <c r="I836" s="64" t="s">
        <v>6042</v>
      </c>
      <c r="J836" s="64" t="s">
        <v>6045</v>
      </c>
      <c r="K836" s="63">
        <v>234.33552</v>
      </c>
      <c r="L836" s="71" t="b">
        <v>0</v>
      </c>
      <c r="M836" s="64" t="s">
        <v>232</v>
      </c>
      <c r="N836" s="64" t="s">
        <v>6046</v>
      </c>
      <c r="O836" s="64" t="s">
        <v>6047</v>
      </c>
      <c r="P836" s="64" t="s">
        <v>6048</v>
      </c>
      <c r="Q836" s="65"/>
      <c r="R836" s="64" t="s">
        <v>6049</v>
      </c>
      <c r="S836" s="63">
        <v>3.519711E-4</v>
      </c>
      <c r="T836" s="63">
        <v>1.7717960000000001E-2</v>
      </c>
      <c r="U836" s="63">
        <v>2.3718383766000001E-4</v>
      </c>
      <c r="V836" s="64" t="s">
        <v>232</v>
      </c>
    </row>
    <row r="837" spans="1:22" ht="57.6">
      <c r="A837" s="64" t="s">
        <v>6050</v>
      </c>
      <c r="B837" s="63">
        <v>906</v>
      </c>
      <c r="C837" s="64" t="s">
        <v>6051</v>
      </c>
      <c r="D837" s="64" t="s">
        <v>6052</v>
      </c>
      <c r="E837" s="64" t="s">
        <v>6052</v>
      </c>
      <c r="F837" s="64" t="s">
        <v>232</v>
      </c>
      <c r="G837" s="63" t="b">
        <v>0</v>
      </c>
      <c r="H837" s="71" t="b">
        <v>1</v>
      </c>
      <c r="I837" s="64" t="s">
        <v>6050</v>
      </c>
      <c r="J837" s="64" t="s">
        <v>6053</v>
      </c>
      <c r="K837" s="63">
        <v>170.25</v>
      </c>
      <c r="L837" s="71" t="b">
        <v>0</v>
      </c>
      <c r="M837" s="64" t="s">
        <v>1246</v>
      </c>
      <c r="N837" s="64" t="s">
        <v>232</v>
      </c>
      <c r="O837" s="64" t="s">
        <v>6054</v>
      </c>
      <c r="P837" s="64" t="s">
        <v>6055</v>
      </c>
      <c r="Q837" s="65"/>
      <c r="R837" s="64" t="s">
        <v>6056</v>
      </c>
      <c r="S837" s="63">
        <v>0.3359724</v>
      </c>
      <c r="T837" s="63">
        <v>4.0491799999999998</v>
      </c>
      <c r="U837" s="63">
        <v>0.92321218695999996</v>
      </c>
      <c r="V837" s="64" t="s">
        <v>232</v>
      </c>
    </row>
    <row r="838" spans="1:22" ht="57.6">
      <c r="A838" s="64" t="s">
        <v>6057</v>
      </c>
      <c r="B838" s="63">
        <v>907</v>
      </c>
      <c r="C838" s="64" t="s">
        <v>6058</v>
      </c>
      <c r="D838" s="64" t="s">
        <v>6059</v>
      </c>
      <c r="E838" s="64" t="s">
        <v>6059</v>
      </c>
      <c r="F838" s="64" t="s">
        <v>232</v>
      </c>
      <c r="G838" s="63" t="b">
        <v>0</v>
      </c>
      <c r="H838" s="71" t="b">
        <v>1</v>
      </c>
      <c r="I838" s="64" t="s">
        <v>6057</v>
      </c>
      <c r="J838" s="64" t="s">
        <v>6060</v>
      </c>
      <c r="K838" s="63">
        <v>170.25</v>
      </c>
      <c r="L838" s="71" t="b">
        <v>0</v>
      </c>
      <c r="M838" s="64" t="s">
        <v>1246</v>
      </c>
      <c r="N838" s="64" t="s">
        <v>232</v>
      </c>
      <c r="O838" s="64" t="s">
        <v>232</v>
      </c>
      <c r="P838" s="64" t="s">
        <v>6055</v>
      </c>
      <c r="Q838" s="65"/>
      <c r="R838" s="64" t="s">
        <v>6061</v>
      </c>
      <c r="S838" s="63">
        <v>0.3359724</v>
      </c>
      <c r="T838" s="63">
        <v>4.0491799999999998</v>
      </c>
      <c r="U838" s="65"/>
      <c r="V838" s="64" t="s">
        <v>232</v>
      </c>
    </row>
    <row r="839" spans="1:22" ht="57.6">
      <c r="A839" s="64" t="s">
        <v>6062</v>
      </c>
      <c r="B839" s="63">
        <v>908</v>
      </c>
      <c r="C839" s="64" t="s">
        <v>6063</v>
      </c>
      <c r="D839" s="64" t="s">
        <v>6064</v>
      </c>
      <c r="E839" s="64" t="s">
        <v>6064</v>
      </c>
      <c r="F839" s="64" t="s">
        <v>232</v>
      </c>
      <c r="G839" s="63" t="b">
        <v>0</v>
      </c>
      <c r="H839" s="71" t="b">
        <v>1</v>
      </c>
      <c r="I839" s="64" t="s">
        <v>6062</v>
      </c>
      <c r="J839" s="64" t="s">
        <v>6065</v>
      </c>
      <c r="K839" s="63">
        <v>170.25026</v>
      </c>
      <c r="L839" s="71" t="b">
        <v>0</v>
      </c>
      <c r="M839" s="64" t="s">
        <v>1246</v>
      </c>
      <c r="N839" s="64" t="s">
        <v>6066</v>
      </c>
      <c r="O839" s="64" t="s">
        <v>6067</v>
      </c>
      <c r="P839" s="64" t="s">
        <v>6055</v>
      </c>
      <c r="Q839" s="65"/>
      <c r="R839" s="64" t="s">
        <v>6068</v>
      </c>
      <c r="S839" s="63">
        <v>0.2999754</v>
      </c>
      <c r="T839" s="63">
        <v>4.0491799999999998</v>
      </c>
      <c r="U839" s="63">
        <v>1.4512099700000001</v>
      </c>
      <c r="V839" s="64" t="s">
        <v>232</v>
      </c>
    </row>
    <row r="840" spans="1:22" ht="72">
      <c r="A840" s="64" t="s">
        <v>6069</v>
      </c>
      <c r="B840" s="63">
        <v>909</v>
      </c>
      <c r="C840" s="64" t="s">
        <v>6070</v>
      </c>
      <c r="D840" s="64" t="s">
        <v>6071</v>
      </c>
      <c r="E840" s="64" t="s">
        <v>6071</v>
      </c>
      <c r="F840" s="64" t="s">
        <v>232</v>
      </c>
      <c r="G840" s="63" t="b">
        <v>0</v>
      </c>
      <c r="H840" s="71" t="b">
        <v>0</v>
      </c>
      <c r="I840" s="64" t="s">
        <v>6069</v>
      </c>
      <c r="J840" s="64" t="s">
        <v>6072</v>
      </c>
      <c r="K840" s="63">
        <v>196.20142000000001</v>
      </c>
      <c r="L840" s="71" t="b">
        <v>0</v>
      </c>
      <c r="M840" s="64" t="s">
        <v>232</v>
      </c>
      <c r="N840" s="64" t="s">
        <v>6073</v>
      </c>
      <c r="O840" s="64" t="s">
        <v>6074</v>
      </c>
      <c r="P840" s="64" t="s">
        <v>6075</v>
      </c>
      <c r="Q840" s="63">
        <v>0.15384619999999999</v>
      </c>
      <c r="R840" s="64" t="s">
        <v>6076</v>
      </c>
      <c r="S840" s="63">
        <v>4.7596090000000003E-4</v>
      </c>
      <c r="T840" s="63">
        <v>2.9823270000000002</v>
      </c>
      <c r="U840" s="63">
        <v>1.5768126262000002E-3</v>
      </c>
      <c r="V840" s="64" t="s">
        <v>232</v>
      </c>
    </row>
    <row r="841" spans="1:22" ht="100.9">
      <c r="A841" s="64" t="s">
        <v>6077</v>
      </c>
      <c r="B841" s="63">
        <v>910</v>
      </c>
      <c r="C841" s="64" t="s">
        <v>6078</v>
      </c>
      <c r="D841" s="64" t="s">
        <v>6079</v>
      </c>
      <c r="E841" s="64" t="s">
        <v>6079</v>
      </c>
      <c r="F841" s="64" t="s">
        <v>232</v>
      </c>
      <c r="G841" s="63" t="b">
        <v>0</v>
      </c>
      <c r="H841" s="71" t="b">
        <v>1</v>
      </c>
      <c r="I841" s="64" t="s">
        <v>6077</v>
      </c>
      <c r="J841" s="64" t="s">
        <v>232</v>
      </c>
      <c r="K841" s="63">
        <v>218.17</v>
      </c>
      <c r="L841" s="71" t="b">
        <v>0</v>
      </c>
      <c r="M841" s="64" t="s">
        <v>1246</v>
      </c>
      <c r="N841" s="64" t="s">
        <v>6080</v>
      </c>
      <c r="O841" s="64" t="s">
        <v>6081</v>
      </c>
      <c r="P841" s="64" t="s">
        <v>6082</v>
      </c>
      <c r="Q841" s="63">
        <v>0.4</v>
      </c>
      <c r="R841" s="64" t="s">
        <v>6083</v>
      </c>
      <c r="S841" s="63">
        <v>3.5330430000000003E-4</v>
      </c>
      <c r="T841" s="63">
        <v>115.50020000000001</v>
      </c>
      <c r="U841" s="63">
        <v>2.7728042916000001E-5</v>
      </c>
      <c r="V841" s="64" t="s">
        <v>232</v>
      </c>
    </row>
    <row r="842" spans="1:22" ht="129.6">
      <c r="A842" s="64" t="s">
        <v>6084</v>
      </c>
      <c r="B842" s="63">
        <v>911</v>
      </c>
      <c r="C842" s="64" t="s">
        <v>6085</v>
      </c>
      <c r="D842" s="64" t="s">
        <v>6086</v>
      </c>
      <c r="E842" s="64" t="s">
        <v>6086</v>
      </c>
      <c r="F842" s="64" t="s">
        <v>232</v>
      </c>
      <c r="G842" s="63" t="b">
        <v>0</v>
      </c>
      <c r="H842" s="71" t="b">
        <v>1</v>
      </c>
      <c r="I842" s="64" t="s">
        <v>6084</v>
      </c>
      <c r="J842" s="64" t="s">
        <v>232</v>
      </c>
      <c r="K842" s="63">
        <v>292.25</v>
      </c>
      <c r="L842" s="71" t="b">
        <v>0</v>
      </c>
      <c r="M842" s="64" t="s">
        <v>1246</v>
      </c>
      <c r="N842" s="64" t="s">
        <v>6087</v>
      </c>
      <c r="O842" s="64" t="s">
        <v>6088</v>
      </c>
      <c r="P842" s="64" t="s">
        <v>6089</v>
      </c>
      <c r="Q842" s="63">
        <v>0.25</v>
      </c>
      <c r="R842" s="64" t="s">
        <v>6090</v>
      </c>
      <c r="S842" s="63">
        <v>1.214567E-7</v>
      </c>
      <c r="T842" s="63">
        <v>8.9729149999999994E-2</v>
      </c>
      <c r="U842" s="63">
        <v>1.2728917950000001E-7</v>
      </c>
      <c r="V842" s="64" t="s">
        <v>232</v>
      </c>
    </row>
    <row r="843" spans="1:22" ht="100.9">
      <c r="A843" s="64" t="s">
        <v>6091</v>
      </c>
      <c r="B843" s="63">
        <v>912</v>
      </c>
      <c r="C843" s="64" t="s">
        <v>6092</v>
      </c>
      <c r="D843" s="64" t="s">
        <v>6093</v>
      </c>
      <c r="E843" s="64" t="s">
        <v>6093</v>
      </c>
      <c r="F843" s="64" t="s">
        <v>232</v>
      </c>
      <c r="G843" s="63" t="b">
        <v>0</v>
      </c>
      <c r="H843" s="71" t="b">
        <v>1</v>
      </c>
      <c r="I843" s="64" t="s">
        <v>6091</v>
      </c>
      <c r="J843" s="64" t="s">
        <v>6094</v>
      </c>
      <c r="K843" s="63">
        <v>218.17</v>
      </c>
      <c r="L843" s="71" t="b">
        <v>0</v>
      </c>
      <c r="M843" s="64" t="s">
        <v>1246</v>
      </c>
      <c r="N843" s="64" t="s">
        <v>6095</v>
      </c>
      <c r="O843" s="64" t="s">
        <v>6096</v>
      </c>
      <c r="P843" s="64" t="s">
        <v>6082</v>
      </c>
      <c r="Q843" s="63">
        <v>0.4</v>
      </c>
      <c r="R843" s="64" t="s">
        <v>6097</v>
      </c>
      <c r="S843" s="63">
        <v>5.3328960000000001E-5</v>
      </c>
      <c r="T843" s="63">
        <v>115.50020000000001</v>
      </c>
      <c r="U843" s="63">
        <v>2.6672132676E-5</v>
      </c>
      <c r="V843" s="64" t="s">
        <v>232</v>
      </c>
    </row>
    <row r="844" spans="1:22" ht="115.15">
      <c r="A844" s="64" t="s">
        <v>6098</v>
      </c>
      <c r="B844" s="63">
        <v>913</v>
      </c>
      <c r="C844" s="64" t="s">
        <v>6099</v>
      </c>
      <c r="D844" s="64" t="s">
        <v>6100</v>
      </c>
      <c r="E844" s="64" t="s">
        <v>6100</v>
      </c>
      <c r="F844" s="64" t="s">
        <v>232</v>
      </c>
      <c r="G844" s="63" t="b">
        <v>0</v>
      </c>
      <c r="H844" s="71" t="b">
        <v>1</v>
      </c>
      <c r="I844" s="64" t="s">
        <v>6098</v>
      </c>
      <c r="J844" s="64" t="s">
        <v>6101</v>
      </c>
      <c r="K844" s="63">
        <v>292.25</v>
      </c>
      <c r="L844" s="71" t="b">
        <v>0</v>
      </c>
      <c r="M844" s="64" t="s">
        <v>1246</v>
      </c>
      <c r="N844" s="64" t="s">
        <v>6102</v>
      </c>
      <c r="O844" s="64" t="s">
        <v>6103</v>
      </c>
      <c r="P844" s="64" t="s">
        <v>6089</v>
      </c>
      <c r="Q844" s="63">
        <v>0.25</v>
      </c>
      <c r="R844" s="64" t="s">
        <v>6104</v>
      </c>
      <c r="S844" s="63">
        <v>1.214567E-7</v>
      </c>
      <c r="T844" s="63">
        <v>8.9729149999999994E-2</v>
      </c>
      <c r="U844" s="63">
        <v>1.3045944333800001E-7</v>
      </c>
      <c r="V844" s="64" t="s">
        <v>232</v>
      </c>
    </row>
    <row r="845" spans="1:22" ht="100.9">
      <c r="A845" s="64" t="s">
        <v>6105</v>
      </c>
      <c r="B845" s="63">
        <v>914</v>
      </c>
      <c r="C845" s="64" t="s">
        <v>6106</v>
      </c>
      <c r="D845" s="64" t="s">
        <v>6107</v>
      </c>
      <c r="E845" s="64" t="s">
        <v>6107</v>
      </c>
      <c r="F845" s="64" t="s">
        <v>232</v>
      </c>
      <c r="G845" s="63" t="b">
        <v>0</v>
      </c>
      <c r="H845" s="71" t="b">
        <v>1</v>
      </c>
      <c r="I845" s="64" t="s">
        <v>6105</v>
      </c>
      <c r="J845" s="64" t="s">
        <v>232</v>
      </c>
      <c r="K845" s="63">
        <v>218.17</v>
      </c>
      <c r="L845" s="71" t="b">
        <v>0</v>
      </c>
      <c r="M845" s="64" t="s">
        <v>1246</v>
      </c>
      <c r="N845" s="64" t="s">
        <v>6108</v>
      </c>
      <c r="O845" s="64" t="s">
        <v>6109</v>
      </c>
      <c r="P845" s="64" t="s">
        <v>6082</v>
      </c>
      <c r="Q845" s="63">
        <v>0.4</v>
      </c>
      <c r="R845" s="64" t="s">
        <v>6110</v>
      </c>
      <c r="S845" s="63">
        <v>5.3328960000000001E-5</v>
      </c>
      <c r="T845" s="63">
        <v>115.50020000000001</v>
      </c>
      <c r="U845" s="63">
        <v>3.1409996590000001E-5</v>
      </c>
      <c r="V845" s="64" t="s">
        <v>232</v>
      </c>
    </row>
    <row r="846" spans="1:22" ht="115.15">
      <c r="A846" s="64" t="s">
        <v>6111</v>
      </c>
      <c r="B846" s="63">
        <v>915</v>
      </c>
      <c r="C846" s="64" t="s">
        <v>6112</v>
      </c>
      <c r="D846" s="64" t="s">
        <v>6113</v>
      </c>
      <c r="E846" s="64" t="s">
        <v>6113</v>
      </c>
      <c r="F846" s="64" t="s">
        <v>232</v>
      </c>
      <c r="G846" s="63" t="b">
        <v>0</v>
      </c>
      <c r="H846" s="71" t="b">
        <v>1</v>
      </c>
      <c r="I846" s="64" t="s">
        <v>6111</v>
      </c>
      <c r="J846" s="64" t="s">
        <v>232</v>
      </c>
      <c r="K846" s="63">
        <v>292.25</v>
      </c>
      <c r="L846" s="71" t="b">
        <v>0</v>
      </c>
      <c r="M846" s="64" t="s">
        <v>1246</v>
      </c>
      <c r="N846" s="64" t="s">
        <v>6114</v>
      </c>
      <c r="O846" s="64" t="s">
        <v>6115</v>
      </c>
      <c r="P846" s="64" t="s">
        <v>6089</v>
      </c>
      <c r="Q846" s="63">
        <v>0.25</v>
      </c>
      <c r="R846" s="64" t="s">
        <v>6116</v>
      </c>
      <c r="S846" s="63">
        <v>1.214567E-7</v>
      </c>
      <c r="T846" s="63">
        <v>8.9729149999999994E-2</v>
      </c>
      <c r="U846" s="63">
        <v>1.30074809368E-7</v>
      </c>
      <c r="V846" s="64" t="s">
        <v>232</v>
      </c>
    </row>
    <row r="847" spans="1:22" ht="72">
      <c r="A847" s="64" t="s">
        <v>6117</v>
      </c>
      <c r="B847" s="63">
        <v>916</v>
      </c>
      <c r="C847" s="64" t="s">
        <v>6118</v>
      </c>
      <c r="D847" s="64" t="s">
        <v>6119</v>
      </c>
      <c r="E847" s="64" t="s">
        <v>6119</v>
      </c>
      <c r="F847" s="64" t="s">
        <v>232</v>
      </c>
      <c r="G847" s="63" t="b">
        <v>0</v>
      </c>
      <c r="H847" s="71" t="b">
        <v>1</v>
      </c>
      <c r="I847" s="64" t="s">
        <v>6117</v>
      </c>
      <c r="J847" s="64" t="s">
        <v>6120</v>
      </c>
      <c r="K847" s="63">
        <v>173.17</v>
      </c>
      <c r="L847" s="71" t="b">
        <v>0</v>
      </c>
      <c r="M847" s="64" t="s">
        <v>1246</v>
      </c>
      <c r="N847" s="64" t="s">
        <v>6121</v>
      </c>
      <c r="O847" s="64" t="s">
        <v>6122</v>
      </c>
      <c r="P847" s="64" t="s">
        <v>6123</v>
      </c>
      <c r="Q847" s="63">
        <v>0.2</v>
      </c>
      <c r="R847" s="64" t="s">
        <v>6124</v>
      </c>
      <c r="S847" s="63">
        <v>9.7192020000000004E-2</v>
      </c>
      <c r="T847" s="63">
        <v>115.50020000000001</v>
      </c>
      <c r="U847" s="63">
        <v>2.9314974682000002E-2</v>
      </c>
      <c r="V847" s="64" t="s">
        <v>232</v>
      </c>
    </row>
    <row r="848" spans="1:22" ht="100.9">
      <c r="A848" s="64" t="s">
        <v>6125</v>
      </c>
      <c r="B848" s="63">
        <v>917</v>
      </c>
      <c r="C848" s="64" t="s">
        <v>6126</v>
      </c>
      <c r="D848" s="64" t="s">
        <v>6127</v>
      </c>
      <c r="E848" s="64" t="s">
        <v>6127</v>
      </c>
      <c r="F848" s="64" t="s">
        <v>232</v>
      </c>
      <c r="G848" s="63" t="b">
        <v>0</v>
      </c>
      <c r="H848" s="71" t="b">
        <v>1</v>
      </c>
      <c r="I848" s="64" t="s">
        <v>6125</v>
      </c>
      <c r="J848" s="64" t="s">
        <v>6128</v>
      </c>
      <c r="K848" s="63">
        <v>247.25</v>
      </c>
      <c r="L848" s="71" t="b">
        <v>0</v>
      </c>
      <c r="M848" s="64" t="s">
        <v>1246</v>
      </c>
      <c r="N848" s="64" t="s">
        <v>6129</v>
      </c>
      <c r="O848" s="64" t="s">
        <v>6130</v>
      </c>
      <c r="P848" s="64" t="s">
        <v>6131</v>
      </c>
      <c r="Q848" s="63">
        <v>0.125</v>
      </c>
      <c r="R848" s="64" t="s">
        <v>6132</v>
      </c>
      <c r="S848" s="63">
        <v>1.105243E-5</v>
      </c>
      <c r="T848" s="63">
        <v>8.9729149999999994E-2</v>
      </c>
      <c r="U848" s="63">
        <v>4.5318414274000003E-6</v>
      </c>
      <c r="V848" s="64" t="s">
        <v>232</v>
      </c>
    </row>
    <row r="849" spans="1:22" ht="115.15">
      <c r="A849" s="64" t="s">
        <v>6133</v>
      </c>
      <c r="B849" s="63">
        <v>918</v>
      </c>
      <c r="C849" s="64" t="s">
        <v>6134</v>
      </c>
      <c r="D849" s="64" t="s">
        <v>6135</v>
      </c>
      <c r="E849" s="64" t="s">
        <v>6135</v>
      </c>
      <c r="F849" s="64" t="s">
        <v>232</v>
      </c>
      <c r="G849" s="63" t="b">
        <v>0</v>
      </c>
      <c r="H849" s="71" t="b">
        <v>1</v>
      </c>
      <c r="I849" s="64" t="s">
        <v>6133</v>
      </c>
      <c r="J849" s="64" t="s">
        <v>6136</v>
      </c>
      <c r="K849" s="63">
        <v>256.22000000000003</v>
      </c>
      <c r="L849" s="71" t="b">
        <v>0</v>
      </c>
      <c r="M849" s="64" t="s">
        <v>232</v>
      </c>
      <c r="N849" s="64" t="s">
        <v>6137</v>
      </c>
      <c r="O849" s="64" t="s">
        <v>6138</v>
      </c>
      <c r="P849" s="64" t="s">
        <v>6139</v>
      </c>
      <c r="Q849" s="63">
        <v>0.30769229999999997</v>
      </c>
      <c r="R849" s="64" t="s">
        <v>6140</v>
      </c>
      <c r="S849" s="63">
        <v>1.879846E-7</v>
      </c>
      <c r="T849" s="63">
        <v>2.196561</v>
      </c>
      <c r="U849" s="63">
        <v>1.3002774670200001E-5</v>
      </c>
      <c r="V849" s="64" t="s">
        <v>232</v>
      </c>
    </row>
    <row r="850" spans="1:22" ht="72">
      <c r="A850" s="64" t="s">
        <v>6141</v>
      </c>
      <c r="B850" s="63">
        <v>919</v>
      </c>
      <c r="C850" s="64" t="s">
        <v>6142</v>
      </c>
      <c r="D850" s="64" t="s">
        <v>6143</v>
      </c>
      <c r="E850" s="64" t="s">
        <v>6143</v>
      </c>
      <c r="F850" s="64" t="s">
        <v>232</v>
      </c>
      <c r="G850" s="63" t="b">
        <v>0</v>
      </c>
      <c r="H850" s="71" t="b">
        <v>0</v>
      </c>
      <c r="I850" s="64" t="s">
        <v>6141</v>
      </c>
      <c r="J850" s="64" t="s">
        <v>6144</v>
      </c>
      <c r="K850" s="63">
        <v>199.21</v>
      </c>
      <c r="L850" s="71" t="b">
        <v>0</v>
      </c>
      <c r="M850" s="64" t="s">
        <v>232</v>
      </c>
      <c r="N850" s="64" t="s">
        <v>6145</v>
      </c>
      <c r="O850" s="64" t="s">
        <v>6146</v>
      </c>
      <c r="P850" s="64" t="s">
        <v>6147</v>
      </c>
      <c r="Q850" s="63">
        <v>0.1666667</v>
      </c>
      <c r="R850" s="64" t="s">
        <v>6148</v>
      </c>
      <c r="S850" s="63">
        <v>6.9460969999999997E-2</v>
      </c>
      <c r="T850" s="63">
        <v>10.617760000000001</v>
      </c>
      <c r="U850" s="63">
        <v>6.6496613974000008E-4</v>
      </c>
      <c r="V850" s="64" t="s">
        <v>232</v>
      </c>
    </row>
    <row r="851" spans="1:22" ht="72">
      <c r="A851" s="64" t="s">
        <v>6149</v>
      </c>
      <c r="B851" s="63">
        <v>920</v>
      </c>
      <c r="C851" s="64" t="s">
        <v>6150</v>
      </c>
      <c r="D851" s="64" t="s">
        <v>6151</v>
      </c>
      <c r="E851" s="64" t="s">
        <v>6151</v>
      </c>
      <c r="F851" s="64" t="s">
        <v>232</v>
      </c>
      <c r="G851" s="63" t="b">
        <v>0</v>
      </c>
      <c r="H851" s="71" t="b">
        <v>1</v>
      </c>
      <c r="I851" s="64" t="s">
        <v>6149</v>
      </c>
      <c r="J851" s="64" t="s">
        <v>6152</v>
      </c>
      <c r="K851" s="63">
        <v>173.17</v>
      </c>
      <c r="L851" s="71" t="b">
        <v>0</v>
      </c>
      <c r="M851" s="64" t="s">
        <v>1246</v>
      </c>
      <c r="N851" s="64" t="s">
        <v>6153</v>
      </c>
      <c r="O851" s="64" t="s">
        <v>6154</v>
      </c>
      <c r="P851" s="64" t="s">
        <v>6123</v>
      </c>
      <c r="Q851" s="63">
        <v>0.2</v>
      </c>
      <c r="R851" s="64" t="s">
        <v>6155</v>
      </c>
      <c r="S851" s="63">
        <v>3.7730239999999998E-2</v>
      </c>
      <c r="T851" s="63">
        <v>115.50020000000001</v>
      </c>
      <c r="U851" s="63">
        <v>6.9853261967999999E-3</v>
      </c>
      <c r="V851" s="64" t="s">
        <v>232</v>
      </c>
    </row>
    <row r="852" spans="1:22" ht="72">
      <c r="A852" s="64" t="s">
        <v>6156</v>
      </c>
      <c r="B852" s="63">
        <v>921</v>
      </c>
      <c r="C852" s="64" t="s">
        <v>6157</v>
      </c>
      <c r="D852" s="64" t="s">
        <v>6158</v>
      </c>
      <c r="E852" s="64" t="s">
        <v>6158</v>
      </c>
      <c r="F852" s="64" t="s">
        <v>232</v>
      </c>
      <c r="G852" s="63" t="b">
        <v>0</v>
      </c>
      <c r="H852" s="71" t="b">
        <v>0</v>
      </c>
      <c r="I852" s="64" t="s">
        <v>6156</v>
      </c>
      <c r="J852" s="64" t="s">
        <v>6159</v>
      </c>
      <c r="K852" s="63">
        <v>199.21</v>
      </c>
      <c r="L852" s="71" t="b">
        <v>0</v>
      </c>
      <c r="M852" s="64" t="s">
        <v>232</v>
      </c>
      <c r="N852" s="64" t="s">
        <v>232</v>
      </c>
      <c r="O852" s="64" t="s">
        <v>6160</v>
      </c>
      <c r="P852" s="64" t="s">
        <v>6147</v>
      </c>
      <c r="Q852" s="63">
        <v>0.1666667</v>
      </c>
      <c r="R852" s="64" t="s">
        <v>6161</v>
      </c>
      <c r="S852" s="63">
        <v>1.346556E-2</v>
      </c>
      <c r="T852" s="63">
        <v>10.617760000000001</v>
      </c>
      <c r="U852" s="63">
        <v>4.9924956018000005E-4</v>
      </c>
      <c r="V852" s="64" t="s">
        <v>232</v>
      </c>
    </row>
    <row r="853" spans="1:22" ht="100.9">
      <c r="A853" s="64" t="s">
        <v>6162</v>
      </c>
      <c r="B853" s="63">
        <v>922</v>
      </c>
      <c r="C853" s="64" t="s">
        <v>6163</v>
      </c>
      <c r="D853" s="64" t="s">
        <v>6164</v>
      </c>
      <c r="E853" s="64" t="s">
        <v>6164</v>
      </c>
      <c r="F853" s="64" t="s">
        <v>232</v>
      </c>
      <c r="G853" s="63" t="b">
        <v>0</v>
      </c>
      <c r="H853" s="71" t="b">
        <v>1</v>
      </c>
      <c r="I853" s="64" t="s">
        <v>6162</v>
      </c>
      <c r="J853" s="64" t="s">
        <v>6165</v>
      </c>
      <c r="K853" s="63">
        <v>247.25</v>
      </c>
      <c r="L853" s="71" t="b">
        <v>0</v>
      </c>
      <c r="M853" s="64" t="s">
        <v>232</v>
      </c>
      <c r="N853" s="64" t="s">
        <v>6166</v>
      </c>
      <c r="O853" s="64" t="s">
        <v>6167</v>
      </c>
      <c r="P853" s="64" t="s">
        <v>6131</v>
      </c>
      <c r="Q853" s="63">
        <v>0.125</v>
      </c>
      <c r="R853" s="64" t="s">
        <v>6168</v>
      </c>
      <c r="S853" s="63">
        <v>7.3593960000000001E-6</v>
      </c>
      <c r="T853" s="63">
        <v>5.6717320000000002E-2</v>
      </c>
      <c r="U853" s="63">
        <v>4.5579458750000005E-6</v>
      </c>
      <c r="V853" s="64" t="s">
        <v>232</v>
      </c>
    </row>
    <row r="854" spans="1:22" ht="86.45">
      <c r="A854" s="64" t="s">
        <v>6169</v>
      </c>
      <c r="B854" s="63">
        <v>923</v>
      </c>
      <c r="C854" s="64" t="s">
        <v>6170</v>
      </c>
      <c r="D854" s="64" t="s">
        <v>6171</v>
      </c>
      <c r="E854" s="64" t="s">
        <v>6171</v>
      </c>
      <c r="F854" s="64" t="s">
        <v>232</v>
      </c>
      <c r="G854" s="63" t="b">
        <v>0</v>
      </c>
      <c r="H854" s="71" t="b">
        <v>1</v>
      </c>
      <c r="I854" s="64" t="s">
        <v>6169</v>
      </c>
      <c r="J854" s="64" t="s">
        <v>6172</v>
      </c>
      <c r="K854" s="63">
        <v>223.23099999999999</v>
      </c>
      <c r="L854" s="71" t="b">
        <v>0</v>
      </c>
      <c r="M854" s="64" t="s">
        <v>1246</v>
      </c>
      <c r="N854" s="64" t="s">
        <v>6173</v>
      </c>
      <c r="O854" s="64" t="s">
        <v>6174</v>
      </c>
      <c r="P854" s="64" t="s">
        <v>6175</v>
      </c>
      <c r="Q854" s="63">
        <v>0.14285709999999999</v>
      </c>
      <c r="R854" s="64" t="s">
        <v>6176</v>
      </c>
      <c r="S854" s="63">
        <v>1.7998520000000001E-4</v>
      </c>
      <c r="T854" s="63">
        <v>0.97607520000000003</v>
      </c>
      <c r="U854" s="63">
        <v>5.7205537116000004E-5</v>
      </c>
      <c r="V854" s="64" t="s">
        <v>232</v>
      </c>
    </row>
    <row r="855" spans="1:22" ht="72">
      <c r="A855" s="64" t="s">
        <v>6177</v>
      </c>
      <c r="B855" s="63">
        <v>924</v>
      </c>
      <c r="C855" s="64" t="s">
        <v>6178</v>
      </c>
      <c r="D855" s="64" t="s">
        <v>6179</v>
      </c>
      <c r="E855" s="64" t="s">
        <v>6179</v>
      </c>
      <c r="F855" s="64" t="s">
        <v>6180</v>
      </c>
      <c r="G855" s="63" t="b">
        <v>0</v>
      </c>
      <c r="H855" s="71" t="b">
        <v>1</v>
      </c>
      <c r="I855" s="64" t="s">
        <v>6177</v>
      </c>
      <c r="J855" s="64" t="s">
        <v>6181</v>
      </c>
      <c r="K855" s="63">
        <v>199.21</v>
      </c>
      <c r="L855" s="71" t="b">
        <v>0</v>
      </c>
      <c r="M855" s="64" t="s">
        <v>232</v>
      </c>
      <c r="N855" s="64" t="s">
        <v>6182</v>
      </c>
      <c r="O855" s="64" t="s">
        <v>6183</v>
      </c>
      <c r="P855" s="64" t="s">
        <v>6147</v>
      </c>
      <c r="Q855" s="63">
        <v>0.1666667</v>
      </c>
      <c r="R855" s="64" t="s">
        <v>6184</v>
      </c>
      <c r="S855" s="63">
        <v>4.0130039999999997E-3</v>
      </c>
      <c r="T855" s="63">
        <v>10.617760000000001</v>
      </c>
      <c r="U855" s="63">
        <v>8.5334479286000001E-4</v>
      </c>
      <c r="V855" s="64" t="s">
        <v>232</v>
      </c>
    </row>
    <row r="856" spans="1:22" ht="86.45">
      <c r="A856" s="64" t="s">
        <v>6185</v>
      </c>
      <c r="B856" s="63">
        <v>925</v>
      </c>
      <c r="C856" s="64" t="s">
        <v>6186</v>
      </c>
      <c r="D856" s="64" t="s">
        <v>6187</v>
      </c>
      <c r="E856" s="64" t="s">
        <v>6187</v>
      </c>
      <c r="F856" s="64" t="s">
        <v>232</v>
      </c>
      <c r="G856" s="63" t="b">
        <v>0</v>
      </c>
      <c r="H856" s="71" t="b">
        <v>1</v>
      </c>
      <c r="I856" s="64" t="s">
        <v>6185</v>
      </c>
      <c r="J856" s="64" t="s">
        <v>6188</v>
      </c>
      <c r="K856" s="63">
        <v>223.227</v>
      </c>
      <c r="L856" s="71" t="b">
        <v>0</v>
      </c>
      <c r="M856" s="64" t="s">
        <v>1246</v>
      </c>
      <c r="N856" s="64" t="s">
        <v>232</v>
      </c>
      <c r="O856" s="64" t="s">
        <v>6189</v>
      </c>
      <c r="P856" s="64" t="s">
        <v>6175</v>
      </c>
      <c r="Q856" s="63">
        <v>0.14285709999999999</v>
      </c>
      <c r="R856" s="64" t="s">
        <v>6190</v>
      </c>
      <c r="S856" s="63">
        <v>1.7998520000000001E-4</v>
      </c>
      <c r="T856" s="63">
        <v>0.97607520000000003</v>
      </c>
      <c r="U856" s="63">
        <v>6.2630275974000002E-5</v>
      </c>
      <c r="V856" s="64" t="s">
        <v>232</v>
      </c>
    </row>
    <row r="857" spans="1:22" ht="115.15">
      <c r="A857" s="64" t="s">
        <v>6191</v>
      </c>
      <c r="B857" s="63">
        <v>926</v>
      </c>
      <c r="C857" s="64" t="s">
        <v>6192</v>
      </c>
      <c r="D857" s="64" t="s">
        <v>6193</v>
      </c>
      <c r="E857" s="64" t="s">
        <v>6193</v>
      </c>
      <c r="F857" s="64" t="s">
        <v>232</v>
      </c>
      <c r="G857" s="63" t="b">
        <v>0</v>
      </c>
      <c r="H857" s="71" t="b">
        <v>1</v>
      </c>
      <c r="I857" s="64" t="s">
        <v>6191</v>
      </c>
      <c r="J857" s="64" t="s">
        <v>6194</v>
      </c>
      <c r="K857" s="63">
        <v>250.5</v>
      </c>
      <c r="L857" s="71" t="b">
        <v>0</v>
      </c>
      <c r="M857" s="64" t="s">
        <v>1246</v>
      </c>
      <c r="N857" s="64" t="s">
        <v>6195</v>
      </c>
      <c r="O857" s="64" t="s">
        <v>6196</v>
      </c>
      <c r="P857" s="64" t="s">
        <v>6197</v>
      </c>
      <c r="Q857" s="63">
        <v>0.1</v>
      </c>
      <c r="R857" s="64" t="s">
        <v>6198</v>
      </c>
      <c r="S857" s="63">
        <v>4.1329940000000001E-8</v>
      </c>
      <c r="T857" s="63">
        <v>7.5828780000000001E-4</v>
      </c>
      <c r="U857" s="63">
        <v>3.9734488948E-7</v>
      </c>
      <c r="V857" s="64" t="s">
        <v>232</v>
      </c>
    </row>
    <row r="858" spans="1:22" ht="100.9">
      <c r="A858" s="64" t="s">
        <v>6199</v>
      </c>
      <c r="B858" s="63">
        <v>927</v>
      </c>
      <c r="C858" s="64" t="s">
        <v>6200</v>
      </c>
      <c r="D858" s="64" t="s">
        <v>6201</v>
      </c>
      <c r="E858" s="64" t="s">
        <v>6201</v>
      </c>
      <c r="F858" s="64" t="s">
        <v>232</v>
      </c>
      <c r="G858" s="63" t="b">
        <v>0</v>
      </c>
      <c r="H858" s="71" t="b">
        <v>1</v>
      </c>
      <c r="I858" s="64" t="s">
        <v>6199</v>
      </c>
      <c r="J858" s="64" t="s">
        <v>6202</v>
      </c>
      <c r="K858" s="63">
        <v>273.29000000000002</v>
      </c>
      <c r="L858" s="71" t="b">
        <v>0</v>
      </c>
      <c r="M858" s="64" t="s">
        <v>1246</v>
      </c>
      <c r="N858" s="64" t="s">
        <v>6203</v>
      </c>
      <c r="O858" s="64" t="s">
        <v>6204</v>
      </c>
      <c r="P858" s="64" t="s">
        <v>6205</v>
      </c>
      <c r="Q858" s="63">
        <v>0.1111111</v>
      </c>
      <c r="R858" s="64" t="s">
        <v>6206</v>
      </c>
      <c r="S858" s="63">
        <v>1.0145829999999999E-6</v>
      </c>
      <c r="T858" s="63">
        <v>8.2486680000000007E-3</v>
      </c>
      <c r="U858" s="63">
        <v>7.8914358376000001E-7</v>
      </c>
      <c r="V858" s="64" t="s">
        <v>232</v>
      </c>
    </row>
    <row r="859" spans="1:22" ht="100.9">
      <c r="A859" s="64" t="s">
        <v>6207</v>
      </c>
      <c r="B859" s="63">
        <v>928</v>
      </c>
      <c r="C859" s="64" t="s">
        <v>6208</v>
      </c>
      <c r="D859" s="64" t="s">
        <v>6209</v>
      </c>
      <c r="E859" s="64" t="s">
        <v>6209</v>
      </c>
      <c r="F859" s="64" t="s">
        <v>232</v>
      </c>
      <c r="G859" s="63" t="b">
        <v>0</v>
      </c>
      <c r="H859" s="71" t="b">
        <v>1</v>
      </c>
      <c r="I859" s="64" t="s">
        <v>6207</v>
      </c>
      <c r="J859" s="64" t="s">
        <v>6210</v>
      </c>
      <c r="K859" s="63">
        <v>273.29000000000002</v>
      </c>
      <c r="L859" s="71" t="b">
        <v>0</v>
      </c>
      <c r="M859" s="64" t="s">
        <v>1246</v>
      </c>
      <c r="N859" s="64" t="s">
        <v>6211</v>
      </c>
      <c r="O859" s="64" t="s">
        <v>6212</v>
      </c>
      <c r="P859" s="64" t="s">
        <v>6205</v>
      </c>
      <c r="Q859" s="63">
        <v>0.1111111</v>
      </c>
      <c r="R859" s="64" t="s">
        <v>6213</v>
      </c>
      <c r="S859" s="63">
        <v>1.0145829999999999E-6</v>
      </c>
      <c r="T859" s="63">
        <v>8.2486680000000007E-3</v>
      </c>
      <c r="U859" s="63">
        <v>3.1907820938000003E-6</v>
      </c>
      <c r="V859" s="64" t="s">
        <v>232</v>
      </c>
    </row>
    <row r="860" spans="1:22" ht="115.15">
      <c r="A860" s="64" t="s">
        <v>6214</v>
      </c>
      <c r="B860" s="63">
        <v>929</v>
      </c>
      <c r="C860" s="64" t="s">
        <v>6215</v>
      </c>
      <c r="D860" s="64" t="s">
        <v>6216</v>
      </c>
      <c r="E860" s="64" t="s">
        <v>6216</v>
      </c>
      <c r="F860" s="64" t="s">
        <v>232</v>
      </c>
      <c r="G860" s="63" t="b">
        <v>0</v>
      </c>
      <c r="H860" s="71" t="b">
        <v>1</v>
      </c>
      <c r="I860" s="64" t="s">
        <v>6214</v>
      </c>
      <c r="J860" s="64" t="s">
        <v>6217</v>
      </c>
      <c r="K860" s="63">
        <v>268.22800000000001</v>
      </c>
      <c r="L860" s="71" t="b">
        <v>0</v>
      </c>
      <c r="M860" s="64" t="s">
        <v>1246</v>
      </c>
      <c r="N860" s="64" t="s">
        <v>232</v>
      </c>
      <c r="O860" s="64" t="s">
        <v>6218</v>
      </c>
      <c r="P860" s="64" t="s">
        <v>6219</v>
      </c>
      <c r="Q860" s="63">
        <v>0.28571429999999998</v>
      </c>
      <c r="R860" s="64" t="s">
        <v>6220</v>
      </c>
      <c r="S860" s="63">
        <v>5.9328459999999998E-14</v>
      </c>
      <c r="T860" s="63">
        <v>0.97607520000000003</v>
      </c>
      <c r="U860" s="63">
        <v>1.3737365558000001E-5</v>
      </c>
      <c r="V860" s="64" t="s">
        <v>232</v>
      </c>
    </row>
    <row r="861" spans="1:22" ht="86.45">
      <c r="A861" s="64" t="s">
        <v>6221</v>
      </c>
      <c r="B861" s="63">
        <v>930</v>
      </c>
      <c r="C861" s="64" t="s">
        <v>6222</v>
      </c>
      <c r="D861" s="64" t="s">
        <v>6223</v>
      </c>
      <c r="E861" s="64" t="s">
        <v>6223</v>
      </c>
      <c r="F861" s="64" t="s">
        <v>232</v>
      </c>
      <c r="G861" s="63" t="b">
        <v>0</v>
      </c>
      <c r="H861" s="71" t="b">
        <v>1</v>
      </c>
      <c r="I861" s="64" t="s">
        <v>6221</v>
      </c>
      <c r="J861" s="64" t="s">
        <v>6224</v>
      </c>
      <c r="K861" s="63">
        <v>223.23</v>
      </c>
      <c r="L861" s="71" t="b">
        <v>0</v>
      </c>
      <c r="M861" s="64" t="s">
        <v>1246</v>
      </c>
      <c r="N861" s="64" t="s">
        <v>6225</v>
      </c>
      <c r="O861" s="64" t="s">
        <v>6226</v>
      </c>
      <c r="P861" s="64" t="s">
        <v>6175</v>
      </c>
      <c r="Q861" s="63">
        <v>0.14285709999999999</v>
      </c>
      <c r="R861" s="64" t="s">
        <v>6227</v>
      </c>
      <c r="S861" s="63">
        <v>1.5998689999999999E-4</v>
      </c>
      <c r="T861" s="63">
        <v>0.97607520000000003</v>
      </c>
      <c r="U861" s="63">
        <v>8.8315159240000008E-5</v>
      </c>
      <c r="V861" s="64" t="s">
        <v>232</v>
      </c>
    </row>
    <row r="862" spans="1:22" ht="86.45">
      <c r="A862" s="64" t="s">
        <v>6228</v>
      </c>
      <c r="B862" s="63">
        <v>931</v>
      </c>
      <c r="C862" s="64" t="s">
        <v>6229</v>
      </c>
      <c r="D862" s="64" t="s">
        <v>6230</v>
      </c>
      <c r="E862" s="64" t="s">
        <v>6230</v>
      </c>
      <c r="F862" s="64" t="s">
        <v>232</v>
      </c>
      <c r="G862" s="63" t="b">
        <v>0</v>
      </c>
      <c r="H862" s="71" t="b">
        <v>1</v>
      </c>
      <c r="I862" s="64" t="s">
        <v>6228</v>
      </c>
      <c r="J862" s="64" t="s">
        <v>6231</v>
      </c>
      <c r="K862" s="63">
        <v>223.23</v>
      </c>
      <c r="L862" s="71" t="b">
        <v>0</v>
      </c>
      <c r="M862" s="64" t="s">
        <v>1246</v>
      </c>
      <c r="N862" s="64" t="s">
        <v>232</v>
      </c>
      <c r="O862" s="64" t="s">
        <v>6232</v>
      </c>
      <c r="P862" s="64" t="s">
        <v>6175</v>
      </c>
      <c r="Q862" s="63">
        <v>0.14285709999999999</v>
      </c>
      <c r="R862" s="64" t="s">
        <v>6233</v>
      </c>
      <c r="S862" s="63">
        <v>1.7998520000000001E-4</v>
      </c>
      <c r="T862" s="63">
        <v>0.97607520000000003</v>
      </c>
      <c r="U862" s="63">
        <v>8.6134144642000009E-5</v>
      </c>
      <c r="V862" s="64" t="s">
        <v>232</v>
      </c>
    </row>
    <row r="863" spans="1:22" ht="57.6">
      <c r="A863" s="64" t="s">
        <v>6234</v>
      </c>
      <c r="B863" s="63">
        <v>932</v>
      </c>
      <c r="C863" s="64" t="s">
        <v>6235</v>
      </c>
      <c r="D863" s="64" t="s">
        <v>6236</v>
      </c>
      <c r="E863" s="64" t="s">
        <v>6236</v>
      </c>
      <c r="F863" s="64" t="s">
        <v>232</v>
      </c>
      <c r="G863" s="63" t="b">
        <v>0</v>
      </c>
      <c r="H863" s="71" t="b">
        <v>1</v>
      </c>
      <c r="I863" s="64" t="s">
        <v>6234</v>
      </c>
      <c r="J863" s="64" t="s">
        <v>6237</v>
      </c>
      <c r="K863" s="63">
        <v>170.26</v>
      </c>
      <c r="L863" s="71" t="b">
        <v>0</v>
      </c>
      <c r="M863" s="64" t="s">
        <v>1246</v>
      </c>
      <c r="N863" s="64" t="s">
        <v>6238</v>
      </c>
      <c r="O863" s="64" t="s">
        <v>6239</v>
      </c>
      <c r="P863" s="64" t="s">
        <v>6055</v>
      </c>
      <c r="Q863" s="65"/>
      <c r="R863" s="64" t="s">
        <v>6061</v>
      </c>
      <c r="S863" s="63">
        <v>0.3359724</v>
      </c>
      <c r="T863" s="63">
        <v>4.0491799999999998</v>
      </c>
      <c r="U863" s="65"/>
      <c r="V863" s="64" t="s">
        <v>232</v>
      </c>
    </row>
    <row r="864" spans="1:22" ht="86.45">
      <c r="A864" s="64" t="s">
        <v>6240</v>
      </c>
      <c r="B864" s="63">
        <v>933</v>
      </c>
      <c r="C864" s="64" t="s">
        <v>6241</v>
      </c>
      <c r="D864" s="64" t="s">
        <v>6242</v>
      </c>
      <c r="E864" s="64" t="s">
        <v>6242</v>
      </c>
      <c r="F864" s="64" t="s">
        <v>232</v>
      </c>
      <c r="G864" s="63" t="b">
        <v>0</v>
      </c>
      <c r="H864" s="71" t="b">
        <v>0</v>
      </c>
      <c r="I864" s="64" t="s">
        <v>6240</v>
      </c>
      <c r="J864" s="64" t="s">
        <v>6243</v>
      </c>
      <c r="K864" s="63">
        <v>302.45999999999998</v>
      </c>
      <c r="L864" s="71" t="b">
        <v>0</v>
      </c>
      <c r="M864" s="64" t="s">
        <v>232</v>
      </c>
      <c r="N864" s="64" t="s">
        <v>6244</v>
      </c>
      <c r="O864" s="64" t="s">
        <v>6245</v>
      </c>
      <c r="P864" s="64" t="s">
        <v>6246</v>
      </c>
      <c r="Q864" s="63">
        <v>0.1</v>
      </c>
      <c r="R864" s="64" t="s">
        <v>6247</v>
      </c>
      <c r="S864" s="63">
        <v>4.2529839999999997E-5</v>
      </c>
      <c r="T864" s="63">
        <v>2.8512710000000002E-4</v>
      </c>
      <c r="U864" s="63">
        <v>9.0871341946E-6</v>
      </c>
      <c r="V864" s="64" t="s">
        <v>6248</v>
      </c>
    </row>
    <row r="865" spans="1:22" ht="43.15">
      <c r="A865" s="64" t="s">
        <v>6249</v>
      </c>
      <c r="B865" s="63">
        <v>934</v>
      </c>
      <c r="C865" s="64" t="s">
        <v>6250</v>
      </c>
      <c r="D865" s="64" t="s">
        <v>6251</v>
      </c>
      <c r="E865" s="64" t="s">
        <v>6251</v>
      </c>
      <c r="F865" s="64" t="s">
        <v>232</v>
      </c>
      <c r="G865" s="63" t="b">
        <v>0</v>
      </c>
      <c r="H865" s="71" t="b">
        <v>0</v>
      </c>
      <c r="I865" s="64" t="s">
        <v>6249</v>
      </c>
      <c r="J865" s="64" t="s">
        <v>6252</v>
      </c>
      <c r="K865" s="63">
        <v>166.1739</v>
      </c>
      <c r="L865" s="71" t="b">
        <v>0</v>
      </c>
      <c r="M865" s="64" t="s">
        <v>232</v>
      </c>
      <c r="N865" s="64" t="s">
        <v>6253</v>
      </c>
      <c r="O865" s="64" t="s">
        <v>6254</v>
      </c>
      <c r="P865" s="64" t="s">
        <v>6255</v>
      </c>
      <c r="Q865" s="63">
        <v>0.3333333</v>
      </c>
      <c r="R865" s="64" t="s">
        <v>6256</v>
      </c>
      <c r="S865" s="63">
        <v>1.333224E-2</v>
      </c>
      <c r="T865" s="63">
        <v>10.03124</v>
      </c>
      <c r="U865" s="63">
        <v>1.498939246E-3</v>
      </c>
      <c r="V865" s="64" t="s">
        <v>232</v>
      </c>
    </row>
    <row r="866" spans="1:22" ht="172.9">
      <c r="A866" s="64" t="s">
        <v>6257</v>
      </c>
      <c r="B866" s="63">
        <v>935</v>
      </c>
      <c r="C866" s="64" t="s">
        <v>6258</v>
      </c>
      <c r="D866" s="64" t="s">
        <v>6259</v>
      </c>
      <c r="E866" s="64" t="s">
        <v>6259</v>
      </c>
      <c r="F866" s="64" t="s">
        <v>232</v>
      </c>
      <c r="G866" s="63" t="b">
        <v>0</v>
      </c>
      <c r="H866" s="71" t="b">
        <v>0</v>
      </c>
      <c r="I866" s="64" t="s">
        <v>6257</v>
      </c>
      <c r="J866" s="64" t="s">
        <v>6260</v>
      </c>
      <c r="K866" s="63">
        <v>164.20107999999999</v>
      </c>
      <c r="L866" s="71" t="b">
        <v>0</v>
      </c>
      <c r="M866" s="64" t="s">
        <v>232</v>
      </c>
      <c r="N866" s="64" t="s">
        <v>6261</v>
      </c>
      <c r="O866" s="64" t="s">
        <v>6262</v>
      </c>
      <c r="P866" s="64" t="s">
        <v>6263</v>
      </c>
      <c r="Q866" s="63">
        <v>0.2</v>
      </c>
      <c r="R866" s="64" t="s">
        <v>6264</v>
      </c>
      <c r="S866" s="63">
        <v>1.2638959999999999</v>
      </c>
      <c r="T866" s="63">
        <v>51.324269999999999</v>
      </c>
      <c r="U866" s="63">
        <v>1.6483265469999999</v>
      </c>
      <c r="V866" s="64" t="s">
        <v>232</v>
      </c>
    </row>
    <row r="867" spans="1:22" ht="57.6">
      <c r="A867" s="64" t="s">
        <v>6265</v>
      </c>
      <c r="B867" s="63">
        <v>936</v>
      </c>
      <c r="C867" s="64" t="s">
        <v>6266</v>
      </c>
      <c r="D867" s="64" t="s">
        <v>6267</v>
      </c>
      <c r="E867" s="64" t="s">
        <v>6267</v>
      </c>
      <c r="F867" s="64" t="s">
        <v>232</v>
      </c>
      <c r="G867" s="63" t="b">
        <v>0</v>
      </c>
      <c r="H867" s="71" t="b">
        <v>0</v>
      </c>
      <c r="I867" s="64" t="s">
        <v>6265</v>
      </c>
      <c r="J867" s="64" t="s">
        <v>6268</v>
      </c>
      <c r="K867" s="63">
        <v>188.22</v>
      </c>
      <c r="L867" s="71" t="b">
        <v>0</v>
      </c>
      <c r="M867" s="64" t="s">
        <v>232</v>
      </c>
      <c r="N867" s="64" t="s">
        <v>6269</v>
      </c>
      <c r="O867" s="64" t="s">
        <v>6270</v>
      </c>
      <c r="P867" s="64" t="s">
        <v>6271</v>
      </c>
      <c r="Q867" s="63">
        <v>0.44444440000000002</v>
      </c>
      <c r="R867" s="64" t="s">
        <v>6272</v>
      </c>
      <c r="S867" s="63">
        <v>3.0530829999999998E-3</v>
      </c>
      <c r="T867" s="63">
        <v>1.1959950000000001E-5</v>
      </c>
      <c r="U867" s="63">
        <v>3.5046754106000001E-6</v>
      </c>
      <c r="V867" s="64" t="s">
        <v>232</v>
      </c>
    </row>
    <row r="868" spans="1:22" ht="43.15">
      <c r="A868" s="64" t="s">
        <v>6273</v>
      </c>
      <c r="B868" s="63">
        <v>937</v>
      </c>
      <c r="C868" s="64" t="s">
        <v>6274</v>
      </c>
      <c r="D868" s="64" t="s">
        <v>6275</v>
      </c>
      <c r="E868" s="64" t="s">
        <v>6275</v>
      </c>
      <c r="F868" s="64" t="s">
        <v>232</v>
      </c>
      <c r="G868" s="63" t="b">
        <v>0</v>
      </c>
      <c r="H868" s="71" t="b">
        <v>0</v>
      </c>
      <c r="I868" s="64" t="s">
        <v>6273</v>
      </c>
      <c r="J868" s="64" t="s">
        <v>6276</v>
      </c>
      <c r="K868" s="63">
        <v>122.12134</v>
      </c>
      <c r="L868" s="71" t="b">
        <v>0</v>
      </c>
      <c r="M868" s="64" t="s">
        <v>232</v>
      </c>
      <c r="N868" s="64" t="s">
        <v>6277</v>
      </c>
      <c r="O868" s="64" t="s">
        <v>6278</v>
      </c>
      <c r="P868" s="64" t="s">
        <v>6279</v>
      </c>
      <c r="Q868" s="63">
        <v>0.28571429999999998</v>
      </c>
      <c r="R868" s="64" t="s">
        <v>6280</v>
      </c>
      <c r="S868" s="63">
        <v>0.39730070000000001</v>
      </c>
      <c r="T868" s="63">
        <v>1.0922670000000001</v>
      </c>
      <c r="U868" s="63">
        <v>0.1654592681</v>
      </c>
      <c r="V868" s="64" t="s">
        <v>232</v>
      </c>
    </row>
    <row r="869" spans="1:22" ht="43.15">
      <c r="A869" s="64" t="s">
        <v>6281</v>
      </c>
      <c r="B869" s="63">
        <v>938</v>
      </c>
      <c r="C869" s="64" t="s">
        <v>6282</v>
      </c>
      <c r="D869" s="64" t="s">
        <v>6283</v>
      </c>
      <c r="E869" s="64" t="s">
        <v>6283</v>
      </c>
      <c r="F869" s="64" t="s">
        <v>232</v>
      </c>
      <c r="G869" s="63" t="b">
        <v>0</v>
      </c>
      <c r="H869" s="71" t="b">
        <v>0</v>
      </c>
      <c r="I869" s="64" t="s">
        <v>6281</v>
      </c>
      <c r="J869" s="64" t="s">
        <v>6284</v>
      </c>
      <c r="K869" s="63">
        <v>106.12</v>
      </c>
      <c r="L869" s="71" t="b">
        <v>0</v>
      </c>
      <c r="M869" s="64" t="s">
        <v>232</v>
      </c>
      <c r="N869" s="64" t="s">
        <v>6285</v>
      </c>
      <c r="O869" s="64" t="s">
        <v>6286</v>
      </c>
      <c r="P869" s="64" t="s">
        <v>3200</v>
      </c>
      <c r="Q869" s="63">
        <v>0.75</v>
      </c>
      <c r="R869" s="64" t="s">
        <v>6287</v>
      </c>
      <c r="S869" s="63">
        <v>2.0798290000000001E-3</v>
      </c>
      <c r="T869" s="63">
        <v>1.398551E-2</v>
      </c>
      <c r="U869" s="63">
        <v>2.9753337418E-2</v>
      </c>
      <c r="V869" s="64" t="s">
        <v>232</v>
      </c>
    </row>
    <row r="870" spans="1:22" ht="86.45">
      <c r="A870" s="64" t="s">
        <v>6288</v>
      </c>
      <c r="B870" s="63">
        <v>939</v>
      </c>
      <c r="C870" s="64" t="s">
        <v>6289</v>
      </c>
      <c r="D870" s="64" t="s">
        <v>6290</v>
      </c>
      <c r="E870" s="64" t="s">
        <v>6290</v>
      </c>
      <c r="F870" s="64" t="s">
        <v>232</v>
      </c>
      <c r="G870" s="63" t="b">
        <v>0</v>
      </c>
      <c r="H870" s="71" t="b">
        <v>0</v>
      </c>
      <c r="I870" s="64" t="s">
        <v>6288</v>
      </c>
      <c r="J870" s="64" t="s">
        <v>6291</v>
      </c>
      <c r="K870" s="63">
        <v>386.65</v>
      </c>
      <c r="L870" s="71" t="b">
        <v>0</v>
      </c>
      <c r="M870" s="64" t="s">
        <v>232</v>
      </c>
      <c r="N870" s="64" t="s">
        <v>6292</v>
      </c>
      <c r="O870" s="64" t="s">
        <v>6293</v>
      </c>
      <c r="P870" s="64" t="s">
        <v>6294</v>
      </c>
      <c r="Q870" s="63">
        <v>3.703704E-2</v>
      </c>
      <c r="R870" s="64" t="s">
        <v>6295</v>
      </c>
      <c r="S870" s="63">
        <v>2.3864709999999999E-5</v>
      </c>
      <c r="T870" s="63">
        <v>1.040816E-5</v>
      </c>
      <c r="U870" s="63">
        <v>9.1794996762000015E-6</v>
      </c>
      <c r="V870" s="64" t="s">
        <v>232</v>
      </c>
    </row>
    <row r="871" spans="1:22" ht="57.6">
      <c r="A871" s="64" t="s">
        <v>6296</v>
      </c>
      <c r="B871" s="63">
        <v>940</v>
      </c>
      <c r="C871" s="64" t="s">
        <v>6297</v>
      </c>
      <c r="D871" s="64" t="s">
        <v>6298</v>
      </c>
      <c r="E871" s="64" t="s">
        <v>6298</v>
      </c>
      <c r="F871" s="64" t="s">
        <v>232</v>
      </c>
      <c r="G871" s="63" t="b">
        <v>0</v>
      </c>
      <c r="H871" s="71" t="b">
        <v>0</v>
      </c>
      <c r="I871" s="64" t="s">
        <v>6296</v>
      </c>
      <c r="J871" s="64" t="s">
        <v>6299</v>
      </c>
      <c r="K871" s="63">
        <v>184.23</v>
      </c>
      <c r="L871" s="71" t="b">
        <v>0</v>
      </c>
      <c r="M871" s="64" t="s">
        <v>232</v>
      </c>
      <c r="N871" s="64" t="s">
        <v>6300</v>
      </c>
      <c r="O871" s="64" t="s">
        <v>6301</v>
      </c>
      <c r="P871" s="64" t="s">
        <v>6302</v>
      </c>
      <c r="Q871" s="63">
        <v>0.3</v>
      </c>
      <c r="R871" s="64" t="s">
        <v>6303</v>
      </c>
      <c r="S871" s="63">
        <v>8.2793210000000006E-2</v>
      </c>
      <c r="T871" s="63">
        <v>9.6120479999999994E-2</v>
      </c>
      <c r="U871" s="63">
        <v>0.17022952926000001</v>
      </c>
      <c r="V871" s="64" t="s">
        <v>232</v>
      </c>
    </row>
    <row r="872" spans="1:22" ht="28.9">
      <c r="A872" s="64" t="s">
        <v>6304</v>
      </c>
      <c r="B872" s="63">
        <v>941</v>
      </c>
      <c r="C872" s="64" t="s">
        <v>6305</v>
      </c>
      <c r="D872" s="64" t="s">
        <v>6306</v>
      </c>
      <c r="E872" s="64" t="s">
        <v>6306</v>
      </c>
      <c r="F872" s="64" t="s">
        <v>232</v>
      </c>
      <c r="G872" s="63" t="b">
        <v>0</v>
      </c>
      <c r="H872" s="71" t="b">
        <v>0</v>
      </c>
      <c r="I872" s="64" t="s">
        <v>6304</v>
      </c>
      <c r="J872" s="64" t="s">
        <v>6307</v>
      </c>
      <c r="K872" s="63">
        <v>172.2646</v>
      </c>
      <c r="L872" s="71" t="b">
        <v>0</v>
      </c>
      <c r="M872" s="64" t="s">
        <v>232</v>
      </c>
      <c r="N872" s="64" t="s">
        <v>6308</v>
      </c>
      <c r="O872" s="64" t="s">
        <v>6309</v>
      </c>
      <c r="P872" s="64" t="s">
        <v>1711</v>
      </c>
      <c r="Q872" s="63">
        <v>0.2</v>
      </c>
      <c r="R872" s="64" t="s">
        <v>6310</v>
      </c>
      <c r="S872" s="63">
        <v>1.170571</v>
      </c>
      <c r="T872" s="63">
        <v>6.0580250000000002E-2</v>
      </c>
      <c r="U872" s="63">
        <v>9.7819684620000014E-2</v>
      </c>
      <c r="V872" s="64" t="s">
        <v>232</v>
      </c>
    </row>
    <row r="873" spans="1:22" ht="86.45">
      <c r="A873" s="64" t="s">
        <v>6311</v>
      </c>
      <c r="B873" s="63">
        <v>942</v>
      </c>
      <c r="C873" s="64" t="s">
        <v>6312</v>
      </c>
      <c r="D873" s="64" t="s">
        <v>6313</v>
      </c>
      <c r="E873" s="64" t="s">
        <v>6313</v>
      </c>
      <c r="F873" s="64" t="s">
        <v>232</v>
      </c>
      <c r="G873" s="63" t="b">
        <v>0</v>
      </c>
      <c r="H873" s="71" t="b">
        <v>0</v>
      </c>
      <c r="I873" s="64" t="s">
        <v>6311</v>
      </c>
      <c r="J873" s="64" t="s">
        <v>6314</v>
      </c>
      <c r="K873" s="63">
        <v>300.44</v>
      </c>
      <c r="L873" s="71" t="b">
        <v>0</v>
      </c>
      <c r="M873" s="64" t="s">
        <v>232</v>
      </c>
      <c r="N873" s="64" t="s">
        <v>6315</v>
      </c>
      <c r="O873" s="64" t="s">
        <v>6316</v>
      </c>
      <c r="P873" s="64" t="s">
        <v>6317</v>
      </c>
      <c r="Q873" s="63">
        <v>0.1</v>
      </c>
      <c r="R873" s="64" t="s">
        <v>6318</v>
      </c>
      <c r="S873" s="63">
        <v>3.8396850000000002E-5</v>
      </c>
      <c r="T873" s="63">
        <v>1.802273E-4</v>
      </c>
      <c r="U873" s="63">
        <v>8.912842343999999E-6</v>
      </c>
      <c r="V873" s="64" t="s">
        <v>232</v>
      </c>
    </row>
    <row r="874" spans="1:22" ht="57.6">
      <c r="A874" s="64" t="s">
        <v>6319</v>
      </c>
      <c r="B874" s="63">
        <v>943</v>
      </c>
      <c r="C874" s="64" t="s">
        <v>6320</v>
      </c>
      <c r="D874" s="64" t="s">
        <v>6321</v>
      </c>
      <c r="E874" s="64" t="s">
        <v>6321</v>
      </c>
      <c r="F874" s="64" t="s">
        <v>232</v>
      </c>
      <c r="G874" s="63" t="b">
        <v>0</v>
      </c>
      <c r="H874" s="71" t="b">
        <v>0</v>
      </c>
      <c r="I874" s="64" t="s">
        <v>6319</v>
      </c>
      <c r="J874" s="64" t="s">
        <v>6322</v>
      </c>
      <c r="K874" s="63">
        <v>340.58</v>
      </c>
      <c r="L874" s="71" t="b">
        <v>0</v>
      </c>
      <c r="M874" s="64" t="s">
        <v>232</v>
      </c>
      <c r="N874" s="64" t="s">
        <v>6323</v>
      </c>
      <c r="O874" s="64" t="s">
        <v>6324</v>
      </c>
      <c r="P874" s="64" t="s">
        <v>6325</v>
      </c>
      <c r="Q874" s="63">
        <v>9.0909089999999998E-2</v>
      </c>
      <c r="R874" s="64" t="s">
        <v>6326</v>
      </c>
      <c r="S874" s="63">
        <v>6.5194650000000004E-5</v>
      </c>
      <c r="T874" s="63">
        <v>9.1509970000000001E-8</v>
      </c>
      <c r="U874" s="63">
        <v>9.8383770002000007E-6</v>
      </c>
      <c r="V874" s="64" t="s">
        <v>6327</v>
      </c>
    </row>
    <row r="875" spans="1:22" ht="57.6">
      <c r="A875" s="64" t="s">
        <v>6328</v>
      </c>
      <c r="B875" s="63">
        <v>944</v>
      </c>
      <c r="C875" s="64" t="s">
        <v>6329</v>
      </c>
      <c r="D875" s="64" t="s">
        <v>6330</v>
      </c>
      <c r="E875" s="64" t="s">
        <v>6330</v>
      </c>
      <c r="F875" s="64" t="s">
        <v>232</v>
      </c>
      <c r="G875" s="63" t="b">
        <v>0</v>
      </c>
      <c r="H875" s="71" t="b">
        <v>0</v>
      </c>
      <c r="I875" s="64" t="s">
        <v>6328</v>
      </c>
      <c r="J875" s="64" t="s">
        <v>6331</v>
      </c>
      <c r="K875" s="63">
        <v>312.52999999999997</v>
      </c>
      <c r="L875" s="71" t="b">
        <v>0</v>
      </c>
      <c r="M875" s="64" t="s">
        <v>232</v>
      </c>
      <c r="N875" s="64" t="s">
        <v>6332</v>
      </c>
      <c r="O875" s="64" t="s">
        <v>6333</v>
      </c>
      <c r="P875" s="64" t="s">
        <v>6334</v>
      </c>
      <c r="Q875" s="63">
        <v>0.1</v>
      </c>
      <c r="R875" s="64" t="s">
        <v>6335</v>
      </c>
      <c r="S875" s="63">
        <v>1.9331750000000002E-2</v>
      </c>
      <c r="T875" s="63">
        <v>8.5430339999999997E-7</v>
      </c>
      <c r="U875" s="63">
        <v>8.5519396900000002E-7</v>
      </c>
      <c r="V875" s="64" t="s">
        <v>232</v>
      </c>
    </row>
    <row r="876" spans="1:22" ht="57.6">
      <c r="A876" s="64" t="s">
        <v>6336</v>
      </c>
      <c r="B876" s="63">
        <v>945</v>
      </c>
      <c r="C876" s="64" t="s">
        <v>6337</v>
      </c>
      <c r="D876" s="64" t="s">
        <v>6338</v>
      </c>
      <c r="E876" s="64" t="s">
        <v>6338</v>
      </c>
      <c r="F876" s="64" t="s">
        <v>232</v>
      </c>
      <c r="G876" s="63" t="b">
        <v>0</v>
      </c>
      <c r="H876" s="71" t="b">
        <v>0</v>
      </c>
      <c r="I876" s="64" t="s">
        <v>6336</v>
      </c>
      <c r="J876" s="64" t="s">
        <v>6339</v>
      </c>
      <c r="K876" s="63">
        <v>282.45999999999998</v>
      </c>
      <c r="L876" s="71" t="b">
        <v>0</v>
      </c>
      <c r="M876" s="64" t="s">
        <v>232</v>
      </c>
      <c r="N876" s="64" t="s">
        <v>232</v>
      </c>
      <c r="O876" s="64" t="s">
        <v>6340</v>
      </c>
      <c r="P876" s="64" t="s">
        <v>6341</v>
      </c>
      <c r="Q876" s="63">
        <v>0.1111111</v>
      </c>
      <c r="R876" s="64" t="s">
        <v>6342</v>
      </c>
      <c r="S876" s="63">
        <v>6.8394390000000001E-3</v>
      </c>
      <c r="T876" s="63">
        <v>7.975464E-6</v>
      </c>
      <c r="U876" s="63">
        <v>1.2409851739600002E-4</v>
      </c>
      <c r="V876" s="64" t="s">
        <v>6343</v>
      </c>
    </row>
    <row r="877" spans="1:22" ht="43.15">
      <c r="A877" s="64" t="s">
        <v>6344</v>
      </c>
      <c r="B877" s="63">
        <v>946</v>
      </c>
      <c r="C877" s="64" t="s">
        <v>6345</v>
      </c>
      <c r="D877" s="64" t="s">
        <v>6346</v>
      </c>
      <c r="E877" s="64" t="s">
        <v>6346</v>
      </c>
      <c r="F877" s="64" t="s">
        <v>232</v>
      </c>
      <c r="G877" s="63" t="b">
        <v>0</v>
      </c>
      <c r="H877" s="71" t="b">
        <v>0</v>
      </c>
      <c r="I877" s="64" t="s">
        <v>6344</v>
      </c>
      <c r="J877" s="64" t="s">
        <v>6347</v>
      </c>
      <c r="K877" s="63">
        <v>132.11000000000001</v>
      </c>
      <c r="L877" s="71" t="b">
        <v>0</v>
      </c>
      <c r="M877" s="64" t="s">
        <v>232</v>
      </c>
      <c r="N877" s="64" t="s">
        <v>6348</v>
      </c>
      <c r="O877" s="64" t="s">
        <v>6349</v>
      </c>
      <c r="P877" s="64" t="s">
        <v>6350</v>
      </c>
      <c r="Q877" s="63">
        <v>0.8</v>
      </c>
      <c r="R877" s="64" t="s">
        <v>6351</v>
      </c>
      <c r="S877" s="63">
        <v>4.3596419999999997E-2</v>
      </c>
      <c r="T877" s="63">
        <v>1.042358E-3</v>
      </c>
      <c r="U877" s="63">
        <v>3.0968834091999999E-4</v>
      </c>
      <c r="V877" s="64" t="s">
        <v>232</v>
      </c>
    </row>
    <row r="878" spans="1:22" ht="28.9">
      <c r="A878" s="64" t="s">
        <v>6352</v>
      </c>
      <c r="B878" s="63">
        <v>947</v>
      </c>
      <c r="C878" s="64" t="s">
        <v>6353</v>
      </c>
      <c r="D878" s="64" t="s">
        <v>6354</v>
      </c>
      <c r="E878" s="64" t="s">
        <v>6354</v>
      </c>
      <c r="F878" s="64" t="s">
        <v>232</v>
      </c>
      <c r="G878" s="63" t="b">
        <v>0</v>
      </c>
      <c r="H878" s="71" t="b">
        <v>0</v>
      </c>
      <c r="I878" s="64" t="s">
        <v>6352</v>
      </c>
      <c r="J878" s="64" t="s">
        <v>6355</v>
      </c>
      <c r="K878" s="63">
        <v>124.13722</v>
      </c>
      <c r="L878" s="71" t="b">
        <v>0</v>
      </c>
      <c r="M878" s="64" t="s">
        <v>232</v>
      </c>
      <c r="N878" s="64" t="s">
        <v>6356</v>
      </c>
      <c r="O878" s="64" t="s">
        <v>6357</v>
      </c>
      <c r="P878" s="64" t="s">
        <v>6358</v>
      </c>
      <c r="Q878" s="63">
        <v>0.28571429999999998</v>
      </c>
      <c r="R878" s="64" t="s">
        <v>6359</v>
      </c>
      <c r="S878" s="63">
        <v>15.065429999999999</v>
      </c>
      <c r="T878" s="63">
        <v>1463.991</v>
      </c>
      <c r="U878" s="63">
        <v>6.5197924371999996</v>
      </c>
      <c r="V878" s="64" t="s">
        <v>232</v>
      </c>
    </row>
    <row r="879" spans="1:22" ht="57.6">
      <c r="A879" s="64" t="s">
        <v>6360</v>
      </c>
      <c r="B879" s="63">
        <v>948</v>
      </c>
      <c r="C879" s="64" t="s">
        <v>6361</v>
      </c>
      <c r="D879" s="64" t="s">
        <v>6362</v>
      </c>
      <c r="E879" s="64" t="s">
        <v>6362</v>
      </c>
      <c r="F879" s="64" t="s">
        <v>232</v>
      </c>
      <c r="G879" s="63" t="b">
        <v>0</v>
      </c>
      <c r="H879" s="71" t="b">
        <v>0</v>
      </c>
      <c r="I879" s="64" t="s">
        <v>6360</v>
      </c>
      <c r="J879" s="64" t="s">
        <v>6363</v>
      </c>
      <c r="K879" s="63">
        <v>326.56</v>
      </c>
      <c r="L879" s="71" t="b">
        <v>0</v>
      </c>
      <c r="M879" s="64" t="s">
        <v>232</v>
      </c>
      <c r="N879" s="64" t="s">
        <v>232</v>
      </c>
      <c r="O879" s="64" t="s">
        <v>6364</v>
      </c>
      <c r="P879" s="64" t="s">
        <v>6365</v>
      </c>
      <c r="Q879" s="63">
        <v>9.5238100000000006E-2</v>
      </c>
      <c r="R879" s="64" t="s">
        <v>6366</v>
      </c>
      <c r="S879" s="63">
        <v>2.2531480000000001E-5</v>
      </c>
      <c r="T879" s="63">
        <v>2.7960199999999999E-7</v>
      </c>
      <c r="U879" s="63">
        <v>6.1189465120000001E-6</v>
      </c>
      <c r="V879" s="64" t="s">
        <v>6367</v>
      </c>
    </row>
    <row r="880" spans="1:22" ht="43.15">
      <c r="A880" s="64" t="s">
        <v>6368</v>
      </c>
      <c r="B880" s="63">
        <v>949</v>
      </c>
      <c r="C880" s="64" t="s">
        <v>6369</v>
      </c>
      <c r="D880" s="64" t="s">
        <v>6370</v>
      </c>
      <c r="E880" s="64" t="s">
        <v>6370</v>
      </c>
      <c r="F880" s="64" t="s">
        <v>232</v>
      </c>
      <c r="G880" s="63" t="b">
        <v>0</v>
      </c>
      <c r="H880" s="71" t="b">
        <v>0</v>
      </c>
      <c r="I880" s="64" t="s">
        <v>6368</v>
      </c>
      <c r="J880" s="64" t="s">
        <v>6371</v>
      </c>
      <c r="K880" s="63">
        <v>160.16999999999999</v>
      </c>
      <c r="L880" s="71" t="b">
        <v>0</v>
      </c>
      <c r="M880" s="64" t="s">
        <v>232</v>
      </c>
      <c r="N880" s="64" t="s">
        <v>6372</v>
      </c>
      <c r="O880" s="64" t="s">
        <v>6373</v>
      </c>
      <c r="P880" s="64" t="s">
        <v>4759</v>
      </c>
      <c r="Q880" s="63">
        <v>0.57142859999999995</v>
      </c>
      <c r="R880" s="64" t="s">
        <v>6374</v>
      </c>
      <c r="S880" s="63">
        <v>4.3863069999999999E-3</v>
      </c>
      <c r="T880" s="63">
        <v>1.116537E-4</v>
      </c>
      <c r="U880" s="63">
        <v>1.3347665352E-5</v>
      </c>
      <c r="V880" s="64" t="s">
        <v>232</v>
      </c>
    </row>
    <row r="881" spans="1:22" ht="28.9">
      <c r="A881" s="64" t="s">
        <v>6375</v>
      </c>
      <c r="B881" s="63">
        <v>950</v>
      </c>
      <c r="C881" s="64" t="s">
        <v>6376</v>
      </c>
      <c r="D881" s="64" t="s">
        <v>6377</v>
      </c>
      <c r="E881" s="64" t="s">
        <v>6377</v>
      </c>
      <c r="F881" s="64" t="s">
        <v>232</v>
      </c>
      <c r="G881" s="63" t="b">
        <v>0</v>
      </c>
      <c r="H881" s="71" t="b">
        <v>0</v>
      </c>
      <c r="I881" s="64" t="s">
        <v>6375</v>
      </c>
      <c r="J881" s="64" t="s">
        <v>6378</v>
      </c>
      <c r="K881" s="63">
        <v>116.15828</v>
      </c>
      <c r="L881" s="71" t="b">
        <v>0</v>
      </c>
      <c r="M881" s="64" t="s">
        <v>232</v>
      </c>
      <c r="N881" s="64" t="s">
        <v>6379</v>
      </c>
      <c r="O881" s="64" t="s">
        <v>6380</v>
      </c>
      <c r="P881" s="64" t="s">
        <v>3129</v>
      </c>
      <c r="Q881" s="63">
        <v>0.3333333</v>
      </c>
      <c r="R881" s="64" t="s">
        <v>6381</v>
      </c>
      <c r="S881" s="63">
        <v>37.063630000000003</v>
      </c>
      <c r="T881" s="63">
        <v>5.2798129999999999</v>
      </c>
      <c r="U881" s="63">
        <v>12.658150632400002</v>
      </c>
      <c r="V881" s="64" t="s">
        <v>232</v>
      </c>
    </row>
    <row r="882" spans="1:22" ht="43.15">
      <c r="A882" s="64" t="s">
        <v>6382</v>
      </c>
      <c r="B882" s="63">
        <v>951</v>
      </c>
      <c r="C882" s="64" t="s">
        <v>6383</v>
      </c>
      <c r="D882" s="64" t="s">
        <v>6384</v>
      </c>
      <c r="E882" s="64" t="s">
        <v>6384</v>
      </c>
      <c r="F882" s="64" t="s">
        <v>232</v>
      </c>
      <c r="G882" s="63" t="b">
        <v>0</v>
      </c>
      <c r="H882" s="71" t="b">
        <v>0</v>
      </c>
      <c r="I882" s="64" t="s">
        <v>6382</v>
      </c>
      <c r="J882" s="64" t="s">
        <v>6385</v>
      </c>
      <c r="K882" s="63">
        <v>146.1412</v>
      </c>
      <c r="L882" s="71" t="b">
        <v>0</v>
      </c>
      <c r="M882" s="64" t="s">
        <v>232</v>
      </c>
      <c r="N882" s="64" t="s">
        <v>6386</v>
      </c>
      <c r="O882" s="64" t="s">
        <v>6387</v>
      </c>
      <c r="P882" s="64" t="s">
        <v>3308</v>
      </c>
      <c r="Q882" s="63">
        <v>0.66666669999999995</v>
      </c>
      <c r="R882" s="64" t="s">
        <v>6388</v>
      </c>
      <c r="S882" s="63">
        <v>1.706527E-3</v>
      </c>
      <c r="T882" s="63">
        <v>3.4114969999999998E-4</v>
      </c>
      <c r="U882" s="63">
        <v>2.847957903E-5</v>
      </c>
      <c r="V882" s="64" t="s">
        <v>232</v>
      </c>
    </row>
    <row r="883" spans="1:22" ht="43.15">
      <c r="A883" s="64" t="s">
        <v>6389</v>
      </c>
      <c r="B883" s="63">
        <v>952</v>
      </c>
      <c r="C883" s="64" t="s">
        <v>6390</v>
      </c>
      <c r="D883" s="64" t="s">
        <v>6391</v>
      </c>
      <c r="E883" s="64" t="s">
        <v>6391</v>
      </c>
      <c r="F883" s="64" t="s">
        <v>232</v>
      </c>
      <c r="G883" s="63" t="b">
        <v>0</v>
      </c>
      <c r="H883" s="71" t="b">
        <v>0</v>
      </c>
      <c r="I883" s="64" t="s">
        <v>6389</v>
      </c>
      <c r="J883" s="64" t="s">
        <v>6392</v>
      </c>
      <c r="K883" s="63">
        <v>164.20107999999999</v>
      </c>
      <c r="L883" s="71" t="b">
        <v>0</v>
      </c>
      <c r="M883" s="64" t="s">
        <v>232</v>
      </c>
      <c r="N883" s="64" t="s">
        <v>6393</v>
      </c>
      <c r="O883" s="64" t="s">
        <v>6394</v>
      </c>
      <c r="P883" s="64" t="s">
        <v>6263</v>
      </c>
      <c r="Q883" s="63">
        <v>0.2</v>
      </c>
      <c r="R883" s="64" t="s">
        <v>6395</v>
      </c>
      <c r="S883" s="63">
        <v>0.50795829999999997</v>
      </c>
      <c r="T883" s="63">
        <v>51.324269999999999</v>
      </c>
      <c r="U883" s="63">
        <v>1.24756194822</v>
      </c>
      <c r="V883" s="64" t="s">
        <v>232</v>
      </c>
    </row>
    <row r="884" spans="1:22" ht="57.6">
      <c r="A884" s="64" t="s">
        <v>6396</v>
      </c>
      <c r="B884" s="63">
        <v>953</v>
      </c>
      <c r="C884" s="64" t="s">
        <v>6397</v>
      </c>
      <c r="D884" s="64" t="s">
        <v>6398</v>
      </c>
      <c r="E884" s="64" t="s">
        <v>6398</v>
      </c>
      <c r="F884" s="64" t="s">
        <v>232</v>
      </c>
      <c r="G884" s="63" t="b">
        <v>0</v>
      </c>
      <c r="H884" s="71" t="b">
        <v>0</v>
      </c>
      <c r="I884" s="64" t="s">
        <v>6396</v>
      </c>
      <c r="J884" s="64" t="s">
        <v>6399</v>
      </c>
      <c r="K884" s="63">
        <v>166.13</v>
      </c>
      <c r="L884" s="71" t="b">
        <v>0</v>
      </c>
      <c r="M884" s="64" t="s">
        <v>232</v>
      </c>
      <c r="N884" s="64" t="s">
        <v>6400</v>
      </c>
      <c r="O884" s="64" t="s">
        <v>6401</v>
      </c>
      <c r="P884" s="64" t="s">
        <v>6402</v>
      </c>
      <c r="Q884" s="63">
        <v>0.5</v>
      </c>
      <c r="R884" s="64" t="s">
        <v>6403</v>
      </c>
      <c r="S884" s="63">
        <v>3.4663819999999999E-6</v>
      </c>
      <c r="T884" s="63">
        <v>2.3098480000000001E-5</v>
      </c>
      <c r="U884" s="63">
        <v>3.3967512515999999E-4</v>
      </c>
      <c r="V884" s="64" t="s">
        <v>232</v>
      </c>
    </row>
    <row r="885" spans="1:22" ht="57.6">
      <c r="A885" s="64" t="s">
        <v>6404</v>
      </c>
      <c r="B885" s="63">
        <v>954</v>
      </c>
      <c r="C885" s="64" t="s">
        <v>6405</v>
      </c>
      <c r="D885" s="64" t="s">
        <v>6406</v>
      </c>
      <c r="E885" s="64" t="s">
        <v>6406</v>
      </c>
      <c r="F885" s="64" t="s">
        <v>232</v>
      </c>
      <c r="G885" s="63" t="b">
        <v>0</v>
      </c>
      <c r="H885" s="71" t="b">
        <v>0</v>
      </c>
      <c r="I885" s="64" t="s">
        <v>6404</v>
      </c>
      <c r="J885" s="64" t="s">
        <v>6407</v>
      </c>
      <c r="K885" s="63">
        <v>200.31775999999999</v>
      </c>
      <c r="L885" s="71" t="b">
        <v>0</v>
      </c>
      <c r="M885" s="64" t="s">
        <v>232</v>
      </c>
      <c r="N885" s="64" t="s">
        <v>6408</v>
      </c>
      <c r="O885" s="64" t="s">
        <v>6409</v>
      </c>
      <c r="P885" s="64" t="s">
        <v>6410</v>
      </c>
      <c r="Q885" s="63">
        <v>0.1666667</v>
      </c>
      <c r="R885" s="64" t="s">
        <v>6411</v>
      </c>
      <c r="S885" s="63">
        <v>0.1879846</v>
      </c>
      <c r="T885" s="63">
        <v>6.4891419999999998E-3</v>
      </c>
      <c r="U885" s="63">
        <v>6.9317040884000003E-3</v>
      </c>
      <c r="V885" s="64" t="s">
        <v>232</v>
      </c>
    </row>
    <row r="886" spans="1:22" ht="43.15">
      <c r="A886" s="64" t="s">
        <v>6412</v>
      </c>
      <c r="B886" s="63">
        <v>955</v>
      </c>
      <c r="C886" s="64" t="s">
        <v>6413</v>
      </c>
      <c r="D886" s="64" t="s">
        <v>6414</v>
      </c>
      <c r="E886" s="64" t="s">
        <v>6414</v>
      </c>
      <c r="F886" s="64" t="s">
        <v>232</v>
      </c>
      <c r="G886" s="63" t="b">
        <v>0</v>
      </c>
      <c r="H886" s="71" t="b">
        <v>0</v>
      </c>
      <c r="I886" s="64" t="s">
        <v>6412</v>
      </c>
      <c r="J886" s="64" t="s">
        <v>6415</v>
      </c>
      <c r="K886" s="63">
        <v>162.13999999999999</v>
      </c>
      <c r="L886" s="71" t="b">
        <v>0</v>
      </c>
      <c r="M886" s="64" t="s">
        <v>232</v>
      </c>
      <c r="N886" s="64" t="s">
        <v>6416</v>
      </c>
      <c r="O886" s="64" t="s">
        <v>6417</v>
      </c>
      <c r="P886" s="64" t="s">
        <v>6418</v>
      </c>
      <c r="Q886" s="63">
        <v>0.83333330000000005</v>
      </c>
      <c r="R886" s="64" t="s">
        <v>6419</v>
      </c>
      <c r="S886" s="63">
        <v>4.6262869999999998E-5</v>
      </c>
      <c r="T886" s="63">
        <v>2.7070309999999999E-4</v>
      </c>
      <c r="U886" s="65"/>
      <c r="V886" s="64" t="s">
        <v>232</v>
      </c>
    </row>
    <row r="887" spans="1:22" ht="115.15">
      <c r="A887" s="64" t="s">
        <v>6420</v>
      </c>
      <c r="B887" s="63">
        <v>956</v>
      </c>
      <c r="C887" s="64" t="s">
        <v>6421</v>
      </c>
      <c r="D887" s="64" t="s">
        <v>6422</v>
      </c>
      <c r="E887" s="64" t="s">
        <v>6422</v>
      </c>
      <c r="F887" s="64" t="s">
        <v>232</v>
      </c>
      <c r="G887" s="63" t="b">
        <v>0</v>
      </c>
      <c r="H887" s="71" t="b">
        <v>0</v>
      </c>
      <c r="I887" s="64" t="s">
        <v>6420</v>
      </c>
      <c r="J887" s="64" t="s">
        <v>6423</v>
      </c>
      <c r="K887" s="63">
        <v>138.16380000000001</v>
      </c>
      <c r="L887" s="71" t="b">
        <v>0</v>
      </c>
      <c r="M887" s="64" t="s">
        <v>232</v>
      </c>
      <c r="N887" s="64" t="s">
        <v>6424</v>
      </c>
      <c r="O887" s="64" t="s">
        <v>6425</v>
      </c>
      <c r="P887" s="64" t="s">
        <v>4814</v>
      </c>
      <c r="Q887" s="63">
        <v>0.25</v>
      </c>
      <c r="R887" s="64" t="s">
        <v>6426</v>
      </c>
      <c r="S887" s="63">
        <v>7.9193499999999997</v>
      </c>
      <c r="T887" s="63">
        <v>479.14449999999999</v>
      </c>
      <c r="U887" s="63">
        <v>2.5730746033999998</v>
      </c>
      <c r="V887" s="64" t="s">
        <v>232</v>
      </c>
    </row>
    <row r="888" spans="1:22" ht="57.6">
      <c r="A888" s="64" t="s">
        <v>6427</v>
      </c>
      <c r="B888" s="63">
        <v>957</v>
      </c>
      <c r="C888" s="64" t="s">
        <v>6428</v>
      </c>
      <c r="D888" s="64" t="s">
        <v>6429</v>
      </c>
      <c r="E888" s="64" t="s">
        <v>6429</v>
      </c>
      <c r="F888" s="64" t="s">
        <v>232</v>
      </c>
      <c r="G888" s="63" t="b">
        <v>0</v>
      </c>
      <c r="H888" s="71" t="b">
        <v>0</v>
      </c>
      <c r="I888" s="64" t="s">
        <v>6427</v>
      </c>
      <c r="J888" s="64" t="s">
        <v>6430</v>
      </c>
      <c r="K888" s="63">
        <v>168.18978000000001</v>
      </c>
      <c r="L888" s="71" t="b">
        <v>0</v>
      </c>
      <c r="M888" s="64" t="s">
        <v>232</v>
      </c>
      <c r="N888" s="64" t="s">
        <v>232</v>
      </c>
      <c r="O888" s="64" t="s">
        <v>6431</v>
      </c>
      <c r="P888" s="64" t="s">
        <v>6432</v>
      </c>
      <c r="Q888" s="63">
        <v>0.3333333</v>
      </c>
      <c r="R888" s="64" t="s">
        <v>232</v>
      </c>
      <c r="S888" s="63">
        <v>0.26664480000000002</v>
      </c>
      <c r="T888" s="65"/>
      <c r="U888" s="63">
        <v>5.8054664933999999E-4</v>
      </c>
      <c r="V888" s="64" t="s">
        <v>232</v>
      </c>
    </row>
    <row r="889" spans="1:22" ht="72">
      <c r="A889" s="64" t="s">
        <v>6433</v>
      </c>
      <c r="B889" s="63">
        <v>958</v>
      </c>
      <c r="C889" s="64" t="s">
        <v>6434</v>
      </c>
      <c r="D889" s="64" t="s">
        <v>6435</v>
      </c>
      <c r="E889" s="64" t="s">
        <v>6435</v>
      </c>
      <c r="F889" s="64" t="s">
        <v>232</v>
      </c>
      <c r="G889" s="63" t="b">
        <v>0</v>
      </c>
      <c r="H889" s="71" t="b">
        <v>0</v>
      </c>
      <c r="I889" s="64" t="s">
        <v>6433</v>
      </c>
      <c r="J889" s="64" t="s">
        <v>6436</v>
      </c>
      <c r="K889" s="63">
        <v>228.37092000000001</v>
      </c>
      <c r="L889" s="71" t="b">
        <v>0</v>
      </c>
      <c r="M889" s="64" t="s">
        <v>232</v>
      </c>
      <c r="N889" s="64" t="s">
        <v>6437</v>
      </c>
      <c r="O889" s="64" t="s">
        <v>6438</v>
      </c>
      <c r="P889" s="64" t="s">
        <v>6439</v>
      </c>
      <c r="Q889" s="63">
        <v>0.14285709999999999</v>
      </c>
      <c r="R889" s="64" t="s">
        <v>6440</v>
      </c>
      <c r="S889" s="63">
        <v>3.4663819999999998E-2</v>
      </c>
      <c r="T889" s="63">
        <v>6.9509390000000002E-4</v>
      </c>
      <c r="U889" s="63">
        <v>2.2858456866000002E-4</v>
      </c>
      <c r="V889" s="64" t="s">
        <v>232</v>
      </c>
    </row>
    <row r="890" spans="1:22" ht="57.6">
      <c r="A890" s="64" t="s">
        <v>6441</v>
      </c>
      <c r="B890" s="63">
        <v>959</v>
      </c>
      <c r="C890" s="64" t="s">
        <v>6442</v>
      </c>
      <c r="D890" s="64" t="s">
        <v>6443</v>
      </c>
      <c r="E890" s="64" t="s">
        <v>6443</v>
      </c>
      <c r="F890" s="64" t="s">
        <v>232</v>
      </c>
      <c r="G890" s="63" t="b">
        <v>0</v>
      </c>
      <c r="H890" s="71" t="b">
        <v>0</v>
      </c>
      <c r="I890" s="64" t="s">
        <v>6441</v>
      </c>
      <c r="J890" s="64" t="s">
        <v>6444</v>
      </c>
      <c r="K890" s="63">
        <v>298.50382000000002</v>
      </c>
      <c r="L890" s="71" t="b">
        <v>0</v>
      </c>
      <c r="M890" s="64" t="s">
        <v>232</v>
      </c>
      <c r="N890" s="64" t="s">
        <v>6445</v>
      </c>
      <c r="O890" s="64" t="s">
        <v>6446</v>
      </c>
      <c r="P890" s="64" t="s">
        <v>6447</v>
      </c>
      <c r="Q890" s="63">
        <v>0.1052632</v>
      </c>
      <c r="R890" s="64" t="s">
        <v>6448</v>
      </c>
      <c r="S890" s="63">
        <v>9.9458500000000005E-2</v>
      </c>
      <c r="T890" s="63">
        <v>2.610262E-6</v>
      </c>
      <c r="U890" s="63">
        <v>1.6229687026000001E-5</v>
      </c>
      <c r="V890" s="64" t="s">
        <v>232</v>
      </c>
    </row>
    <row r="891" spans="1:22" ht="57.6">
      <c r="A891" s="64" t="s">
        <v>6449</v>
      </c>
      <c r="B891" s="63">
        <v>960</v>
      </c>
      <c r="C891" s="64" t="s">
        <v>6450</v>
      </c>
      <c r="D891" s="64" t="s">
        <v>6451</v>
      </c>
      <c r="E891" s="64" t="s">
        <v>6451</v>
      </c>
      <c r="F891" s="64" t="s">
        <v>232</v>
      </c>
      <c r="G891" s="63" t="b">
        <v>0</v>
      </c>
      <c r="H891" s="71" t="b">
        <v>0</v>
      </c>
      <c r="I891" s="64" t="s">
        <v>6449</v>
      </c>
      <c r="J891" s="64" t="s">
        <v>6452</v>
      </c>
      <c r="K891" s="63">
        <v>282.45999999999998</v>
      </c>
      <c r="L891" s="71" t="b">
        <v>0</v>
      </c>
      <c r="M891" s="64" t="s">
        <v>232</v>
      </c>
      <c r="N891" s="64" t="s">
        <v>6453</v>
      </c>
      <c r="O891" s="64" t="s">
        <v>6454</v>
      </c>
      <c r="P891" s="64" t="s">
        <v>6341</v>
      </c>
      <c r="Q891" s="63">
        <v>0.1111111</v>
      </c>
      <c r="R891" s="64" t="s">
        <v>6342</v>
      </c>
      <c r="S891" s="63">
        <v>6.8394390000000001E-3</v>
      </c>
      <c r="T891" s="63">
        <v>7.975464E-6</v>
      </c>
      <c r="U891" s="63">
        <v>1.2409851739600002E-4</v>
      </c>
      <c r="V891" s="64" t="s">
        <v>6455</v>
      </c>
    </row>
    <row r="892" spans="1:22" ht="43.15">
      <c r="A892" s="64" t="s">
        <v>6456</v>
      </c>
      <c r="B892" s="63">
        <v>961</v>
      </c>
      <c r="C892" s="64" t="s">
        <v>6457</v>
      </c>
      <c r="D892" s="64" t="s">
        <v>6458</v>
      </c>
      <c r="E892" s="64" t="s">
        <v>6458</v>
      </c>
      <c r="F892" s="64" t="s">
        <v>232</v>
      </c>
      <c r="G892" s="63" t="b">
        <v>0</v>
      </c>
      <c r="H892" s="71" t="b">
        <v>0</v>
      </c>
      <c r="I892" s="64" t="s">
        <v>6456</v>
      </c>
      <c r="J892" s="64" t="s">
        <v>6459</v>
      </c>
      <c r="K892" s="63">
        <v>256.42408</v>
      </c>
      <c r="L892" s="71" t="b">
        <v>0</v>
      </c>
      <c r="M892" s="64" t="s">
        <v>232</v>
      </c>
      <c r="N892" s="64" t="s">
        <v>6460</v>
      </c>
      <c r="O892" s="64" t="s">
        <v>6461</v>
      </c>
      <c r="P892" s="64" t="s">
        <v>6462</v>
      </c>
      <c r="Q892" s="63">
        <v>0.125</v>
      </c>
      <c r="R892" s="64" t="s">
        <v>6463</v>
      </c>
      <c r="S892" s="63">
        <v>7.3593959999999998E-3</v>
      </c>
      <c r="T892" s="63">
        <v>7.4456000000000007E-5</v>
      </c>
      <c r="U892" s="63">
        <v>4.7510227954000007E-5</v>
      </c>
      <c r="V892" s="64" t="s">
        <v>232</v>
      </c>
    </row>
    <row r="893" spans="1:22" ht="43.15">
      <c r="A893" s="64" t="s">
        <v>6464</v>
      </c>
      <c r="B893" s="63">
        <v>962</v>
      </c>
      <c r="C893" s="64" t="s">
        <v>6465</v>
      </c>
      <c r="D893" s="64" t="s">
        <v>6466</v>
      </c>
      <c r="E893" s="64" t="s">
        <v>6466</v>
      </c>
      <c r="F893" s="64" t="s">
        <v>232</v>
      </c>
      <c r="G893" s="63" t="b">
        <v>0</v>
      </c>
      <c r="H893" s="71" t="b">
        <v>0</v>
      </c>
      <c r="I893" s="64" t="s">
        <v>6464</v>
      </c>
      <c r="J893" s="64" t="s">
        <v>6467</v>
      </c>
      <c r="K893" s="63">
        <v>242.39750000000001</v>
      </c>
      <c r="L893" s="71" t="b">
        <v>0</v>
      </c>
      <c r="M893" s="64" t="s">
        <v>232</v>
      </c>
      <c r="N893" s="64" t="s">
        <v>6468</v>
      </c>
      <c r="O893" s="64" t="s">
        <v>6469</v>
      </c>
      <c r="P893" s="64" t="s">
        <v>6470</v>
      </c>
      <c r="Q893" s="63">
        <v>0.13333329999999999</v>
      </c>
      <c r="R893" s="64" t="s">
        <v>6471</v>
      </c>
      <c r="S893" s="63">
        <v>1.7865200000000001E-2</v>
      </c>
      <c r="T893" s="63">
        <v>2.274949E-4</v>
      </c>
      <c r="U893" s="63">
        <v>7.2131868269999997E-5</v>
      </c>
      <c r="V893" s="64" t="s">
        <v>6472</v>
      </c>
    </row>
    <row r="894" spans="1:22" ht="86.45">
      <c r="A894" s="64" t="s">
        <v>6473</v>
      </c>
      <c r="B894" s="63">
        <v>963</v>
      </c>
      <c r="C894" s="64" t="s">
        <v>6474</v>
      </c>
      <c r="D894" s="64" t="s">
        <v>6475</v>
      </c>
      <c r="E894" s="64" t="s">
        <v>6475</v>
      </c>
      <c r="F894" s="64" t="s">
        <v>232</v>
      </c>
      <c r="G894" s="63" t="b">
        <v>0</v>
      </c>
      <c r="H894" s="71" t="b">
        <v>0</v>
      </c>
      <c r="I894" s="64" t="s">
        <v>6473</v>
      </c>
      <c r="J894" s="64" t="s">
        <v>6476</v>
      </c>
      <c r="K894" s="63">
        <v>166.13</v>
      </c>
      <c r="L894" s="71" t="b">
        <v>0</v>
      </c>
      <c r="M894" s="64" t="s">
        <v>232</v>
      </c>
      <c r="N894" s="64" t="s">
        <v>6477</v>
      </c>
      <c r="O894" s="64" t="s">
        <v>6478</v>
      </c>
      <c r="P894" s="64" t="s">
        <v>6402</v>
      </c>
      <c r="Q894" s="63">
        <v>0.5</v>
      </c>
      <c r="R894" s="64" t="s">
        <v>6479</v>
      </c>
      <c r="S894" s="63">
        <v>1.022583E-4</v>
      </c>
      <c r="T894" s="63">
        <v>2.3098480000000001E-5</v>
      </c>
      <c r="U894" s="63">
        <v>1.24064386964E-4</v>
      </c>
      <c r="V894" s="64" t="s">
        <v>232</v>
      </c>
    </row>
    <row r="895" spans="1:22" ht="43.15">
      <c r="A895" s="64" t="s">
        <v>6480</v>
      </c>
      <c r="B895" s="63">
        <v>964</v>
      </c>
      <c r="C895" s="64" t="s">
        <v>6481</v>
      </c>
      <c r="D895" s="64" t="s">
        <v>6482</v>
      </c>
      <c r="E895" s="64" t="s">
        <v>6482</v>
      </c>
      <c r="F895" s="64" t="s">
        <v>232</v>
      </c>
      <c r="G895" s="63" t="b">
        <v>0</v>
      </c>
      <c r="H895" s="71" t="b">
        <v>0</v>
      </c>
      <c r="I895" s="64" t="s">
        <v>6480</v>
      </c>
      <c r="J895" s="64" t="s">
        <v>6483</v>
      </c>
      <c r="K895" s="63">
        <v>123.11</v>
      </c>
      <c r="L895" s="71" t="b">
        <v>0</v>
      </c>
      <c r="M895" s="64" t="s">
        <v>232</v>
      </c>
      <c r="N895" s="64" t="s">
        <v>6484</v>
      </c>
      <c r="O895" s="64" t="s">
        <v>6485</v>
      </c>
      <c r="P895" s="64" t="s">
        <v>6486</v>
      </c>
      <c r="Q895" s="63">
        <v>0.3333333</v>
      </c>
      <c r="R895" s="64" t="s">
        <v>6487</v>
      </c>
      <c r="S895" s="63">
        <v>0.18131839999999999</v>
      </c>
      <c r="T895" s="63">
        <v>3.337342</v>
      </c>
      <c r="U895" s="63">
        <v>0.20388133528000002</v>
      </c>
      <c r="V895" s="64" t="s">
        <v>232</v>
      </c>
    </row>
    <row r="896" spans="1:22" ht="100.9">
      <c r="A896" s="64" t="s">
        <v>6488</v>
      </c>
      <c r="B896" s="63">
        <v>965</v>
      </c>
      <c r="C896" s="64" t="s">
        <v>6489</v>
      </c>
      <c r="D896" s="64" t="s">
        <v>6490</v>
      </c>
      <c r="E896" s="64" t="s">
        <v>6490</v>
      </c>
      <c r="F896" s="64" t="s">
        <v>232</v>
      </c>
      <c r="G896" s="63" t="b">
        <v>0</v>
      </c>
      <c r="H896" s="71" t="b">
        <v>0</v>
      </c>
      <c r="I896" s="64" t="s">
        <v>6488</v>
      </c>
      <c r="J896" s="64" t="s">
        <v>232</v>
      </c>
      <c r="K896" s="63">
        <v>414.71</v>
      </c>
      <c r="L896" s="71" t="b">
        <v>0</v>
      </c>
      <c r="M896" s="64" t="s">
        <v>232</v>
      </c>
      <c r="N896" s="64" t="s">
        <v>6491</v>
      </c>
      <c r="O896" s="64" t="s">
        <v>6492</v>
      </c>
      <c r="P896" s="64" t="s">
        <v>6493</v>
      </c>
      <c r="Q896" s="63">
        <v>3.4482760000000001E-2</v>
      </c>
      <c r="R896" s="64" t="s">
        <v>6494</v>
      </c>
      <c r="S896" s="63">
        <v>5.0262539999999997E-8</v>
      </c>
      <c r="T896" s="63">
        <v>1.763795E-6</v>
      </c>
      <c r="U896" s="63">
        <v>9.1602479794000016E-6</v>
      </c>
      <c r="V896" s="64" t="s">
        <v>232</v>
      </c>
    </row>
    <row r="897" spans="1:22" ht="57.6">
      <c r="A897" s="64" t="s">
        <v>6495</v>
      </c>
      <c r="B897" s="63">
        <v>966</v>
      </c>
      <c r="C897" s="64" t="s">
        <v>6496</v>
      </c>
      <c r="D897" s="64" t="s">
        <v>6497</v>
      </c>
      <c r="E897" s="64" t="s">
        <v>6497</v>
      </c>
      <c r="F897" s="64" t="s">
        <v>232</v>
      </c>
      <c r="G897" s="63" t="b">
        <v>0</v>
      </c>
      <c r="H897" s="71" t="b">
        <v>0</v>
      </c>
      <c r="I897" s="64" t="s">
        <v>6495</v>
      </c>
      <c r="J897" s="64" t="s">
        <v>6498</v>
      </c>
      <c r="K897" s="63">
        <v>284.47723999999999</v>
      </c>
      <c r="L897" s="71" t="b">
        <v>0</v>
      </c>
      <c r="M897" s="64" t="s">
        <v>232</v>
      </c>
      <c r="N897" s="64" t="s">
        <v>6499</v>
      </c>
      <c r="O897" s="64" t="s">
        <v>6500</v>
      </c>
      <c r="P897" s="64" t="s">
        <v>6501</v>
      </c>
      <c r="Q897" s="63">
        <v>0.1111111</v>
      </c>
      <c r="R897" s="64" t="s">
        <v>6502</v>
      </c>
      <c r="S897" s="63">
        <v>1.107909E-3</v>
      </c>
      <c r="T897" s="63">
        <v>7.975464E-6</v>
      </c>
      <c r="U897" s="63">
        <v>5.3399727304E-5</v>
      </c>
      <c r="V897" s="64" t="s">
        <v>232</v>
      </c>
    </row>
    <row r="898" spans="1:22" ht="57.6">
      <c r="A898" s="64" t="s">
        <v>6503</v>
      </c>
      <c r="B898" s="63">
        <v>967</v>
      </c>
      <c r="C898" s="64" t="s">
        <v>6504</v>
      </c>
      <c r="D898" s="64" t="s">
        <v>6505</v>
      </c>
      <c r="E898" s="64" t="s">
        <v>6505</v>
      </c>
      <c r="F898" s="64" t="s">
        <v>232</v>
      </c>
      <c r="G898" s="63" t="b">
        <v>0</v>
      </c>
      <c r="H898" s="71" t="b">
        <v>0</v>
      </c>
      <c r="I898" s="64" t="s">
        <v>6503</v>
      </c>
      <c r="J898" s="64" t="s">
        <v>6506</v>
      </c>
      <c r="K898" s="63">
        <v>118.08804000000001</v>
      </c>
      <c r="L898" s="71" t="b">
        <v>0</v>
      </c>
      <c r="M898" s="64" t="s">
        <v>232</v>
      </c>
      <c r="N898" s="64" t="s">
        <v>6507</v>
      </c>
      <c r="O898" s="64" t="s">
        <v>6508</v>
      </c>
      <c r="P898" s="64" t="s">
        <v>6509</v>
      </c>
      <c r="Q898" s="63">
        <v>1</v>
      </c>
      <c r="R898" s="64" t="s">
        <v>6510</v>
      </c>
      <c r="S898" s="63">
        <v>1.439882E-2</v>
      </c>
      <c r="T898" s="63">
        <v>3.1848480000000001E-3</v>
      </c>
      <c r="U898" s="63">
        <v>1.0417021144599999E-4</v>
      </c>
      <c r="V898" s="64" t="s">
        <v>232</v>
      </c>
    </row>
    <row r="899" spans="1:22" ht="57.6">
      <c r="A899" s="64" t="s">
        <v>6511</v>
      </c>
      <c r="B899" s="63">
        <v>968</v>
      </c>
      <c r="C899" s="64" t="s">
        <v>6512</v>
      </c>
      <c r="D899" s="64" t="s">
        <v>6513</v>
      </c>
      <c r="E899" s="64" t="s">
        <v>6513</v>
      </c>
      <c r="F899" s="64" t="s">
        <v>232</v>
      </c>
      <c r="G899" s="63" t="b">
        <v>0</v>
      </c>
      <c r="H899" s="71" t="b">
        <v>0</v>
      </c>
      <c r="I899" s="64" t="s">
        <v>6511</v>
      </c>
      <c r="J899" s="64" t="s">
        <v>6514</v>
      </c>
      <c r="K899" s="63">
        <v>182.17330000000001</v>
      </c>
      <c r="L899" s="71" t="b">
        <v>0</v>
      </c>
      <c r="M899" s="64" t="s">
        <v>232</v>
      </c>
      <c r="N899" s="64" t="s">
        <v>6515</v>
      </c>
      <c r="O899" s="64" t="s">
        <v>6516</v>
      </c>
      <c r="P899" s="64" t="s">
        <v>6517</v>
      </c>
      <c r="Q899" s="63">
        <v>0.44444440000000002</v>
      </c>
      <c r="R899" s="64" t="s">
        <v>6518</v>
      </c>
      <c r="S899" s="63">
        <v>8.6526229999999999E-3</v>
      </c>
      <c r="T899" s="63">
        <v>3.2830889999999999</v>
      </c>
      <c r="U899" s="63">
        <v>2.6235369804E-3</v>
      </c>
      <c r="V899" s="64" t="s">
        <v>6519</v>
      </c>
    </row>
    <row r="900" spans="1:22" ht="57.6">
      <c r="A900" s="64" t="s">
        <v>6520</v>
      </c>
      <c r="B900" s="63">
        <v>969</v>
      </c>
      <c r="C900" s="64" t="s">
        <v>6521</v>
      </c>
      <c r="D900" s="64" t="s">
        <v>6522</v>
      </c>
      <c r="E900" s="64" t="s">
        <v>6522</v>
      </c>
      <c r="F900" s="64" t="s">
        <v>232</v>
      </c>
      <c r="G900" s="63" t="b">
        <v>0</v>
      </c>
      <c r="H900" s="71" t="b">
        <v>0</v>
      </c>
      <c r="I900" s="64" t="s">
        <v>6520</v>
      </c>
      <c r="J900" s="64" t="s">
        <v>6523</v>
      </c>
      <c r="K900" s="63">
        <v>154.16319999999999</v>
      </c>
      <c r="L900" s="71" t="b">
        <v>0</v>
      </c>
      <c r="M900" s="64" t="s">
        <v>232</v>
      </c>
      <c r="N900" s="64" t="s">
        <v>6524</v>
      </c>
      <c r="O900" s="64" t="s">
        <v>6525</v>
      </c>
      <c r="P900" s="64" t="s">
        <v>6526</v>
      </c>
      <c r="Q900" s="63">
        <v>0.375</v>
      </c>
      <c r="R900" s="64" t="s">
        <v>6527</v>
      </c>
      <c r="S900" s="63">
        <v>0.40929969999999999</v>
      </c>
      <c r="T900" s="63">
        <v>156.8176</v>
      </c>
      <c r="U900" s="63">
        <v>5.6385473494000005E-4</v>
      </c>
      <c r="V900" s="64" t="s">
        <v>232</v>
      </c>
    </row>
    <row r="901" spans="1:22" ht="43.15">
      <c r="A901" s="64" t="s">
        <v>6528</v>
      </c>
      <c r="B901" s="63">
        <v>970</v>
      </c>
      <c r="C901" s="64" t="s">
        <v>6529</v>
      </c>
      <c r="D901" s="64" t="s">
        <v>6530</v>
      </c>
      <c r="E901" s="64" t="s">
        <v>6530</v>
      </c>
      <c r="F901" s="64" t="s">
        <v>232</v>
      </c>
      <c r="G901" s="63" t="b">
        <v>0</v>
      </c>
      <c r="H901" s="71" t="b">
        <v>0</v>
      </c>
      <c r="I901" s="64" t="s">
        <v>6528</v>
      </c>
      <c r="J901" s="64" t="s">
        <v>6531</v>
      </c>
      <c r="K901" s="63">
        <v>214.34433999999999</v>
      </c>
      <c r="L901" s="71" t="b">
        <v>0</v>
      </c>
      <c r="M901" s="64" t="s">
        <v>232</v>
      </c>
      <c r="N901" s="64" t="s">
        <v>6532</v>
      </c>
      <c r="O901" s="64" t="s">
        <v>6533</v>
      </c>
      <c r="P901" s="64" t="s">
        <v>6534</v>
      </c>
      <c r="Q901" s="63">
        <v>0.15384619999999999</v>
      </c>
      <c r="R901" s="64" t="s">
        <v>6535</v>
      </c>
      <c r="S901" s="63">
        <v>8.9326000000000003E-2</v>
      </c>
      <c r="T901" s="63">
        <v>2.123808E-3</v>
      </c>
      <c r="U901" s="63">
        <v>1.582398818E-3</v>
      </c>
      <c r="V901" s="64" t="s">
        <v>232</v>
      </c>
    </row>
    <row r="902" spans="1:22" ht="57.6">
      <c r="A902" s="64" t="s">
        <v>6536</v>
      </c>
      <c r="B902" s="63">
        <v>971</v>
      </c>
      <c r="C902" s="64" t="s">
        <v>6537</v>
      </c>
      <c r="D902" s="64" t="s">
        <v>6538</v>
      </c>
      <c r="E902" s="64" t="s">
        <v>6538</v>
      </c>
      <c r="F902" s="64" t="s">
        <v>232</v>
      </c>
      <c r="G902" s="63" t="b">
        <v>0</v>
      </c>
      <c r="H902" s="71" t="b">
        <v>0</v>
      </c>
      <c r="I902" s="64" t="s">
        <v>6536</v>
      </c>
      <c r="J902" s="64" t="s">
        <v>6539</v>
      </c>
      <c r="K902" s="63">
        <v>368.64</v>
      </c>
      <c r="L902" s="71" t="b">
        <v>0</v>
      </c>
      <c r="M902" s="64" t="s">
        <v>232</v>
      </c>
      <c r="N902" s="64" t="s">
        <v>6540</v>
      </c>
      <c r="O902" s="64" t="s">
        <v>6541</v>
      </c>
      <c r="P902" s="64" t="s">
        <v>6542</v>
      </c>
      <c r="Q902" s="63">
        <v>8.3333340000000006E-2</v>
      </c>
      <c r="R902" s="64" t="s">
        <v>6543</v>
      </c>
      <c r="S902" s="63">
        <v>1.6132010000000001E-5</v>
      </c>
      <c r="T902" s="63">
        <v>9.8022239999999993E-9</v>
      </c>
      <c r="U902" s="63">
        <v>1.3491386468000001E-5</v>
      </c>
      <c r="V902" s="64" t="s">
        <v>232</v>
      </c>
    </row>
    <row r="903" spans="1:22" ht="57.6">
      <c r="A903" s="64" t="s">
        <v>6544</v>
      </c>
      <c r="B903" s="63">
        <v>972</v>
      </c>
      <c r="C903" s="64" t="s">
        <v>6545</v>
      </c>
      <c r="D903" s="64" t="s">
        <v>6546</v>
      </c>
      <c r="E903" s="64" t="s">
        <v>6546</v>
      </c>
      <c r="F903" s="64" t="s">
        <v>232</v>
      </c>
      <c r="G903" s="63" t="b">
        <v>0</v>
      </c>
      <c r="H903" s="71" t="b">
        <v>0</v>
      </c>
      <c r="I903" s="64" t="s">
        <v>6544</v>
      </c>
      <c r="J903" s="64" t="s">
        <v>6547</v>
      </c>
      <c r="K903" s="63">
        <v>354.61</v>
      </c>
      <c r="L903" s="71" t="b">
        <v>0</v>
      </c>
      <c r="M903" s="64" t="s">
        <v>232</v>
      </c>
      <c r="N903" s="64" t="s">
        <v>232</v>
      </c>
      <c r="O903" s="64" t="s">
        <v>6548</v>
      </c>
      <c r="P903" s="64" t="s">
        <v>6549</v>
      </c>
      <c r="Q903" s="63">
        <v>8.6956519999999995E-2</v>
      </c>
      <c r="R903" s="64" t="s">
        <v>6550</v>
      </c>
      <c r="S903" s="63">
        <v>4.0130039999999996E-6</v>
      </c>
      <c r="T903" s="63">
        <v>2.994998E-8</v>
      </c>
      <c r="U903" s="63">
        <v>1.2058854910200001E-5</v>
      </c>
      <c r="V903" s="64" t="s">
        <v>232</v>
      </c>
    </row>
    <row r="904" spans="1:22" ht="100.9">
      <c r="A904" s="64" t="s">
        <v>6551</v>
      </c>
      <c r="B904" s="63">
        <v>973</v>
      </c>
      <c r="C904" s="64" t="s">
        <v>6552</v>
      </c>
      <c r="D904" s="64" t="s">
        <v>6553</v>
      </c>
      <c r="E904" s="64" t="s">
        <v>6553</v>
      </c>
      <c r="F904" s="64" t="s">
        <v>232</v>
      </c>
      <c r="G904" s="63" t="b">
        <v>0</v>
      </c>
      <c r="H904" s="71" t="b">
        <v>0</v>
      </c>
      <c r="I904" s="64" t="s">
        <v>6551</v>
      </c>
      <c r="J904" s="64" t="s">
        <v>6554</v>
      </c>
      <c r="K904" s="63">
        <v>247.25</v>
      </c>
      <c r="L904" s="71" t="b">
        <v>0</v>
      </c>
      <c r="M904" s="64" t="s">
        <v>232</v>
      </c>
      <c r="N904" s="64" t="s">
        <v>6555</v>
      </c>
      <c r="O904" s="64" t="s">
        <v>6556</v>
      </c>
      <c r="P904" s="64" t="s">
        <v>6131</v>
      </c>
      <c r="Q904" s="63">
        <v>0.125</v>
      </c>
      <c r="R904" s="64" t="s">
        <v>6557</v>
      </c>
      <c r="S904" s="63">
        <v>3.9330099999999998E-4</v>
      </c>
      <c r="T904" s="63">
        <v>5.6717320000000002E-2</v>
      </c>
      <c r="U904" s="63">
        <v>4.5350278232000002E-6</v>
      </c>
      <c r="V904" s="64" t="s">
        <v>232</v>
      </c>
    </row>
    <row r="905" spans="1:22" ht="115.15">
      <c r="A905" s="64" t="s">
        <v>6558</v>
      </c>
      <c r="B905" s="63">
        <v>976</v>
      </c>
      <c r="C905" s="64" t="s">
        <v>6559</v>
      </c>
      <c r="D905" s="64" t="s">
        <v>6560</v>
      </c>
      <c r="E905" s="64" t="s">
        <v>6560</v>
      </c>
      <c r="F905" s="64" t="s">
        <v>6561</v>
      </c>
      <c r="G905" s="63" t="b">
        <v>0</v>
      </c>
      <c r="H905" s="71" t="b">
        <v>1</v>
      </c>
      <c r="I905" s="64" t="s">
        <v>6558</v>
      </c>
      <c r="J905" s="64" t="s">
        <v>6562</v>
      </c>
      <c r="K905" s="63">
        <v>120.14852</v>
      </c>
      <c r="L905" s="71" t="b">
        <v>0</v>
      </c>
      <c r="M905" s="64" t="s">
        <v>232</v>
      </c>
      <c r="N905" s="64" t="s">
        <v>6563</v>
      </c>
      <c r="O905" s="64" t="s">
        <v>6564</v>
      </c>
      <c r="P905" s="64" t="s">
        <v>5177</v>
      </c>
      <c r="Q905" s="63">
        <v>0.125</v>
      </c>
      <c r="R905" s="64" t="s">
        <v>6565</v>
      </c>
      <c r="S905" s="63">
        <v>43.463099999999997</v>
      </c>
      <c r="T905" s="63">
        <v>93.647949999999994</v>
      </c>
      <c r="U905" s="63">
        <v>57.028352177999999</v>
      </c>
      <c r="V905" s="64" t="s">
        <v>232</v>
      </c>
    </row>
    <row r="906" spans="1:22" ht="43.15">
      <c r="A906" s="64" t="s">
        <v>6566</v>
      </c>
      <c r="B906" s="63">
        <v>977</v>
      </c>
      <c r="C906" s="64" t="s">
        <v>6567</v>
      </c>
      <c r="D906" s="64" t="s">
        <v>6568</v>
      </c>
      <c r="E906" s="64" t="s">
        <v>6568</v>
      </c>
      <c r="F906" s="64" t="s">
        <v>6569</v>
      </c>
      <c r="G906" s="63" t="b">
        <v>0</v>
      </c>
      <c r="H906" s="71" t="b">
        <v>0</v>
      </c>
      <c r="I906" s="64" t="s">
        <v>6566</v>
      </c>
      <c r="J906" s="64" t="s">
        <v>6570</v>
      </c>
      <c r="K906" s="63">
        <v>136.23403999999999</v>
      </c>
      <c r="L906" s="71" t="b">
        <v>0</v>
      </c>
      <c r="M906" s="64" t="s">
        <v>232</v>
      </c>
      <c r="N906" s="64" t="s">
        <v>6571</v>
      </c>
      <c r="O906" s="64" t="s">
        <v>6572</v>
      </c>
      <c r="P906" s="64" t="s">
        <v>3097</v>
      </c>
      <c r="Q906" s="65"/>
      <c r="R906" s="64" t="s">
        <v>6573</v>
      </c>
      <c r="S906" s="63">
        <v>334.63920000000002</v>
      </c>
      <c r="T906" s="63">
        <v>3889.732</v>
      </c>
      <c r="U906" s="63">
        <v>346.19457096000002</v>
      </c>
      <c r="V906" s="64" t="s">
        <v>232</v>
      </c>
    </row>
    <row r="907" spans="1:22" ht="57.6">
      <c r="A907" s="64" t="s">
        <v>6574</v>
      </c>
      <c r="B907" s="63">
        <v>979</v>
      </c>
      <c r="C907" s="64" t="s">
        <v>6575</v>
      </c>
      <c r="D907" s="64" t="s">
        <v>6576</v>
      </c>
      <c r="E907" s="64" t="s">
        <v>6576</v>
      </c>
      <c r="F907" s="64" t="s">
        <v>232</v>
      </c>
      <c r="G907" s="63" t="b">
        <v>0</v>
      </c>
      <c r="H907" s="71" t="b">
        <v>0</v>
      </c>
      <c r="I907" s="64" t="s">
        <v>6574</v>
      </c>
      <c r="J907" s="64" t="s">
        <v>6577</v>
      </c>
      <c r="K907" s="63">
        <v>220.35</v>
      </c>
      <c r="L907" s="71" t="b">
        <v>0</v>
      </c>
      <c r="M907" s="64" t="s">
        <v>232</v>
      </c>
      <c r="N907" s="64" t="s">
        <v>6578</v>
      </c>
      <c r="O907" s="64" t="s">
        <v>6579</v>
      </c>
      <c r="P907" s="64" t="s">
        <v>6580</v>
      </c>
      <c r="Q907" s="63">
        <v>6.6666669999999997E-2</v>
      </c>
      <c r="R907" s="64" t="s">
        <v>6581</v>
      </c>
      <c r="S907" s="63">
        <v>0.23598060000000001</v>
      </c>
      <c r="T907" s="63">
        <v>144.7603</v>
      </c>
      <c r="U907" s="63">
        <v>0.60229680042</v>
      </c>
      <c r="V907" s="64" t="s">
        <v>232</v>
      </c>
    </row>
    <row r="908" spans="1:22" ht="43.15">
      <c r="A908" s="64" t="s">
        <v>6582</v>
      </c>
      <c r="B908" s="63">
        <v>981</v>
      </c>
      <c r="C908" s="64" t="s">
        <v>6583</v>
      </c>
      <c r="D908" s="64" t="s">
        <v>6584</v>
      </c>
      <c r="E908" s="64" t="s">
        <v>6584</v>
      </c>
      <c r="F908" s="64" t="s">
        <v>232</v>
      </c>
      <c r="G908" s="63" t="b">
        <v>0</v>
      </c>
      <c r="H908" s="71" t="b">
        <v>0</v>
      </c>
      <c r="I908" s="64" t="s">
        <v>6582</v>
      </c>
      <c r="J908" s="64" t="s">
        <v>6585</v>
      </c>
      <c r="K908" s="63">
        <v>134.21816000000001</v>
      </c>
      <c r="L908" s="71" t="b">
        <v>0</v>
      </c>
      <c r="M908" s="64" t="s">
        <v>232</v>
      </c>
      <c r="N908" s="64" t="s">
        <v>6586</v>
      </c>
      <c r="O908" s="64" t="s">
        <v>6587</v>
      </c>
      <c r="P908" s="64" t="s">
        <v>560</v>
      </c>
      <c r="Q908" s="65"/>
      <c r="R908" s="64" t="s">
        <v>4406</v>
      </c>
      <c r="S908" s="63">
        <v>175.9855</v>
      </c>
      <c r="T908" s="63">
        <v>156.8176</v>
      </c>
      <c r="U908" s="65"/>
      <c r="V908" s="64" t="s">
        <v>232</v>
      </c>
    </row>
    <row r="909" spans="1:22" ht="115.15">
      <c r="A909" s="64" t="s">
        <v>6588</v>
      </c>
      <c r="B909" s="63">
        <v>986</v>
      </c>
      <c r="C909" s="64" t="s">
        <v>6589</v>
      </c>
      <c r="D909" s="64" t="s">
        <v>6590</v>
      </c>
      <c r="E909" s="64" t="s">
        <v>6590</v>
      </c>
      <c r="F909" s="64" t="s">
        <v>232</v>
      </c>
      <c r="G909" s="63" t="b">
        <v>0</v>
      </c>
      <c r="H909" s="71" t="b">
        <v>0</v>
      </c>
      <c r="I909" s="64" t="s">
        <v>6588</v>
      </c>
      <c r="J909" s="64" t="s">
        <v>6591</v>
      </c>
      <c r="K909" s="63">
        <v>297.31299999999999</v>
      </c>
      <c r="L909" s="71" t="b">
        <v>0</v>
      </c>
      <c r="M909" s="64" t="s">
        <v>232</v>
      </c>
      <c r="N909" s="64" t="s">
        <v>6592</v>
      </c>
      <c r="O909" s="64" t="s">
        <v>6593</v>
      </c>
      <c r="P909" s="64" t="s">
        <v>6197</v>
      </c>
      <c r="Q909" s="63">
        <v>0.1</v>
      </c>
      <c r="R909" s="64" t="s">
        <v>6594</v>
      </c>
      <c r="S909" s="63">
        <v>4.1329940000000001E-8</v>
      </c>
      <c r="T909" s="63">
        <v>7.5828780000000001E-4</v>
      </c>
      <c r="U909" s="63">
        <v>3.9049347189999997E-7</v>
      </c>
      <c r="V909" s="64" t="s">
        <v>232</v>
      </c>
    </row>
    <row r="910" spans="1:22" ht="100.9">
      <c r="A910" s="64" t="s">
        <v>6595</v>
      </c>
      <c r="B910" s="63">
        <v>988</v>
      </c>
      <c r="C910" s="64" t="s">
        <v>6596</v>
      </c>
      <c r="D910" s="64" t="s">
        <v>6597</v>
      </c>
      <c r="E910" s="64" t="s">
        <v>6597</v>
      </c>
      <c r="F910" s="64" t="s">
        <v>232</v>
      </c>
      <c r="G910" s="63" t="b">
        <v>0</v>
      </c>
      <c r="H910" s="71" t="b">
        <v>1</v>
      </c>
      <c r="I910" s="64" t="s">
        <v>6595</v>
      </c>
      <c r="J910" s="64" t="s">
        <v>6598</v>
      </c>
      <c r="K910" s="63">
        <v>247.25299999999999</v>
      </c>
      <c r="L910" s="71" t="b">
        <v>0</v>
      </c>
      <c r="M910" s="64" t="s">
        <v>1246</v>
      </c>
      <c r="N910" s="64" t="s">
        <v>6599</v>
      </c>
      <c r="O910" s="64" t="s">
        <v>232</v>
      </c>
      <c r="P910" s="64" t="s">
        <v>6131</v>
      </c>
      <c r="Q910" s="63">
        <v>0.125</v>
      </c>
      <c r="R910" s="64" t="s">
        <v>6132</v>
      </c>
      <c r="S910" s="63">
        <v>1.105243E-5</v>
      </c>
      <c r="T910" s="63">
        <v>8.9729149999999994E-2</v>
      </c>
      <c r="U910" s="65"/>
      <c r="V910" s="64" t="s">
        <v>232</v>
      </c>
    </row>
    <row r="911" spans="1:22" ht="43.15">
      <c r="A911" s="64" t="s">
        <v>6600</v>
      </c>
      <c r="B911" s="63">
        <v>989</v>
      </c>
      <c r="C911" s="64" t="s">
        <v>232</v>
      </c>
      <c r="D911" s="64" t="s">
        <v>232</v>
      </c>
      <c r="E911" s="64" t="s">
        <v>2438</v>
      </c>
      <c r="F911" s="64" t="s">
        <v>232</v>
      </c>
      <c r="G911" s="63" t="b">
        <v>0</v>
      </c>
      <c r="H911" s="71" t="b">
        <v>0</v>
      </c>
      <c r="I911" s="64" t="s">
        <v>6600</v>
      </c>
      <c r="J911" s="64" t="s">
        <v>232</v>
      </c>
      <c r="K911" s="63">
        <v>372.68099999999998</v>
      </c>
      <c r="L911" s="71" t="b">
        <v>0</v>
      </c>
      <c r="M911" s="64" t="s">
        <v>232</v>
      </c>
      <c r="N911" s="64" t="s">
        <v>6601</v>
      </c>
      <c r="O911" s="64" t="s">
        <v>232</v>
      </c>
      <c r="P911" s="64" t="s">
        <v>232</v>
      </c>
      <c r="Q911" s="65"/>
      <c r="R911" s="64" t="s">
        <v>232</v>
      </c>
      <c r="S911" s="63">
        <v>1.1719040000000001E-3</v>
      </c>
      <c r="T911" s="65"/>
      <c r="U911" s="65"/>
      <c r="V911" s="64" t="s">
        <v>232</v>
      </c>
    </row>
    <row r="912" spans="1:22" ht="43.15">
      <c r="A912" s="64" t="s">
        <v>6602</v>
      </c>
      <c r="B912" s="63">
        <v>990</v>
      </c>
      <c r="C912" s="64" t="s">
        <v>232</v>
      </c>
      <c r="D912" s="64" t="s">
        <v>232</v>
      </c>
      <c r="E912" s="64" t="s">
        <v>2438</v>
      </c>
      <c r="F912" s="64" t="s">
        <v>232</v>
      </c>
      <c r="G912" s="63" t="b">
        <v>0</v>
      </c>
      <c r="H912" s="71" t="b">
        <v>0</v>
      </c>
      <c r="I912" s="64" t="s">
        <v>6602</v>
      </c>
      <c r="J912" s="64" t="s">
        <v>232</v>
      </c>
      <c r="K912" s="63">
        <v>386.70800000000003</v>
      </c>
      <c r="L912" s="71" t="b">
        <v>0</v>
      </c>
      <c r="M912" s="64" t="s">
        <v>232</v>
      </c>
      <c r="N912" s="64" t="s">
        <v>6603</v>
      </c>
      <c r="O912" s="64" t="s">
        <v>232</v>
      </c>
      <c r="P912" s="64" t="s">
        <v>232</v>
      </c>
      <c r="Q912" s="65"/>
      <c r="R912" s="64" t="s">
        <v>232</v>
      </c>
      <c r="S912" s="63">
        <v>1.6265330000000001E-4</v>
      </c>
      <c r="T912" s="65"/>
      <c r="U912" s="65"/>
      <c r="V912" s="64" t="s">
        <v>232</v>
      </c>
    </row>
    <row r="913" spans="1:22" ht="172.9">
      <c r="A913" s="64" t="s">
        <v>6604</v>
      </c>
      <c r="B913" s="63">
        <v>992</v>
      </c>
      <c r="C913" s="64" t="s">
        <v>6605</v>
      </c>
      <c r="D913" s="64" t="s">
        <v>6606</v>
      </c>
      <c r="E913" s="64" t="s">
        <v>6606</v>
      </c>
      <c r="F913" s="64" t="s">
        <v>232</v>
      </c>
      <c r="G913" s="63" t="b">
        <v>0</v>
      </c>
      <c r="H913" s="71" t="b">
        <v>1</v>
      </c>
      <c r="I913" s="64" t="s">
        <v>6604</v>
      </c>
      <c r="J913" s="64" t="s">
        <v>6607</v>
      </c>
      <c r="K913" s="63">
        <v>103.12</v>
      </c>
      <c r="L913" s="71" t="b">
        <v>0</v>
      </c>
      <c r="M913" s="64" t="s">
        <v>6608</v>
      </c>
      <c r="N913" s="64" t="s">
        <v>6609</v>
      </c>
      <c r="O913" s="64" t="s">
        <v>6610</v>
      </c>
      <c r="P913" s="64" t="s">
        <v>6611</v>
      </c>
      <c r="Q913" s="65"/>
      <c r="R913" s="64" t="s">
        <v>6612</v>
      </c>
      <c r="S913" s="63">
        <v>74.793859999999995</v>
      </c>
      <c r="T913" s="63">
        <v>4473.1180000000004</v>
      </c>
      <c r="U913" s="63">
        <v>92.680921451999993</v>
      </c>
      <c r="V913" s="64" t="s">
        <v>232</v>
      </c>
    </row>
    <row r="914" spans="1:22" ht="100.9">
      <c r="A914" s="64" t="s">
        <v>6613</v>
      </c>
      <c r="B914" s="63">
        <v>993</v>
      </c>
      <c r="C914" s="64" t="s">
        <v>6614</v>
      </c>
      <c r="D914" s="64" t="s">
        <v>6615</v>
      </c>
      <c r="E914" s="64" t="s">
        <v>6615</v>
      </c>
      <c r="F914" s="64" t="s">
        <v>232</v>
      </c>
      <c r="G914" s="63" t="b">
        <v>0</v>
      </c>
      <c r="H914" s="71" t="b">
        <v>0</v>
      </c>
      <c r="I914" s="64" t="s">
        <v>6613</v>
      </c>
      <c r="J914" s="64" t="s">
        <v>232</v>
      </c>
      <c r="K914" s="63">
        <v>370.66500000000002</v>
      </c>
      <c r="L914" s="71" t="b">
        <v>0</v>
      </c>
      <c r="M914" s="64" t="s">
        <v>232</v>
      </c>
      <c r="N914" s="64" t="s">
        <v>6616</v>
      </c>
      <c r="O914" s="64" t="s">
        <v>232</v>
      </c>
      <c r="P914" s="64" t="s">
        <v>6617</v>
      </c>
      <c r="Q914" s="65"/>
      <c r="R914" s="64" t="s">
        <v>232</v>
      </c>
      <c r="S914" s="63">
        <v>2.7864380000000002E-4</v>
      </c>
      <c r="T914" s="65"/>
      <c r="U914" s="65"/>
      <c r="V914" s="64" t="s">
        <v>232</v>
      </c>
    </row>
    <row r="915" spans="1:22" ht="86.45">
      <c r="A915" s="64" t="s">
        <v>6618</v>
      </c>
      <c r="B915" s="63">
        <v>994</v>
      </c>
      <c r="C915" s="64" t="s">
        <v>6619</v>
      </c>
      <c r="D915" s="64" t="s">
        <v>6620</v>
      </c>
      <c r="E915" s="64" t="s">
        <v>6620</v>
      </c>
      <c r="F915" s="64" t="s">
        <v>232</v>
      </c>
      <c r="G915" s="63" t="b">
        <v>0</v>
      </c>
      <c r="H915" s="71" t="b">
        <v>0</v>
      </c>
      <c r="I915" s="64" t="s">
        <v>6618</v>
      </c>
      <c r="J915" s="64" t="s">
        <v>232</v>
      </c>
      <c r="K915" s="63">
        <v>370.66500000000002</v>
      </c>
      <c r="L915" s="71" t="b">
        <v>0</v>
      </c>
      <c r="M915" s="64" t="s">
        <v>232</v>
      </c>
      <c r="N915" s="64" t="s">
        <v>232</v>
      </c>
      <c r="O915" s="64" t="s">
        <v>6621</v>
      </c>
      <c r="P915" s="64" t="s">
        <v>6617</v>
      </c>
      <c r="Q915" s="65"/>
      <c r="R915" s="64" t="s">
        <v>6622</v>
      </c>
      <c r="S915" s="63">
        <v>2.7864380000000002E-4</v>
      </c>
      <c r="T915" s="63">
        <v>1.333296</v>
      </c>
      <c r="U915" s="63">
        <v>1.2561465518000001E-8</v>
      </c>
      <c r="V915" s="64" t="s">
        <v>6623</v>
      </c>
    </row>
    <row r="916" spans="1:22" ht="28.9">
      <c r="A916" s="64" t="s">
        <v>6624</v>
      </c>
      <c r="B916" s="63">
        <v>996</v>
      </c>
      <c r="C916" s="64" t="s">
        <v>6625</v>
      </c>
      <c r="D916" s="64" t="s">
        <v>6626</v>
      </c>
      <c r="E916" s="64" t="s">
        <v>6626</v>
      </c>
      <c r="F916" s="64" t="s">
        <v>232</v>
      </c>
      <c r="G916" s="63" t="b">
        <v>0</v>
      </c>
      <c r="H916" s="71" t="b">
        <v>0</v>
      </c>
      <c r="I916" s="64" t="s">
        <v>6624</v>
      </c>
      <c r="J916" s="64" t="s">
        <v>6627</v>
      </c>
      <c r="K916" s="63">
        <v>140.26580000000001</v>
      </c>
      <c r="L916" s="71" t="b">
        <v>0</v>
      </c>
      <c r="M916" s="64" t="s">
        <v>232</v>
      </c>
      <c r="N916" s="64" t="s">
        <v>6628</v>
      </c>
      <c r="O916" s="64" t="s">
        <v>6629</v>
      </c>
      <c r="P916" s="64" t="s">
        <v>598</v>
      </c>
      <c r="Q916" s="65"/>
      <c r="R916" s="64" t="s">
        <v>6630</v>
      </c>
      <c r="S916" s="63">
        <v>278.6438</v>
      </c>
      <c r="T916" s="63">
        <v>248.09190000000001</v>
      </c>
      <c r="U916" s="63">
        <v>186.44015124000001</v>
      </c>
      <c r="V916" s="64" t="s">
        <v>232</v>
      </c>
    </row>
    <row r="917" spans="1:22" ht="28.9">
      <c r="A917" s="64" t="s">
        <v>6631</v>
      </c>
      <c r="B917" s="63">
        <v>997</v>
      </c>
      <c r="C917" s="64" t="s">
        <v>6632</v>
      </c>
      <c r="D917" s="64" t="s">
        <v>6633</v>
      </c>
      <c r="E917" s="64" t="s">
        <v>6633</v>
      </c>
      <c r="F917" s="64" t="s">
        <v>232</v>
      </c>
      <c r="G917" s="63" t="b">
        <v>0</v>
      </c>
      <c r="H917" s="71" t="b">
        <v>0</v>
      </c>
      <c r="I917" s="64" t="s">
        <v>6631</v>
      </c>
      <c r="J917" s="64" t="s">
        <v>6634</v>
      </c>
      <c r="K917" s="63">
        <v>156.26519999999999</v>
      </c>
      <c r="L917" s="71" t="b">
        <v>0</v>
      </c>
      <c r="M917" s="64" t="s">
        <v>232</v>
      </c>
      <c r="N917" s="64" t="s">
        <v>6635</v>
      </c>
      <c r="O917" s="64" t="s">
        <v>6636</v>
      </c>
      <c r="P917" s="64" t="s">
        <v>4011</v>
      </c>
      <c r="Q917" s="63">
        <v>0.1</v>
      </c>
      <c r="R917" s="64" t="s">
        <v>6637</v>
      </c>
      <c r="S917" s="63">
        <v>31.330760000000001</v>
      </c>
      <c r="T917" s="63">
        <v>15.86983</v>
      </c>
      <c r="U917" s="63">
        <v>18.160589552000001</v>
      </c>
      <c r="V917" s="64" t="s">
        <v>232</v>
      </c>
    </row>
    <row r="918" spans="1:22" ht="28.9">
      <c r="A918" s="64" t="s">
        <v>6638</v>
      </c>
      <c r="B918" s="63">
        <v>998</v>
      </c>
      <c r="C918" s="64" t="s">
        <v>6639</v>
      </c>
      <c r="D918" s="64" t="s">
        <v>6640</v>
      </c>
      <c r="E918" s="64" t="s">
        <v>6640</v>
      </c>
      <c r="F918" s="64" t="s">
        <v>232</v>
      </c>
      <c r="G918" s="63" t="b">
        <v>0</v>
      </c>
      <c r="H918" s="71" t="b">
        <v>0</v>
      </c>
      <c r="I918" s="64" t="s">
        <v>6638</v>
      </c>
      <c r="J918" s="64" t="s">
        <v>6641</v>
      </c>
      <c r="K918" s="63">
        <v>156.26519999999999</v>
      </c>
      <c r="L918" s="71" t="b">
        <v>0</v>
      </c>
      <c r="M918" s="64" t="s">
        <v>232</v>
      </c>
      <c r="N918" s="64" t="s">
        <v>6642</v>
      </c>
      <c r="O918" s="64" t="s">
        <v>6643</v>
      </c>
      <c r="P918" s="64" t="s">
        <v>4011</v>
      </c>
      <c r="Q918" s="63">
        <v>0.1</v>
      </c>
      <c r="R918" s="64" t="s">
        <v>6644</v>
      </c>
      <c r="S918" s="63">
        <v>42.796489999999999</v>
      </c>
      <c r="T918" s="63">
        <v>15.86983</v>
      </c>
      <c r="U918" s="63">
        <v>25.910464089999998</v>
      </c>
      <c r="V918" s="64" t="s">
        <v>232</v>
      </c>
    </row>
    <row r="919" spans="1:22" ht="100.9">
      <c r="A919" s="64" t="s">
        <v>6645</v>
      </c>
      <c r="B919" s="63">
        <v>999</v>
      </c>
      <c r="C919" s="64" t="s">
        <v>6646</v>
      </c>
      <c r="D919" s="64" t="s">
        <v>6647</v>
      </c>
      <c r="E919" s="64" t="s">
        <v>6647</v>
      </c>
      <c r="F919" s="64" t="s">
        <v>232</v>
      </c>
      <c r="G919" s="63" t="b">
        <v>0</v>
      </c>
      <c r="H919" s="71" t="b">
        <v>0</v>
      </c>
      <c r="I919" s="64" t="s">
        <v>6645</v>
      </c>
      <c r="J919" s="64" t="s">
        <v>232</v>
      </c>
      <c r="K919" s="63">
        <v>412.74599999999998</v>
      </c>
      <c r="L919" s="71" t="b">
        <v>0</v>
      </c>
      <c r="M919" s="64" t="s">
        <v>232</v>
      </c>
      <c r="N919" s="64" t="s">
        <v>6648</v>
      </c>
      <c r="O919" s="64" t="s">
        <v>232</v>
      </c>
      <c r="P919" s="64" t="s">
        <v>6649</v>
      </c>
      <c r="Q919" s="65"/>
      <c r="R919" s="64" t="s">
        <v>6650</v>
      </c>
      <c r="S919" s="63">
        <v>5.2129049999999999E-5</v>
      </c>
      <c r="T919" s="63">
        <v>0.11698939999999999</v>
      </c>
      <c r="U919" s="65"/>
      <c r="V919" s="64" t="s">
        <v>6651</v>
      </c>
    </row>
    <row r="920" spans="1:22" ht="100.9">
      <c r="A920" s="64" t="s">
        <v>6652</v>
      </c>
      <c r="B920" s="63">
        <v>1000</v>
      </c>
      <c r="C920" s="64" t="s">
        <v>6653</v>
      </c>
      <c r="D920" s="64" t="s">
        <v>6654</v>
      </c>
      <c r="E920" s="64" t="s">
        <v>6654</v>
      </c>
      <c r="F920" s="64" t="s">
        <v>232</v>
      </c>
      <c r="G920" s="63" t="b">
        <v>0</v>
      </c>
      <c r="H920" s="71" t="b">
        <v>0</v>
      </c>
      <c r="I920" s="64" t="s">
        <v>6652</v>
      </c>
      <c r="J920" s="64" t="s">
        <v>232</v>
      </c>
      <c r="K920" s="63">
        <v>412.74599999999998</v>
      </c>
      <c r="L920" s="71" t="b">
        <v>0</v>
      </c>
      <c r="M920" s="64" t="s">
        <v>232</v>
      </c>
      <c r="N920" s="64" t="s">
        <v>6655</v>
      </c>
      <c r="O920" s="64" t="s">
        <v>6656</v>
      </c>
      <c r="P920" s="64" t="s">
        <v>6649</v>
      </c>
      <c r="Q920" s="65"/>
      <c r="R920" s="64" t="s">
        <v>6650</v>
      </c>
      <c r="S920" s="63">
        <v>5.2129049999999999E-5</v>
      </c>
      <c r="T920" s="63">
        <v>0.11698939999999999</v>
      </c>
      <c r="U920" s="65"/>
      <c r="V920" s="64" t="s">
        <v>232</v>
      </c>
    </row>
    <row r="921" spans="1:22" ht="43.15">
      <c r="A921" s="64" t="s">
        <v>6657</v>
      </c>
      <c r="B921" s="63">
        <v>1001</v>
      </c>
      <c r="C921" s="64" t="s">
        <v>6658</v>
      </c>
      <c r="D921" s="64" t="s">
        <v>6659</v>
      </c>
      <c r="E921" s="64" t="s">
        <v>6659</v>
      </c>
      <c r="F921" s="64" t="s">
        <v>232</v>
      </c>
      <c r="G921" s="63" t="b">
        <v>0</v>
      </c>
      <c r="H921" s="71" t="b">
        <v>1</v>
      </c>
      <c r="I921" s="64" t="s">
        <v>6657</v>
      </c>
      <c r="J921" s="64" t="s">
        <v>6660</v>
      </c>
      <c r="K921" s="63">
        <v>130.18639999999999</v>
      </c>
      <c r="L921" s="71" t="b">
        <v>0</v>
      </c>
      <c r="M921" s="64" t="s">
        <v>1246</v>
      </c>
      <c r="N921" s="64" t="s">
        <v>6661</v>
      </c>
      <c r="O921" s="64" t="s">
        <v>6662</v>
      </c>
      <c r="P921" s="64" t="s">
        <v>3229</v>
      </c>
      <c r="Q921" s="65"/>
      <c r="R921" s="64" t="s">
        <v>3230</v>
      </c>
      <c r="S921" s="63">
        <v>34.663820000000001</v>
      </c>
      <c r="T921" s="63">
        <v>115.50020000000001</v>
      </c>
      <c r="U921" s="63">
        <v>61.545034894000004</v>
      </c>
      <c r="V921" s="64" t="s">
        <v>232</v>
      </c>
    </row>
    <row r="922" spans="1:22" ht="43.15">
      <c r="A922" s="64" t="s">
        <v>6663</v>
      </c>
      <c r="B922" s="63">
        <v>1002</v>
      </c>
      <c r="C922" s="64" t="s">
        <v>6664</v>
      </c>
      <c r="D922" s="64" t="s">
        <v>6665</v>
      </c>
      <c r="E922" s="64" t="s">
        <v>6665</v>
      </c>
      <c r="F922" s="64" t="s">
        <v>232</v>
      </c>
      <c r="G922" s="63" t="b">
        <v>0</v>
      </c>
      <c r="H922" s="71" t="b">
        <v>0</v>
      </c>
      <c r="I922" s="64" t="s">
        <v>6663</v>
      </c>
      <c r="J922" s="64" t="s">
        <v>232</v>
      </c>
      <c r="K922" s="63">
        <v>162.27132</v>
      </c>
      <c r="L922" s="71" t="b">
        <v>0</v>
      </c>
      <c r="M922" s="64" t="s">
        <v>232</v>
      </c>
      <c r="N922" s="64" t="s">
        <v>6666</v>
      </c>
      <c r="O922" s="64" t="s">
        <v>6667</v>
      </c>
      <c r="P922" s="64" t="s">
        <v>759</v>
      </c>
      <c r="Q922" s="65"/>
      <c r="R922" s="64" t="s">
        <v>6668</v>
      </c>
      <c r="S922" s="63">
        <v>40.929969999999997</v>
      </c>
      <c r="T922" s="63">
        <v>42.042310000000001</v>
      </c>
      <c r="U922" s="63">
        <v>55.795923610000003</v>
      </c>
      <c r="V922" s="64" t="s">
        <v>232</v>
      </c>
    </row>
    <row r="923" spans="1:22" ht="43.15">
      <c r="A923" s="64" t="s">
        <v>6669</v>
      </c>
      <c r="B923" s="63">
        <v>1003</v>
      </c>
      <c r="C923" s="64" t="s">
        <v>6670</v>
      </c>
      <c r="D923" s="64" t="s">
        <v>6671</v>
      </c>
      <c r="E923" s="64" t="s">
        <v>6671</v>
      </c>
      <c r="F923" s="64" t="s">
        <v>232</v>
      </c>
      <c r="G923" s="63" t="b">
        <v>0</v>
      </c>
      <c r="H923" s="71" t="b">
        <v>0</v>
      </c>
      <c r="I923" s="64" t="s">
        <v>6669</v>
      </c>
      <c r="J923" s="64" t="s">
        <v>232</v>
      </c>
      <c r="K923" s="63">
        <v>162.27132</v>
      </c>
      <c r="L923" s="71" t="b">
        <v>0</v>
      </c>
      <c r="M923" s="64" t="s">
        <v>232</v>
      </c>
      <c r="N923" s="64" t="s">
        <v>6672</v>
      </c>
      <c r="O923" s="64" t="s">
        <v>6673</v>
      </c>
      <c r="P923" s="64" t="s">
        <v>759</v>
      </c>
      <c r="Q923" s="65"/>
      <c r="R923" s="64" t="s">
        <v>6674</v>
      </c>
      <c r="S923" s="63">
        <v>28.66431</v>
      </c>
      <c r="T923" s="63">
        <v>42.042310000000001</v>
      </c>
      <c r="U923" s="63">
        <v>45.842369734000002</v>
      </c>
      <c r="V923" s="64" t="s">
        <v>232</v>
      </c>
    </row>
    <row r="924" spans="1:22" ht="86.45">
      <c r="A924" s="64" t="s">
        <v>6675</v>
      </c>
      <c r="B924" s="63">
        <v>1004</v>
      </c>
      <c r="C924" s="64" t="s">
        <v>232</v>
      </c>
      <c r="D924" s="64" t="s">
        <v>232</v>
      </c>
      <c r="E924" s="64" t="s">
        <v>2438</v>
      </c>
      <c r="F924" s="64" t="s">
        <v>232</v>
      </c>
      <c r="G924" s="63" t="b">
        <v>0</v>
      </c>
      <c r="H924" s="71" t="b">
        <v>0</v>
      </c>
      <c r="I924" s="64" t="s">
        <v>6675</v>
      </c>
      <c r="J924" s="64" t="s">
        <v>232</v>
      </c>
      <c r="K924" s="63">
        <v>412.74599999999998</v>
      </c>
      <c r="L924" s="71" t="b">
        <v>0</v>
      </c>
      <c r="M924" s="64" t="s">
        <v>232</v>
      </c>
      <c r="N924" s="64" t="s">
        <v>6676</v>
      </c>
      <c r="O924" s="64" t="s">
        <v>232</v>
      </c>
      <c r="P924" s="64" t="s">
        <v>232</v>
      </c>
      <c r="Q924" s="65"/>
      <c r="R924" s="64" t="s">
        <v>232</v>
      </c>
      <c r="S924" s="63">
        <v>5.2129049999999999E-5</v>
      </c>
      <c r="T924" s="65"/>
      <c r="U924" s="65"/>
      <c r="V924" s="64" t="s">
        <v>232</v>
      </c>
    </row>
    <row r="925" spans="1:22" ht="100.9">
      <c r="A925" s="64" t="s">
        <v>6677</v>
      </c>
      <c r="B925" s="63">
        <v>1005</v>
      </c>
      <c r="C925" s="64" t="s">
        <v>232</v>
      </c>
      <c r="D925" s="64" t="s">
        <v>232</v>
      </c>
      <c r="E925" s="64" t="s">
        <v>2438</v>
      </c>
      <c r="F925" s="64" t="s">
        <v>232</v>
      </c>
      <c r="G925" s="63" t="b">
        <v>0</v>
      </c>
      <c r="H925" s="71" t="b">
        <v>0</v>
      </c>
      <c r="I925" s="64" t="s">
        <v>6677</v>
      </c>
      <c r="J925" s="64" t="s">
        <v>232</v>
      </c>
      <c r="K925" s="63">
        <v>440.8</v>
      </c>
      <c r="L925" s="71" t="b">
        <v>0</v>
      </c>
      <c r="M925" s="64" t="s">
        <v>232</v>
      </c>
      <c r="N925" s="64" t="s">
        <v>6678</v>
      </c>
      <c r="O925" s="64" t="s">
        <v>232</v>
      </c>
      <c r="P925" s="64" t="s">
        <v>232</v>
      </c>
      <c r="Q925" s="65"/>
      <c r="R925" s="64" t="s">
        <v>232</v>
      </c>
      <c r="S925" s="63">
        <v>9.9725149999999992E-6</v>
      </c>
      <c r="T925" s="65"/>
      <c r="U925" s="65"/>
      <c r="V925" s="64" t="s">
        <v>232</v>
      </c>
    </row>
    <row r="926" spans="1:22" ht="86.45">
      <c r="A926" s="64" t="s">
        <v>6679</v>
      </c>
      <c r="B926" s="63">
        <v>1006</v>
      </c>
      <c r="C926" s="64" t="s">
        <v>232</v>
      </c>
      <c r="D926" s="64" t="s">
        <v>232</v>
      </c>
      <c r="E926" s="64" t="s">
        <v>2438</v>
      </c>
      <c r="F926" s="64" t="s">
        <v>232</v>
      </c>
      <c r="G926" s="63" t="b">
        <v>0</v>
      </c>
      <c r="H926" s="71" t="b">
        <v>0</v>
      </c>
      <c r="I926" s="64" t="s">
        <v>6679</v>
      </c>
      <c r="J926" s="64" t="s">
        <v>232</v>
      </c>
      <c r="K926" s="63">
        <v>440.8</v>
      </c>
      <c r="L926" s="71" t="b">
        <v>0</v>
      </c>
      <c r="M926" s="64" t="s">
        <v>232</v>
      </c>
      <c r="N926" s="64" t="s">
        <v>6680</v>
      </c>
      <c r="O926" s="64" t="s">
        <v>232</v>
      </c>
      <c r="P926" s="64" t="s">
        <v>232</v>
      </c>
      <c r="Q926" s="65"/>
      <c r="R926" s="64" t="s">
        <v>232</v>
      </c>
      <c r="S926" s="63">
        <v>9.9725149999999992E-6</v>
      </c>
      <c r="T926" s="65"/>
      <c r="U926" s="65"/>
      <c r="V926" s="64" t="s">
        <v>232</v>
      </c>
    </row>
    <row r="927" spans="1:22" ht="28.9">
      <c r="A927" s="64" t="s">
        <v>6681</v>
      </c>
      <c r="B927" s="63">
        <v>1007</v>
      </c>
      <c r="C927" s="64" t="s">
        <v>6682</v>
      </c>
      <c r="D927" s="64" t="s">
        <v>6683</v>
      </c>
      <c r="E927" s="64" t="s">
        <v>6683</v>
      </c>
      <c r="F927" s="64" t="s">
        <v>232</v>
      </c>
      <c r="G927" s="63" t="b">
        <v>0</v>
      </c>
      <c r="H927" s="71" t="b">
        <v>0</v>
      </c>
      <c r="I927" s="64" t="s">
        <v>6681</v>
      </c>
      <c r="J927" s="64" t="s">
        <v>6684</v>
      </c>
      <c r="K927" s="63">
        <v>170.33484000000001</v>
      </c>
      <c r="L927" s="71" t="b">
        <v>0</v>
      </c>
      <c r="M927" s="64" t="s">
        <v>232</v>
      </c>
      <c r="N927" s="64" t="s">
        <v>6685</v>
      </c>
      <c r="O927" s="64" t="s">
        <v>6686</v>
      </c>
      <c r="P927" s="64" t="s">
        <v>2211</v>
      </c>
      <c r="Q927" s="65"/>
      <c r="R927" s="64" t="s">
        <v>6687</v>
      </c>
      <c r="S927" s="63">
        <v>35.597079999999998</v>
      </c>
      <c r="T927" s="63">
        <v>26.574719999999999</v>
      </c>
      <c r="U927" s="65"/>
      <c r="V927" s="64" t="s">
        <v>232</v>
      </c>
    </row>
    <row r="928" spans="1:22" ht="86.45">
      <c r="A928" s="64" t="s">
        <v>6688</v>
      </c>
      <c r="B928" s="63">
        <v>1008</v>
      </c>
      <c r="C928" s="64" t="s">
        <v>232</v>
      </c>
      <c r="D928" s="64" t="s">
        <v>232</v>
      </c>
      <c r="E928" s="64" t="s">
        <v>2438</v>
      </c>
      <c r="F928" s="64" t="s">
        <v>232</v>
      </c>
      <c r="G928" s="63" t="b">
        <v>0</v>
      </c>
      <c r="H928" s="71" t="b">
        <v>0</v>
      </c>
      <c r="I928" s="64" t="s">
        <v>6688</v>
      </c>
      <c r="J928" s="64" t="s">
        <v>232</v>
      </c>
      <c r="K928" s="63">
        <v>454.827</v>
      </c>
      <c r="L928" s="71" t="b">
        <v>0</v>
      </c>
      <c r="M928" s="64" t="s">
        <v>232</v>
      </c>
      <c r="N928" s="64" t="s">
        <v>6689</v>
      </c>
      <c r="O928" s="64" t="s">
        <v>232</v>
      </c>
      <c r="P928" s="64" t="s">
        <v>232</v>
      </c>
      <c r="Q928" s="65"/>
      <c r="R928" s="64" t="s">
        <v>232</v>
      </c>
      <c r="S928" s="63">
        <v>4.3329779999999997E-6</v>
      </c>
      <c r="T928" s="65"/>
      <c r="U928" s="65"/>
      <c r="V928" s="64" t="s">
        <v>232</v>
      </c>
    </row>
    <row r="929" spans="1:22" ht="86.45">
      <c r="A929" s="64" t="s">
        <v>6690</v>
      </c>
      <c r="B929" s="63">
        <v>1010</v>
      </c>
      <c r="C929" s="64" t="s">
        <v>232</v>
      </c>
      <c r="D929" s="64" t="s">
        <v>232</v>
      </c>
      <c r="E929" s="64" t="s">
        <v>2438</v>
      </c>
      <c r="F929" s="64" t="s">
        <v>232</v>
      </c>
      <c r="G929" s="63" t="b">
        <v>0</v>
      </c>
      <c r="H929" s="71" t="b">
        <v>0</v>
      </c>
      <c r="I929" s="64" t="s">
        <v>6690</v>
      </c>
      <c r="J929" s="64" t="s">
        <v>232</v>
      </c>
      <c r="K929" s="63">
        <v>372.68099999999998</v>
      </c>
      <c r="L929" s="71" t="b">
        <v>0</v>
      </c>
      <c r="M929" s="64" t="s">
        <v>232</v>
      </c>
      <c r="N929" s="64" t="s">
        <v>6691</v>
      </c>
      <c r="O929" s="64" t="s">
        <v>232</v>
      </c>
      <c r="P929" s="64" t="s">
        <v>232</v>
      </c>
      <c r="Q929" s="65"/>
      <c r="R929" s="64" t="s">
        <v>232</v>
      </c>
      <c r="S929" s="63">
        <v>1.1719040000000001E-3</v>
      </c>
      <c r="T929" s="65"/>
      <c r="U929" s="65"/>
      <c r="V929" s="64" t="s">
        <v>232</v>
      </c>
    </row>
    <row r="930" spans="1:22" ht="86.45">
      <c r="A930" s="64" t="s">
        <v>6692</v>
      </c>
      <c r="B930" s="63">
        <v>1011</v>
      </c>
      <c r="C930" s="64" t="s">
        <v>232</v>
      </c>
      <c r="D930" s="64" t="s">
        <v>232</v>
      </c>
      <c r="E930" s="64" t="s">
        <v>2438</v>
      </c>
      <c r="F930" s="64" t="s">
        <v>232</v>
      </c>
      <c r="G930" s="63" t="b">
        <v>0</v>
      </c>
      <c r="H930" s="71" t="b">
        <v>0</v>
      </c>
      <c r="I930" s="64" t="s">
        <v>6692</v>
      </c>
      <c r="J930" s="64" t="s">
        <v>232</v>
      </c>
      <c r="K930" s="63">
        <v>372.68099999999998</v>
      </c>
      <c r="L930" s="71" t="b">
        <v>0</v>
      </c>
      <c r="M930" s="64" t="s">
        <v>232</v>
      </c>
      <c r="N930" s="64" t="s">
        <v>6693</v>
      </c>
      <c r="O930" s="64" t="s">
        <v>232</v>
      </c>
      <c r="P930" s="64" t="s">
        <v>232</v>
      </c>
      <c r="Q930" s="65"/>
      <c r="R930" s="64" t="s">
        <v>232</v>
      </c>
      <c r="S930" s="63">
        <v>1.1719040000000001E-3</v>
      </c>
      <c r="T930" s="65"/>
      <c r="U930" s="65"/>
      <c r="V930" s="64" t="s">
        <v>232</v>
      </c>
    </row>
    <row r="931" spans="1:22" ht="100.9">
      <c r="A931" s="64" t="s">
        <v>6694</v>
      </c>
      <c r="B931" s="63">
        <v>1012</v>
      </c>
      <c r="C931" s="64" t="s">
        <v>6695</v>
      </c>
      <c r="D931" s="64" t="s">
        <v>6696</v>
      </c>
      <c r="E931" s="64" t="s">
        <v>6696</v>
      </c>
      <c r="F931" s="64" t="s">
        <v>232</v>
      </c>
      <c r="G931" s="63" t="b">
        <v>0</v>
      </c>
      <c r="H931" s="71" t="b">
        <v>0</v>
      </c>
      <c r="I931" s="64" t="s">
        <v>6694</v>
      </c>
      <c r="J931" s="64" t="s">
        <v>6697</v>
      </c>
      <c r="K931" s="63">
        <v>132.16</v>
      </c>
      <c r="L931" s="71" t="b">
        <v>0</v>
      </c>
      <c r="M931" s="64" t="s">
        <v>232</v>
      </c>
      <c r="N931" s="64" t="s">
        <v>232</v>
      </c>
      <c r="O931" s="64" t="s">
        <v>6698</v>
      </c>
      <c r="P931" s="64" t="s">
        <v>6699</v>
      </c>
      <c r="Q931" s="63">
        <v>0.1111111</v>
      </c>
      <c r="R931" s="64" t="s">
        <v>6700</v>
      </c>
      <c r="S931" s="63">
        <v>54.528860000000002</v>
      </c>
      <c r="T931" s="63">
        <v>302.86470000000003</v>
      </c>
      <c r="U931" s="63">
        <v>43.098736295999998</v>
      </c>
      <c r="V931" s="64" t="s">
        <v>232</v>
      </c>
    </row>
    <row r="932" spans="1:22" ht="158.44999999999999">
      <c r="A932" s="64" t="s">
        <v>6701</v>
      </c>
      <c r="B932" s="63">
        <v>1013</v>
      </c>
      <c r="C932" s="64" t="s">
        <v>6702</v>
      </c>
      <c r="D932" s="64" t="s">
        <v>6703</v>
      </c>
      <c r="E932" s="64" t="s">
        <v>6703</v>
      </c>
      <c r="F932" s="64" t="s">
        <v>232</v>
      </c>
      <c r="G932" s="63" t="b">
        <v>0</v>
      </c>
      <c r="H932" s="71" t="b">
        <v>0</v>
      </c>
      <c r="I932" s="64" t="s">
        <v>6701</v>
      </c>
      <c r="J932" s="64" t="s">
        <v>6704</v>
      </c>
      <c r="K932" s="63">
        <v>118.13263999999999</v>
      </c>
      <c r="L932" s="71" t="b">
        <v>0</v>
      </c>
      <c r="M932" s="64" t="s">
        <v>232</v>
      </c>
      <c r="N932" s="64" t="s">
        <v>6705</v>
      </c>
      <c r="O932" s="64" t="s">
        <v>6706</v>
      </c>
      <c r="P932" s="64" t="s">
        <v>6707</v>
      </c>
      <c r="Q932" s="63">
        <v>0.125</v>
      </c>
      <c r="R932" s="64" t="s">
        <v>6708</v>
      </c>
      <c r="S932" s="63">
        <v>171.98589999999999</v>
      </c>
      <c r="T932" s="63">
        <v>925.38099999999997</v>
      </c>
      <c r="U932" s="63">
        <v>41.040911226000006</v>
      </c>
      <c r="V932" s="64" t="s">
        <v>232</v>
      </c>
    </row>
    <row r="933" spans="1:22" ht="43.15">
      <c r="A933" s="64" t="s">
        <v>6709</v>
      </c>
      <c r="B933" s="63">
        <v>1014</v>
      </c>
      <c r="C933" s="64" t="s">
        <v>6710</v>
      </c>
      <c r="D933" s="64" t="s">
        <v>6711</v>
      </c>
      <c r="E933" s="64" t="s">
        <v>6711</v>
      </c>
      <c r="F933" s="64" t="s">
        <v>232</v>
      </c>
      <c r="G933" s="63" t="b">
        <v>0</v>
      </c>
      <c r="H933" s="71" t="b">
        <v>1</v>
      </c>
      <c r="I933" s="64" t="s">
        <v>6709</v>
      </c>
      <c r="J933" s="64" t="s">
        <v>6712</v>
      </c>
      <c r="K933" s="63">
        <v>138.19999999999999</v>
      </c>
      <c r="L933" s="71" t="b">
        <v>0</v>
      </c>
      <c r="M933" s="64" t="s">
        <v>232</v>
      </c>
      <c r="N933" s="64" t="s">
        <v>6713</v>
      </c>
      <c r="O933" s="64" t="s">
        <v>6714</v>
      </c>
      <c r="P933" s="64" t="s">
        <v>3891</v>
      </c>
      <c r="Q933" s="63">
        <v>0.1111111</v>
      </c>
      <c r="R933" s="64" t="s">
        <v>6715</v>
      </c>
      <c r="S933" s="63">
        <v>159.98689999999999</v>
      </c>
      <c r="T933" s="63">
        <v>479.14449999999999</v>
      </c>
      <c r="U933" s="63">
        <v>75.502648395999998</v>
      </c>
      <c r="V933" s="64" t="s">
        <v>232</v>
      </c>
    </row>
    <row r="934" spans="1:22" ht="28.9">
      <c r="A934" s="64" t="s">
        <v>6716</v>
      </c>
      <c r="B934" s="63">
        <v>1015</v>
      </c>
      <c r="C934" s="64" t="s">
        <v>6717</v>
      </c>
      <c r="D934" s="64" t="s">
        <v>6718</v>
      </c>
      <c r="E934" s="64" t="s">
        <v>6718</v>
      </c>
      <c r="F934" s="64" t="s">
        <v>232</v>
      </c>
      <c r="G934" s="63" t="b">
        <v>0</v>
      </c>
      <c r="H934" s="71" t="b">
        <v>0</v>
      </c>
      <c r="I934" s="64" t="s">
        <v>6716</v>
      </c>
      <c r="J934" s="64" t="s">
        <v>6719</v>
      </c>
      <c r="K934" s="63">
        <v>114.14</v>
      </c>
      <c r="L934" s="71" t="b">
        <v>0</v>
      </c>
      <c r="M934" s="64" t="s">
        <v>232</v>
      </c>
      <c r="N934" s="64" t="s">
        <v>6720</v>
      </c>
      <c r="O934" s="64" t="s">
        <v>6721</v>
      </c>
      <c r="P934" s="64" t="s">
        <v>6722</v>
      </c>
      <c r="Q934" s="63">
        <v>0.3333333</v>
      </c>
      <c r="R934" s="64" t="s">
        <v>6723</v>
      </c>
      <c r="S934" s="63">
        <v>22.531479999999998</v>
      </c>
      <c r="T934" s="63">
        <v>458.20940000000002</v>
      </c>
      <c r="U934" s="63">
        <v>22.392896442000001</v>
      </c>
      <c r="V934" s="64" t="s">
        <v>232</v>
      </c>
    </row>
    <row r="935" spans="1:22" ht="43.15">
      <c r="A935" s="64" t="s">
        <v>6724</v>
      </c>
      <c r="B935" s="63">
        <v>1016</v>
      </c>
      <c r="C935" s="64" t="s">
        <v>6725</v>
      </c>
      <c r="D935" s="64" t="s">
        <v>6726</v>
      </c>
      <c r="E935" s="64" t="s">
        <v>6726</v>
      </c>
      <c r="F935" s="64" t="s">
        <v>232</v>
      </c>
      <c r="G935" s="63" t="b">
        <v>0</v>
      </c>
      <c r="H935" s="71" t="b">
        <v>0</v>
      </c>
      <c r="I935" s="64" t="s">
        <v>6724</v>
      </c>
      <c r="J935" s="64" t="s">
        <v>6727</v>
      </c>
      <c r="K935" s="63">
        <v>170.25</v>
      </c>
      <c r="L935" s="71" t="b">
        <v>0</v>
      </c>
      <c r="M935" s="64" t="s">
        <v>232</v>
      </c>
      <c r="N935" s="64" t="s">
        <v>6728</v>
      </c>
      <c r="O935" s="64" t="s">
        <v>6729</v>
      </c>
      <c r="P935" s="64" t="s">
        <v>3377</v>
      </c>
      <c r="Q935" s="63">
        <v>0.2</v>
      </c>
      <c r="R935" s="64" t="s">
        <v>6730</v>
      </c>
      <c r="S935" s="63">
        <v>0.68261059999999996</v>
      </c>
      <c r="T935" s="63">
        <v>8.3175290000000004</v>
      </c>
      <c r="U935" s="63">
        <v>3.6286782027999998</v>
      </c>
      <c r="V935" s="64" t="s">
        <v>6731</v>
      </c>
    </row>
    <row r="936" spans="1:22" ht="100.9">
      <c r="A936" s="64" t="s">
        <v>6732</v>
      </c>
      <c r="B936" s="63">
        <v>1017</v>
      </c>
      <c r="C936" s="64" t="s">
        <v>232</v>
      </c>
      <c r="D936" s="64" t="s">
        <v>232</v>
      </c>
      <c r="E936" s="64" t="s">
        <v>2438</v>
      </c>
      <c r="F936" s="64" t="s">
        <v>232</v>
      </c>
      <c r="G936" s="63" t="b">
        <v>0</v>
      </c>
      <c r="H936" s="71" t="b">
        <v>0</v>
      </c>
      <c r="I936" s="64" t="s">
        <v>6732</v>
      </c>
      <c r="J936" s="64" t="s">
        <v>232</v>
      </c>
      <c r="K936" s="63">
        <v>372.68099999999998</v>
      </c>
      <c r="L936" s="71" t="b">
        <v>0</v>
      </c>
      <c r="M936" s="64" t="s">
        <v>232</v>
      </c>
      <c r="N936" s="64" t="s">
        <v>6733</v>
      </c>
      <c r="O936" s="64" t="s">
        <v>232</v>
      </c>
      <c r="P936" s="64" t="s">
        <v>232</v>
      </c>
      <c r="Q936" s="65"/>
      <c r="R936" s="64" t="s">
        <v>232</v>
      </c>
      <c r="S936" s="63">
        <v>1.1719040000000001E-3</v>
      </c>
      <c r="T936" s="65"/>
      <c r="U936" s="65"/>
      <c r="V936" s="64" t="s">
        <v>232</v>
      </c>
    </row>
    <row r="937" spans="1:22" ht="28.9">
      <c r="A937" s="64" t="s">
        <v>6734</v>
      </c>
      <c r="B937" s="63">
        <v>1018</v>
      </c>
      <c r="C937" s="64" t="s">
        <v>6735</v>
      </c>
      <c r="D937" s="64" t="s">
        <v>6736</v>
      </c>
      <c r="E937" s="64" t="s">
        <v>6736</v>
      </c>
      <c r="F937" s="64" t="s">
        <v>6737</v>
      </c>
      <c r="G937" s="63" t="b">
        <v>0</v>
      </c>
      <c r="H937" s="71" t="b">
        <v>0</v>
      </c>
      <c r="I937" s="64" t="s">
        <v>6734</v>
      </c>
      <c r="J937" s="64" t="s">
        <v>6738</v>
      </c>
      <c r="K937" s="63">
        <v>114.18546000000001</v>
      </c>
      <c r="L937" s="71" t="b">
        <v>0</v>
      </c>
      <c r="M937" s="64" t="s">
        <v>232</v>
      </c>
      <c r="N937" s="64" t="s">
        <v>6739</v>
      </c>
      <c r="O937" s="64" t="s">
        <v>6740</v>
      </c>
      <c r="P937" s="64" t="s">
        <v>4045</v>
      </c>
      <c r="Q937" s="63">
        <v>0.14285709999999999</v>
      </c>
      <c r="R937" s="64" t="s">
        <v>6741</v>
      </c>
      <c r="S937" s="63">
        <v>469.29480000000001</v>
      </c>
      <c r="T937" s="63">
        <v>452.67660000000001</v>
      </c>
      <c r="U937" s="63">
        <v>347.98108575999998</v>
      </c>
      <c r="V937" s="64" t="s">
        <v>232</v>
      </c>
    </row>
    <row r="938" spans="1:22" ht="100.9">
      <c r="A938" s="64" t="s">
        <v>6742</v>
      </c>
      <c r="B938" s="63">
        <v>1019</v>
      </c>
      <c r="C938" s="64" t="s">
        <v>232</v>
      </c>
      <c r="D938" s="64" t="s">
        <v>232</v>
      </c>
      <c r="E938" s="64" t="s">
        <v>2438</v>
      </c>
      <c r="F938" s="64" t="s">
        <v>232</v>
      </c>
      <c r="G938" s="63" t="b">
        <v>0</v>
      </c>
      <c r="H938" s="71" t="b">
        <v>0</v>
      </c>
      <c r="I938" s="64" t="s">
        <v>6742</v>
      </c>
      <c r="J938" s="64" t="s">
        <v>232</v>
      </c>
      <c r="K938" s="63">
        <v>372.68099999999998</v>
      </c>
      <c r="L938" s="71" t="b">
        <v>0</v>
      </c>
      <c r="M938" s="64" t="s">
        <v>232</v>
      </c>
      <c r="N938" s="64" t="s">
        <v>6743</v>
      </c>
      <c r="O938" s="64" t="s">
        <v>232</v>
      </c>
      <c r="P938" s="64" t="s">
        <v>232</v>
      </c>
      <c r="Q938" s="65"/>
      <c r="R938" s="64" t="s">
        <v>232</v>
      </c>
      <c r="S938" s="63">
        <v>1.1719040000000001E-3</v>
      </c>
      <c r="T938" s="65"/>
      <c r="U938" s="65"/>
      <c r="V938" s="64" t="s">
        <v>232</v>
      </c>
    </row>
    <row r="939" spans="1:22" ht="28.9">
      <c r="A939" s="64" t="s">
        <v>6744</v>
      </c>
      <c r="B939" s="63">
        <v>1020</v>
      </c>
      <c r="C939" s="64" t="s">
        <v>6745</v>
      </c>
      <c r="D939" s="64" t="s">
        <v>6746</v>
      </c>
      <c r="E939" s="64" t="s">
        <v>6746</v>
      </c>
      <c r="F939" s="64" t="s">
        <v>232</v>
      </c>
      <c r="G939" s="63" t="b">
        <v>0</v>
      </c>
      <c r="H939" s="71" t="b">
        <v>0</v>
      </c>
      <c r="I939" s="64" t="s">
        <v>6744</v>
      </c>
      <c r="J939" s="64" t="s">
        <v>6747</v>
      </c>
      <c r="K939" s="63">
        <v>144.21144000000001</v>
      </c>
      <c r="L939" s="71" t="b">
        <v>0</v>
      </c>
      <c r="M939" s="64" t="s">
        <v>232</v>
      </c>
      <c r="N939" s="64" t="s">
        <v>6748</v>
      </c>
      <c r="O939" s="64" t="s">
        <v>6749</v>
      </c>
      <c r="P939" s="64" t="s">
        <v>3811</v>
      </c>
      <c r="Q939" s="63">
        <v>0.25</v>
      </c>
      <c r="R939" s="64" t="s">
        <v>4659</v>
      </c>
      <c r="S939" s="63">
        <v>193.3175</v>
      </c>
      <c r="T939" s="63">
        <v>155.0702</v>
      </c>
      <c r="U939" s="63">
        <v>222.07178896000002</v>
      </c>
      <c r="V939" s="64" t="s">
        <v>232</v>
      </c>
    </row>
    <row r="940" spans="1:22" ht="43.15">
      <c r="A940" s="64" t="s">
        <v>6750</v>
      </c>
      <c r="B940" s="63">
        <v>1021</v>
      </c>
      <c r="C940" s="64" t="s">
        <v>6751</v>
      </c>
      <c r="D940" s="64" t="s">
        <v>6752</v>
      </c>
      <c r="E940" s="64" t="s">
        <v>6752</v>
      </c>
      <c r="F940" s="64" t="s">
        <v>232</v>
      </c>
      <c r="G940" s="63" t="b">
        <v>0</v>
      </c>
      <c r="H940" s="71" t="b">
        <v>0</v>
      </c>
      <c r="I940" s="64" t="s">
        <v>6750</v>
      </c>
      <c r="J940" s="64" t="s">
        <v>232</v>
      </c>
      <c r="K940" s="63">
        <v>224.43</v>
      </c>
      <c r="L940" s="71" t="b">
        <v>0</v>
      </c>
      <c r="M940" s="64" t="s">
        <v>232</v>
      </c>
      <c r="N940" s="64" t="s">
        <v>6753</v>
      </c>
      <c r="O940" s="64" t="s">
        <v>6754</v>
      </c>
      <c r="P940" s="64" t="s">
        <v>6755</v>
      </c>
      <c r="Q940" s="65"/>
      <c r="R940" s="64" t="s">
        <v>6756</v>
      </c>
      <c r="S940" s="63">
        <v>1.02125</v>
      </c>
      <c r="T940" s="63">
        <v>0.30491669999999998</v>
      </c>
      <c r="U940" s="63">
        <v>0.25710747734</v>
      </c>
      <c r="V940" s="64" t="s">
        <v>232</v>
      </c>
    </row>
    <row r="941" spans="1:22" ht="72">
      <c r="A941" s="64" t="s">
        <v>6757</v>
      </c>
      <c r="B941" s="63">
        <v>1022</v>
      </c>
      <c r="C941" s="64" t="s">
        <v>255</v>
      </c>
      <c r="D941" s="64" t="s">
        <v>255</v>
      </c>
      <c r="E941" s="64" t="s">
        <v>255</v>
      </c>
      <c r="F941" s="64" t="s">
        <v>232</v>
      </c>
      <c r="G941" s="63" t="b">
        <v>0</v>
      </c>
      <c r="H941" s="71" t="b">
        <v>0</v>
      </c>
      <c r="I941" s="64" t="s">
        <v>6757</v>
      </c>
      <c r="J941" s="64" t="s">
        <v>232</v>
      </c>
      <c r="K941" s="63">
        <v>386.70800000000003</v>
      </c>
      <c r="L941" s="71" t="b">
        <v>0</v>
      </c>
      <c r="M941" s="64" t="s">
        <v>232</v>
      </c>
      <c r="N941" s="64" t="s">
        <v>232</v>
      </c>
      <c r="O941" s="64" t="s">
        <v>232</v>
      </c>
      <c r="P941" s="64" t="s">
        <v>232</v>
      </c>
      <c r="Q941" s="65"/>
      <c r="R941" s="64" t="s">
        <v>232</v>
      </c>
      <c r="S941" s="63">
        <v>2.2531480000000001E-4</v>
      </c>
      <c r="T941" s="65"/>
      <c r="U941" s="65"/>
      <c r="V941" s="64" t="s">
        <v>232</v>
      </c>
    </row>
    <row r="942" spans="1:22" ht="86.45">
      <c r="A942" s="64" t="s">
        <v>6758</v>
      </c>
      <c r="B942" s="63">
        <v>1023</v>
      </c>
      <c r="C942" s="64" t="s">
        <v>6759</v>
      </c>
      <c r="D942" s="64" t="s">
        <v>6760</v>
      </c>
      <c r="E942" s="64" t="s">
        <v>6760</v>
      </c>
      <c r="F942" s="64" t="s">
        <v>232</v>
      </c>
      <c r="G942" s="63" t="b">
        <v>0</v>
      </c>
      <c r="H942" s="71" t="b">
        <v>0</v>
      </c>
      <c r="I942" s="64" t="s">
        <v>6758</v>
      </c>
      <c r="J942" s="64" t="s">
        <v>6761</v>
      </c>
      <c r="K942" s="63">
        <v>148.24</v>
      </c>
      <c r="L942" s="71" t="b">
        <v>0</v>
      </c>
      <c r="M942" s="64" t="s">
        <v>232</v>
      </c>
      <c r="N942" s="64" t="s">
        <v>232</v>
      </c>
      <c r="O942" s="64" t="s">
        <v>6762</v>
      </c>
      <c r="P942" s="64" t="s">
        <v>725</v>
      </c>
      <c r="Q942" s="65"/>
      <c r="R942" s="64" t="s">
        <v>6763</v>
      </c>
      <c r="S942" s="63">
        <v>61.728270000000002</v>
      </c>
      <c r="T942" s="63">
        <v>81.197119999999998</v>
      </c>
      <c r="U942" s="63">
        <v>138.03893235999999</v>
      </c>
      <c r="V942" s="64" t="s">
        <v>232</v>
      </c>
    </row>
    <row r="943" spans="1:22" ht="72">
      <c r="A943" s="64" t="s">
        <v>6764</v>
      </c>
      <c r="B943" s="63">
        <v>1024</v>
      </c>
      <c r="C943" s="64" t="s">
        <v>232</v>
      </c>
      <c r="D943" s="64" t="s">
        <v>232</v>
      </c>
      <c r="E943" s="64" t="s">
        <v>2438</v>
      </c>
      <c r="F943" s="64" t="s">
        <v>232</v>
      </c>
      <c r="G943" s="63" t="b">
        <v>0</v>
      </c>
      <c r="H943" s="71" t="b">
        <v>0</v>
      </c>
      <c r="I943" s="64" t="s">
        <v>6764</v>
      </c>
      <c r="J943" s="64" t="s">
        <v>232</v>
      </c>
      <c r="K943" s="63">
        <v>386.70800000000003</v>
      </c>
      <c r="L943" s="71" t="b">
        <v>0</v>
      </c>
      <c r="M943" s="64" t="s">
        <v>232</v>
      </c>
      <c r="N943" s="64" t="s">
        <v>6765</v>
      </c>
      <c r="O943" s="64" t="s">
        <v>232</v>
      </c>
      <c r="P943" s="64" t="s">
        <v>232</v>
      </c>
      <c r="Q943" s="65"/>
      <c r="R943" s="64" t="s">
        <v>232</v>
      </c>
      <c r="S943" s="63">
        <v>2.2531480000000001E-4</v>
      </c>
      <c r="T943" s="65"/>
      <c r="U943" s="65"/>
      <c r="V943" s="64" t="s">
        <v>232</v>
      </c>
    </row>
    <row r="944" spans="1:22" ht="86.45">
      <c r="A944" s="64" t="s">
        <v>6766</v>
      </c>
      <c r="B944" s="63">
        <v>1025</v>
      </c>
      <c r="C944" s="64" t="s">
        <v>232</v>
      </c>
      <c r="D944" s="64" t="s">
        <v>232</v>
      </c>
      <c r="E944" s="64" t="s">
        <v>2438</v>
      </c>
      <c r="F944" s="64" t="s">
        <v>232</v>
      </c>
      <c r="G944" s="63" t="b">
        <v>0</v>
      </c>
      <c r="H944" s="71" t="b">
        <v>0</v>
      </c>
      <c r="I944" s="64" t="s">
        <v>6766</v>
      </c>
      <c r="J944" s="64" t="s">
        <v>232</v>
      </c>
      <c r="K944" s="63">
        <v>400.73500000000001</v>
      </c>
      <c r="L944" s="71" t="b">
        <v>0</v>
      </c>
      <c r="M944" s="64" t="s">
        <v>232</v>
      </c>
      <c r="N944" s="64" t="s">
        <v>6767</v>
      </c>
      <c r="O944" s="64" t="s">
        <v>232</v>
      </c>
      <c r="P944" s="64" t="s">
        <v>232</v>
      </c>
      <c r="Q944" s="65"/>
      <c r="R944" s="64" t="s">
        <v>232</v>
      </c>
      <c r="S944" s="63">
        <v>9.7991960000000004E-5</v>
      </c>
      <c r="T944" s="65"/>
      <c r="U944" s="65"/>
      <c r="V944" s="64" t="s">
        <v>232</v>
      </c>
    </row>
    <row r="945" spans="1:22" ht="86.45">
      <c r="A945" s="64" t="s">
        <v>6768</v>
      </c>
      <c r="B945" s="63">
        <v>1026</v>
      </c>
      <c r="C945" s="64" t="s">
        <v>232</v>
      </c>
      <c r="D945" s="64" t="s">
        <v>232</v>
      </c>
      <c r="E945" s="64" t="s">
        <v>2438</v>
      </c>
      <c r="F945" s="64" t="s">
        <v>232</v>
      </c>
      <c r="G945" s="63" t="b">
        <v>0</v>
      </c>
      <c r="H945" s="71" t="b">
        <v>0</v>
      </c>
      <c r="I945" s="64" t="s">
        <v>6768</v>
      </c>
      <c r="J945" s="64" t="s">
        <v>232</v>
      </c>
      <c r="K945" s="63">
        <v>400.73500000000001</v>
      </c>
      <c r="L945" s="71" t="b">
        <v>0</v>
      </c>
      <c r="M945" s="64" t="s">
        <v>232</v>
      </c>
      <c r="N945" s="64" t="s">
        <v>6769</v>
      </c>
      <c r="O945" s="64" t="s">
        <v>232</v>
      </c>
      <c r="P945" s="64" t="s">
        <v>232</v>
      </c>
      <c r="Q945" s="65"/>
      <c r="R945" s="64" t="s">
        <v>232</v>
      </c>
      <c r="S945" s="63">
        <v>9.7991960000000004E-5</v>
      </c>
      <c r="T945" s="65"/>
      <c r="U945" s="65"/>
      <c r="V945" s="64" t="s">
        <v>232</v>
      </c>
    </row>
    <row r="946" spans="1:22" ht="43.15">
      <c r="A946" s="64" t="s">
        <v>6770</v>
      </c>
      <c r="B946" s="63">
        <v>1027</v>
      </c>
      <c r="C946" s="64" t="s">
        <v>232</v>
      </c>
      <c r="D946" s="64" t="s">
        <v>232</v>
      </c>
      <c r="E946" s="64" t="s">
        <v>2438</v>
      </c>
      <c r="F946" s="64" t="s">
        <v>232</v>
      </c>
      <c r="G946" s="63" t="b">
        <v>0</v>
      </c>
      <c r="H946" s="71" t="b">
        <v>0</v>
      </c>
      <c r="I946" s="64" t="s">
        <v>6770</v>
      </c>
      <c r="J946" s="64" t="s">
        <v>232</v>
      </c>
      <c r="K946" s="63">
        <v>0</v>
      </c>
      <c r="L946" s="71" t="b">
        <v>0</v>
      </c>
      <c r="M946" s="64" t="s">
        <v>232</v>
      </c>
      <c r="N946" s="64" t="s">
        <v>6771</v>
      </c>
      <c r="O946" s="64" t="s">
        <v>232</v>
      </c>
      <c r="P946" s="64" t="s">
        <v>232</v>
      </c>
      <c r="Q946" s="65"/>
      <c r="R946" s="64" t="s">
        <v>232</v>
      </c>
      <c r="S946" s="65"/>
      <c r="T946" s="65"/>
      <c r="U946" s="65"/>
      <c r="V946" s="64" t="s">
        <v>232</v>
      </c>
    </row>
    <row r="947" spans="1:22" ht="43.15">
      <c r="A947" s="64" t="s">
        <v>6772</v>
      </c>
      <c r="B947" s="63">
        <v>1028</v>
      </c>
      <c r="C947" s="64" t="s">
        <v>6773</v>
      </c>
      <c r="D947" s="64" t="s">
        <v>6774</v>
      </c>
      <c r="E947" s="64" t="s">
        <v>6774</v>
      </c>
      <c r="F947" s="64" t="s">
        <v>232</v>
      </c>
      <c r="G947" s="63" t="b">
        <v>0</v>
      </c>
      <c r="H947" s="71" t="b">
        <v>0</v>
      </c>
      <c r="I947" s="64" t="s">
        <v>6772</v>
      </c>
      <c r="J947" s="64" t="s">
        <v>6775</v>
      </c>
      <c r="K947" s="63">
        <v>148.24474000000001</v>
      </c>
      <c r="L947" s="71" t="b">
        <v>0</v>
      </c>
      <c r="M947" s="64" t="s">
        <v>232</v>
      </c>
      <c r="N947" s="64" t="s">
        <v>232</v>
      </c>
      <c r="O947" s="64" t="s">
        <v>6776</v>
      </c>
      <c r="P947" s="64" t="s">
        <v>725</v>
      </c>
      <c r="Q947" s="65"/>
      <c r="R947" s="64" t="s">
        <v>931</v>
      </c>
      <c r="S947" s="63">
        <v>55.862079999999999</v>
      </c>
      <c r="T947" s="63">
        <v>81.197119999999998</v>
      </c>
      <c r="U947" s="63">
        <v>117.594936914</v>
      </c>
      <c r="V947" s="64" t="s">
        <v>232</v>
      </c>
    </row>
    <row r="948" spans="1:22" ht="43.15">
      <c r="A948" s="64" t="s">
        <v>6777</v>
      </c>
      <c r="B948" s="63">
        <v>1030</v>
      </c>
      <c r="C948" s="64" t="s">
        <v>3399</v>
      </c>
      <c r="D948" s="64" t="s">
        <v>3400</v>
      </c>
      <c r="E948" s="64" t="s">
        <v>3401</v>
      </c>
      <c r="F948" s="64" t="s">
        <v>3402</v>
      </c>
      <c r="G948" s="63" t="b">
        <v>0</v>
      </c>
      <c r="H948" s="71" t="b">
        <v>0</v>
      </c>
      <c r="I948" s="64" t="s">
        <v>6777</v>
      </c>
      <c r="J948" s="64" t="s">
        <v>6778</v>
      </c>
      <c r="K948" s="63">
        <v>136.23403999999999</v>
      </c>
      <c r="L948" s="71" t="b">
        <v>0</v>
      </c>
      <c r="M948" s="64" t="s">
        <v>232</v>
      </c>
      <c r="N948" s="64" t="s">
        <v>3404</v>
      </c>
      <c r="O948" s="64" t="s">
        <v>3405</v>
      </c>
      <c r="P948" s="64" t="s">
        <v>3097</v>
      </c>
      <c r="Q948" s="65"/>
      <c r="R948" s="64" t="s">
        <v>3098</v>
      </c>
      <c r="S948" s="63">
        <v>193.3175</v>
      </c>
      <c r="T948" s="63">
        <v>248.09190000000001</v>
      </c>
      <c r="U948" s="63">
        <v>182.34583262000001</v>
      </c>
      <c r="V948" s="64" t="s">
        <v>3406</v>
      </c>
    </row>
    <row r="949" spans="1:22" ht="43.15">
      <c r="A949" s="64" t="s">
        <v>6779</v>
      </c>
      <c r="B949" s="63">
        <v>1036</v>
      </c>
      <c r="C949" s="64" t="s">
        <v>6780</v>
      </c>
      <c r="D949" s="64" t="s">
        <v>6781</v>
      </c>
      <c r="E949" s="64" t="s">
        <v>6781</v>
      </c>
      <c r="F949" s="64" t="s">
        <v>232</v>
      </c>
      <c r="G949" s="63" t="b">
        <v>0</v>
      </c>
      <c r="H949" s="71" t="b">
        <v>0</v>
      </c>
      <c r="I949" s="64" t="s">
        <v>6779</v>
      </c>
      <c r="J949" s="64" t="s">
        <v>6782</v>
      </c>
      <c r="K949" s="63">
        <v>118.17570000000001</v>
      </c>
      <c r="L949" s="71" t="b">
        <v>0</v>
      </c>
      <c r="M949" s="64" t="s">
        <v>232</v>
      </c>
      <c r="N949" s="64" t="s">
        <v>4153</v>
      </c>
      <c r="O949" s="64" t="s">
        <v>6783</v>
      </c>
      <c r="P949" s="64" t="s">
        <v>2518</v>
      </c>
      <c r="Q949" s="65"/>
      <c r="R949" s="64" t="s">
        <v>6784</v>
      </c>
      <c r="S949" s="63">
        <v>182.65170000000001</v>
      </c>
      <c r="T949" s="63">
        <v>479.14449999999999</v>
      </c>
      <c r="U949" s="63">
        <v>258.86732774000001</v>
      </c>
      <c r="V949" s="64" t="s">
        <v>232</v>
      </c>
    </row>
    <row r="950" spans="1:22" ht="43.15">
      <c r="A950" s="64" t="s">
        <v>6785</v>
      </c>
      <c r="B950" s="63">
        <v>1042</v>
      </c>
      <c r="C950" s="64" t="s">
        <v>6786</v>
      </c>
      <c r="D950" s="64" t="s">
        <v>6787</v>
      </c>
      <c r="E950" s="64" t="s">
        <v>6787</v>
      </c>
      <c r="F950" s="64" t="s">
        <v>232</v>
      </c>
      <c r="G950" s="63" t="b">
        <v>0</v>
      </c>
      <c r="H950" s="71" t="b">
        <v>0</v>
      </c>
      <c r="I950" s="64" t="s">
        <v>6785</v>
      </c>
      <c r="J950" s="64" t="s">
        <v>6788</v>
      </c>
      <c r="K950" s="63">
        <v>282.54748000000001</v>
      </c>
      <c r="L950" s="71" t="b">
        <v>0</v>
      </c>
      <c r="M950" s="64" t="s">
        <v>232</v>
      </c>
      <c r="N950" s="64" t="s">
        <v>6789</v>
      </c>
      <c r="O950" s="64" t="s">
        <v>6790</v>
      </c>
      <c r="P950" s="64" t="s">
        <v>6791</v>
      </c>
      <c r="Q950" s="65"/>
      <c r="R950" s="64" t="s">
        <v>6792</v>
      </c>
      <c r="S950" s="63">
        <v>4.1329940000000003E-2</v>
      </c>
      <c r="T950" s="63">
        <v>3.4985950000000002E-3</v>
      </c>
      <c r="U950" s="63">
        <v>1.3538849100000001E-3</v>
      </c>
      <c r="V950" s="64" t="s">
        <v>232</v>
      </c>
    </row>
    <row r="951" spans="1:22" ht="43.15">
      <c r="A951" s="64" t="s">
        <v>6793</v>
      </c>
      <c r="B951" s="63">
        <v>1043</v>
      </c>
      <c r="C951" s="64" t="s">
        <v>6794</v>
      </c>
      <c r="D951" s="64" t="s">
        <v>6795</v>
      </c>
      <c r="E951" s="64" t="s">
        <v>6795</v>
      </c>
      <c r="F951" s="64" t="s">
        <v>232</v>
      </c>
      <c r="G951" s="63" t="b">
        <v>0</v>
      </c>
      <c r="H951" s="71" t="b">
        <v>0</v>
      </c>
      <c r="I951" s="64" t="s">
        <v>6793</v>
      </c>
      <c r="J951" s="64" t="s">
        <v>6796</v>
      </c>
      <c r="K951" s="63">
        <v>240.46773999999999</v>
      </c>
      <c r="L951" s="71" t="b">
        <v>0</v>
      </c>
      <c r="M951" s="64" t="s">
        <v>232</v>
      </c>
      <c r="N951" s="64" t="s">
        <v>6797</v>
      </c>
      <c r="O951" s="64" t="s">
        <v>6798</v>
      </c>
      <c r="P951" s="64" t="s">
        <v>6799</v>
      </c>
      <c r="Q951" s="65"/>
      <c r="R951" s="64" t="s">
        <v>6800</v>
      </c>
      <c r="S951" s="63">
        <v>0.43196449999999997</v>
      </c>
      <c r="T951" s="63">
        <v>9.9795129999999996E-2</v>
      </c>
      <c r="U951" s="63">
        <v>3.7591071153999997E-2</v>
      </c>
      <c r="V951" s="64" t="s">
        <v>232</v>
      </c>
    </row>
    <row r="952" spans="1:22" ht="43.15">
      <c r="A952" s="64" t="s">
        <v>6801</v>
      </c>
      <c r="B952" s="63">
        <v>1044</v>
      </c>
      <c r="C952" s="64" t="s">
        <v>6802</v>
      </c>
      <c r="D952" s="64" t="s">
        <v>6803</v>
      </c>
      <c r="E952" s="64" t="s">
        <v>6803</v>
      </c>
      <c r="F952" s="64" t="s">
        <v>232</v>
      </c>
      <c r="G952" s="63" t="b">
        <v>0</v>
      </c>
      <c r="H952" s="71" t="b">
        <v>0</v>
      </c>
      <c r="I952" s="64" t="s">
        <v>6801</v>
      </c>
      <c r="J952" s="64" t="s">
        <v>6804</v>
      </c>
      <c r="K952" s="63">
        <v>152.15</v>
      </c>
      <c r="L952" s="71" t="b">
        <v>0</v>
      </c>
      <c r="M952" s="64" t="s">
        <v>232</v>
      </c>
      <c r="N952" s="64" t="s">
        <v>6805</v>
      </c>
      <c r="O952" s="64" t="s">
        <v>6806</v>
      </c>
      <c r="P952" s="64" t="s">
        <v>4147</v>
      </c>
      <c r="Q952" s="63">
        <v>0.375</v>
      </c>
      <c r="R952" s="64" t="s">
        <v>6807</v>
      </c>
      <c r="S952" s="63">
        <v>5.959511E-2</v>
      </c>
      <c r="T952" s="63">
        <v>30.649709999999999</v>
      </c>
      <c r="U952" s="63">
        <v>7.6935726574E-3</v>
      </c>
      <c r="V952" s="64" t="s">
        <v>6808</v>
      </c>
    </row>
    <row r="953" spans="1:22" ht="43.15">
      <c r="A953" s="64" t="s">
        <v>6809</v>
      </c>
      <c r="B953" s="63">
        <v>1045</v>
      </c>
      <c r="C953" s="64" t="s">
        <v>6810</v>
      </c>
      <c r="D953" s="64" t="s">
        <v>6811</v>
      </c>
      <c r="E953" s="64" t="s">
        <v>6811</v>
      </c>
      <c r="F953" s="64" t="s">
        <v>232</v>
      </c>
      <c r="G953" s="63" t="b">
        <v>0</v>
      </c>
      <c r="H953" s="71" t="b">
        <v>0</v>
      </c>
      <c r="I953" s="64" t="s">
        <v>6809</v>
      </c>
      <c r="J953" s="64" t="s">
        <v>6812</v>
      </c>
      <c r="K953" s="63">
        <v>226.44116</v>
      </c>
      <c r="L953" s="71" t="b">
        <v>0</v>
      </c>
      <c r="M953" s="64" t="s">
        <v>232</v>
      </c>
      <c r="N953" s="64" t="s">
        <v>6813</v>
      </c>
      <c r="O953" s="64" t="s">
        <v>6814</v>
      </c>
      <c r="P953" s="64" t="s">
        <v>6815</v>
      </c>
      <c r="Q953" s="65"/>
      <c r="R953" s="64" t="s">
        <v>6816</v>
      </c>
      <c r="S953" s="63">
        <v>0.92792390000000002</v>
      </c>
      <c r="T953" s="63">
        <v>0.30491669999999998</v>
      </c>
      <c r="U953" s="63">
        <v>0.16831235890000001</v>
      </c>
      <c r="V953" s="64" t="s">
        <v>232</v>
      </c>
    </row>
    <row r="954" spans="1:22" ht="43.15">
      <c r="A954" s="64" t="s">
        <v>6817</v>
      </c>
      <c r="B954" s="63">
        <v>1047</v>
      </c>
      <c r="C954" s="64" t="s">
        <v>6818</v>
      </c>
      <c r="D954" s="64" t="s">
        <v>6819</v>
      </c>
      <c r="E954" s="64" t="s">
        <v>6819</v>
      </c>
      <c r="F954" s="64" t="s">
        <v>232</v>
      </c>
      <c r="G954" s="63" t="b">
        <v>0</v>
      </c>
      <c r="H954" s="71" t="b">
        <v>0</v>
      </c>
      <c r="I954" s="64" t="s">
        <v>6817</v>
      </c>
      <c r="J954" s="64" t="s">
        <v>6820</v>
      </c>
      <c r="K954" s="63">
        <v>268.52089999999998</v>
      </c>
      <c r="L954" s="71" t="b">
        <v>0</v>
      </c>
      <c r="M954" s="64" t="s">
        <v>232</v>
      </c>
      <c r="N954" s="64" t="s">
        <v>6821</v>
      </c>
      <c r="O954" s="64" t="s">
        <v>6822</v>
      </c>
      <c r="P954" s="64" t="s">
        <v>6823</v>
      </c>
      <c r="Q954" s="65"/>
      <c r="R954" s="64" t="s">
        <v>6824</v>
      </c>
      <c r="S954" s="63">
        <v>8.9725970000000002E-2</v>
      </c>
      <c r="T954" s="63">
        <v>1.06897E-2</v>
      </c>
      <c r="U954" s="63">
        <v>5.3778228461999998E-3</v>
      </c>
      <c r="V954" s="64" t="s">
        <v>232</v>
      </c>
    </row>
    <row r="955" spans="1:22" ht="43.15">
      <c r="A955" s="64" t="s">
        <v>6825</v>
      </c>
      <c r="B955" s="63">
        <v>1048</v>
      </c>
      <c r="C955" s="64" t="s">
        <v>6826</v>
      </c>
      <c r="D955" s="64" t="s">
        <v>6827</v>
      </c>
      <c r="E955" s="64" t="s">
        <v>6827</v>
      </c>
      <c r="F955" s="64" t="s">
        <v>232</v>
      </c>
      <c r="G955" s="63" t="b">
        <v>0</v>
      </c>
      <c r="H955" s="71" t="b">
        <v>0</v>
      </c>
      <c r="I955" s="64" t="s">
        <v>6825</v>
      </c>
      <c r="J955" s="64" t="s">
        <v>6828</v>
      </c>
      <c r="K955" s="63">
        <v>254.49431999999999</v>
      </c>
      <c r="L955" s="71" t="b">
        <v>0</v>
      </c>
      <c r="M955" s="64" t="s">
        <v>232</v>
      </c>
      <c r="N955" s="64" t="s">
        <v>6829</v>
      </c>
      <c r="O955" s="64" t="s">
        <v>6830</v>
      </c>
      <c r="P955" s="64" t="s">
        <v>6831</v>
      </c>
      <c r="Q955" s="65"/>
      <c r="R955" s="64" t="s">
        <v>6832</v>
      </c>
      <c r="S955" s="63">
        <v>0.19465070000000001</v>
      </c>
      <c r="T955" s="63">
        <v>3.2661599999999999E-2</v>
      </c>
      <c r="U955" s="63">
        <v>2.4587243240000001E-2</v>
      </c>
      <c r="V955" s="64" t="s">
        <v>232</v>
      </c>
    </row>
    <row r="956" spans="1:22" ht="43.15">
      <c r="A956" s="64" t="s">
        <v>6833</v>
      </c>
      <c r="B956" s="63">
        <v>1049</v>
      </c>
      <c r="C956" s="64" t="s">
        <v>6834</v>
      </c>
      <c r="D956" s="64" t="s">
        <v>6835</v>
      </c>
      <c r="E956" s="64" t="s">
        <v>6835</v>
      </c>
      <c r="F956" s="64" t="s">
        <v>232</v>
      </c>
      <c r="G956" s="63" t="b">
        <v>0</v>
      </c>
      <c r="H956" s="71" t="b">
        <v>0</v>
      </c>
      <c r="I956" s="64" t="s">
        <v>6833</v>
      </c>
      <c r="J956" s="64" t="s">
        <v>6836</v>
      </c>
      <c r="K956" s="63">
        <v>212.41458</v>
      </c>
      <c r="L956" s="71" t="b">
        <v>0</v>
      </c>
      <c r="M956" s="64" t="s">
        <v>232</v>
      </c>
      <c r="N956" s="64" t="s">
        <v>6837</v>
      </c>
      <c r="O956" s="64" t="s">
        <v>6838</v>
      </c>
      <c r="P956" s="64" t="s">
        <v>6839</v>
      </c>
      <c r="Q956" s="65"/>
      <c r="R956" s="64" t="s">
        <v>6840</v>
      </c>
      <c r="S956" s="63">
        <v>2.0398329999999998</v>
      </c>
      <c r="T956" s="63">
        <v>0.9316506</v>
      </c>
      <c r="U956" s="63">
        <v>0.48046449038</v>
      </c>
      <c r="V956" s="64" t="s">
        <v>232</v>
      </c>
    </row>
    <row r="957" spans="1:22" ht="28.9">
      <c r="A957" s="64" t="s">
        <v>6841</v>
      </c>
      <c r="B957" s="63">
        <v>1051</v>
      </c>
      <c r="C957" s="64" t="s">
        <v>6842</v>
      </c>
      <c r="D957" s="64" t="s">
        <v>6843</v>
      </c>
      <c r="E957" s="64" t="s">
        <v>6843</v>
      </c>
      <c r="F957" s="64" t="s">
        <v>232</v>
      </c>
      <c r="G957" s="63" t="b">
        <v>0</v>
      </c>
      <c r="H957" s="71" t="b">
        <v>0</v>
      </c>
      <c r="I957" s="64" t="s">
        <v>6841</v>
      </c>
      <c r="J957" s="64" t="s">
        <v>6844</v>
      </c>
      <c r="K957" s="63">
        <v>198.38800000000001</v>
      </c>
      <c r="L957" s="71" t="b">
        <v>0</v>
      </c>
      <c r="M957" s="64" t="s">
        <v>232</v>
      </c>
      <c r="N957" s="64" t="s">
        <v>6845</v>
      </c>
      <c r="O957" s="64" t="s">
        <v>6846</v>
      </c>
      <c r="P957" s="64" t="s">
        <v>6847</v>
      </c>
      <c r="Q957" s="65"/>
      <c r="R957" s="64" t="s">
        <v>6848</v>
      </c>
      <c r="S957" s="63">
        <v>4.9195960000000003</v>
      </c>
      <c r="T957" s="63">
        <v>2.84659</v>
      </c>
      <c r="U957" s="63">
        <v>1.532003102</v>
      </c>
      <c r="V957" s="64" t="s">
        <v>232</v>
      </c>
    </row>
    <row r="958" spans="1:22" ht="43.15">
      <c r="A958" s="64" t="s">
        <v>6849</v>
      </c>
      <c r="B958" s="63">
        <v>1056</v>
      </c>
      <c r="C958" s="64" t="s">
        <v>6850</v>
      </c>
      <c r="D958" s="64" t="s">
        <v>6851</v>
      </c>
      <c r="E958" s="64" t="s">
        <v>6851</v>
      </c>
      <c r="F958" s="64" t="s">
        <v>232</v>
      </c>
      <c r="G958" s="63" t="b">
        <v>0</v>
      </c>
      <c r="H958" s="71" t="b">
        <v>0</v>
      </c>
      <c r="I958" s="64" t="s">
        <v>6849</v>
      </c>
      <c r="J958" s="64" t="s">
        <v>6852</v>
      </c>
      <c r="K958" s="63">
        <v>132.12</v>
      </c>
      <c r="L958" s="71" t="b">
        <v>0</v>
      </c>
      <c r="M958" s="64" t="s">
        <v>232</v>
      </c>
      <c r="N958" s="64" t="s">
        <v>6853</v>
      </c>
      <c r="O958" s="64" t="s">
        <v>6854</v>
      </c>
      <c r="P958" s="64" t="s">
        <v>6350</v>
      </c>
      <c r="Q958" s="63">
        <v>0.8</v>
      </c>
      <c r="R958" s="64" t="s">
        <v>6855</v>
      </c>
      <c r="S958" s="63">
        <v>6.8127740000000006E-2</v>
      </c>
      <c r="T958" s="63">
        <v>1.6490529999999999E-3</v>
      </c>
      <c r="U958" s="63">
        <v>2.9688409604000003E-4</v>
      </c>
      <c r="V958" s="64" t="s">
        <v>232</v>
      </c>
    </row>
    <row r="959" spans="1:22" ht="28.9">
      <c r="A959" s="64" t="s">
        <v>6856</v>
      </c>
      <c r="B959" s="63">
        <v>1057</v>
      </c>
      <c r="C959" s="64" t="s">
        <v>6857</v>
      </c>
      <c r="D959" s="64" t="s">
        <v>6858</v>
      </c>
      <c r="E959" s="64" t="s">
        <v>6858</v>
      </c>
      <c r="F959" s="64" t="s">
        <v>232</v>
      </c>
      <c r="G959" s="63" t="b">
        <v>0</v>
      </c>
      <c r="H959" s="71" t="b">
        <v>0</v>
      </c>
      <c r="I959" s="64" t="s">
        <v>6856</v>
      </c>
      <c r="J959" s="64" t="s">
        <v>6859</v>
      </c>
      <c r="K959" s="63">
        <v>142.23862</v>
      </c>
      <c r="L959" s="71" t="b">
        <v>0</v>
      </c>
      <c r="M959" s="64" t="s">
        <v>232</v>
      </c>
      <c r="N959" s="64" t="s">
        <v>6860</v>
      </c>
      <c r="O959" s="64" t="s">
        <v>6861</v>
      </c>
      <c r="P959" s="64" t="s">
        <v>3238</v>
      </c>
      <c r="Q959" s="63">
        <v>0.1111111</v>
      </c>
      <c r="R959" s="64" t="s">
        <v>6862</v>
      </c>
      <c r="S959" s="63">
        <v>75.193820000000002</v>
      </c>
      <c r="T959" s="63">
        <v>48.489109999999997</v>
      </c>
      <c r="U959" s="63">
        <v>55.02732228</v>
      </c>
      <c r="V959" s="64" t="s">
        <v>232</v>
      </c>
    </row>
    <row r="960" spans="1:22" ht="28.9">
      <c r="A960" s="64" t="s">
        <v>6863</v>
      </c>
      <c r="B960" s="63">
        <v>1065</v>
      </c>
      <c r="C960" s="64" t="s">
        <v>6864</v>
      </c>
      <c r="D960" s="64" t="s">
        <v>6865</v>
      </c>
      <c r="E960" s="64" t="s">
        <v>6865</v>
      </c>
      <c r="F960" s="64" t="s">
        <v>232</v>
      </c>
      <c r="G960" s="63" t="b">
        <v>0</v>
      </c>
      <c r="H960" s="71" t="b">
        <v>0</v>
      </c>
      <c r="I960" s="64" t="s">
        <v>6863</v>
      </c>
      <c r="J960" s="64" t="s">
        <v>6866</v>
      </c>
      <c r="K960" s="63">
        <v>128.21204</v>
      </c>
      <c r="L960" s="71" t="b">
        <v>0</v>
      </c>
      <c r="M960" s="64" t="s">
        <v>232</v>
      </c>
      <c r="N960" s="64" t="s">
        <v>6867</v>
      </c>
      <c r="O960" s="64" t="s">
        <v>6868</v>
      </c>
      <c r="P960" s="64" t="s">
        <v>6869</v>
      </c>
      <c r="Q960" s="63">
        <v>0.125</v>
      </c>
      <c r="R960" s="64" t="s">
        <v>6870</v>
      </c>
      <c r="S960" s="63">
        <v>198.65039999999999</v>
      </c>
      <c r="T960" s="63">
        <v>148.1549</v>
      </c>
      <c r="U960" s="63">
        <v>132.930299964</v>
      </c>
      <c r="V960" s="64" t="s">
        <v>232</v>
      </c>
    </row>
    <row r="961" spans="1:22" ht="100.9">
      <c r="A961" s="64" t="s">
        <v>6871</v>
      </c>
      <c r="B961" s="63">
        <v>1066</v>
      </c>
      <c r="C961" s="64" t="s">
        <v>6872</v>
      </c>
      <c r="D961" s="64" t="s">
        <v>6873</v>
      </c>
      <c r="E961" s="64" t="s">
        <v>6873</v>
      </c>
      <c r="F961" s="64" t="s">
        <v>232</v>
      </c>
      <c r="G961" s="63" t="b">
        <v>0</v>
      </c>
      <c r="H961" s="71" t="b">
        <v>0</v>
      </c>
      <c r="I961" s="64" t="s">
        <v>6871</v>
      </c>
      <c r="J961" s="64" t="s">
        <v>232</v>
      </c>
      <c r="K961" s="63">
        <v>414.72</v>
      </c>
      <c r="L961" s="71" t="b">
        <v>0</v>
      </c>
      <c r="M961" s="64" t="s">
        <v>232</v>
      </c>
      <c r="N961" s="64" t="s">
        <v>6874</v>
      </c>
      <c r="O961" s="64" t="s">
        <v>232</v>
      </c>
      <c r="P961" s="64" t="s">
        <v>6875</v>
      </c>
      <c r="Q961" s="63">
        <v>3.4482760000000001E-2</v>
      </c>
      <c r="R961" s="64" t="s">
        <v>6876</v>
      </c>
      <c r="S961" s="63">
        <v>5.0262539999999997E-8</v>
      </c>
      <c r="T961" s="63">
        <v>2.7903970000000001E-6</v>
      </c>
      <c r="U961" s="65"/>
      <c r="V961" s="64" t="s">
        <v>232</v>
      </c>
    </row>
    <row r="962" spans="1:22" ht="57.6">
      <c r="A962" s="64" t="s">
        <v>6877</v>
      </c>
      <c r="B962" s="63">
        <v>1079</v>
      </c>
      <c r="C962" s="64" t="s">
        <v>6878</v>
      </c>
      <c r="D962" s="64" t="s">
        <v>6879</v>
      </c>
      <c r="E962" s="64" t="s">
        <v>6879</v>
      </c>
      <c r="F962" s="64" t="s">
        <v>232</v>
      </c>
      <c r="G962" s="63" t="b">
        <v>0</v>
      </c>
      <c r="H962" s="71" t="b">
        <v>1</v>
      </c>
      <c r="I962" s="64" t="s">
        <v>6877</v>
      </c>
      <c r="J962" s="64" t="s">
        <v>6880</v>
      </c>
      <c r="K962" s="63">
        <v>132.20228</v>
      </c>
      <c r="L962" s="71" t="b">
        <v>0</v>
      </c>
      <c r="M962" s="64" t="s">
        <v>1246</v>
      </c>
      <c r="N962" s="64" t="s">
        <v>6881</v>
      </c>
      <c r="O962" s="64" t="s">
        <v>6882</v>
      </c>
      <c r="P962" s="64" t="s">
        <v>1239</v>
      </c>
      <c r="Q962" s="65"/>
      <c r="R962" s="64" t="s">
        <v>6883</v>
      </c>
      <c r="S962" s="63">
        <v>32.797310000000003</v>
      </c>
      <c r="T962" s="63">
        <v>115.50020000000001</v>
      </c>
      <c r="U962" s="63">
        <v>50.881141402000004</v>
      </c>
      <c r="V962" s="64" t="s">
        <v>232</v>
      </c>
    </row>
    <row r="963" spans="1:22" ht="86.45">
      <c r="A963" s="64" t="s">
        <v>6884</v>
      </c>
      <c r="B963" s="63">
        <v>1081</v>
      </c>
      <c r="C963" s="64" t="s">
        <v>232</v>
      </c>
      <c r="D963" s="64" t="s">
        <v>232</v>
      </c>
      <c r="E963" s="64" t="s">
        <v>2438</v>
      </c>
      <c r="F963" s="64" t="s">
        <v>6885</v>
      </c>
      <c r="G963" s="63" t="b">
        <v>0</v>
      </c>
      <c r="H963" s="71" t="b">
        <v>0</v>
      </c>
      <c r="I963" s="64" t="s">
        <v>6884</v>
      </c>
      <c r="J963" s="64" t="s">
        <v>6886</v>
      </c>
      <c r="K963" s="63">
        <v>134.22</v>
      </c>
      <c r="L963" s="71" t="b">
        <v>0</v>
      </c>
      <c r="M963" s="64" t="s">
        <v>232</v>
      </c>
      <c r="N963" s="64" t="s">
        <v>6887</v>
      </c>
      <c r="O963" s="64" t="s">
        <v>232</v>
      </c>
      <c r="P963" s="64" t="s">
        <v>232</v>
      </c>
      <c r="Q963" s="65"/>
      <c r="R963" s="64" t="s">
        <v>232</v>
      </c>
      <c r="S963" s="63">
        <v>122.6566</v>
      </c>
      <c r="T963" s="65"/>
      <c r="U963" s="65"/>
      <c r="V963" s="64" t="s">
        <v>232</v>
      </c>
    </row>
    <row r="964" spans="1:22" ht="28.9">
      <c r="A964" s="64" t="s">
        <v>6888</v>
      </c>
      <c r="B964" s="63">
        <v>1082</v>
      </c>
      <c r="C964" s="64" t="s">
        <v>6889</v>
      </c>
      <c r="D964" s="64" t="s">
        <v>6890</v>
      </c>
      <c r="E964" s="64" t="s">
        <v>6890</v>
      </c>
      <c r="F964" s="64" t="s">
        <v>6891</v>
      </c>
      <c r="G964" s="63" t="b">
        <v>0</v>
      </c>
      <c r="H964" s="71" t="b">
        <v>0</v>
      </c>
      <c r="I964" s="64" t="s">
        <v>6888</v>
      </c>
      <c r="J964" s="64" t="s">
        <v>6892</v>
      </c>
      <c r="K964" s="63">
        <v>154.29238000000001</v>
      </c>
      <c r="L964" s="71" t="b">
        <v>0</v>
      </c>
      <c r="M964" s="64" t="s">
        <v>232</v>
      </c>
      <c r="N964" s="64" t="s">
        <v>6893</v>
      </c>
      <c r="O964" s="64" t="s">
        <v>6894</v>
      </c>
      <c r="P964" s="64" t="s">
        <v>567</v>
      </c>
      <c r="Q964" s="65"/>
      <c r="R964" s="64" t="s">
        <v>6895</v>
      </c>
      <c r="S964" s="63">
        <v>97.458659999999995</v>
      </c>
      <c r="T964" s="63">
        <v>81.197119999999998</v>
      </c>
      <c r="U964" s="63">
        <v>46.227003703999998</v>
      </c>
      <c r="V964" s="64" t="s">
        <v>232</v>
      </c>
    </row>
    <row r="965" spans="1:22" ht="43.15">
      <c r="A965" s="64" t="s">
        <v>6896</v>
      </c>
      <c r="B965" s="63">
        <v>1083</v>
      </c>
      <c r="C965" s="64" t="s">
        <v>6897</v>
      </c>
      <c r="D965" s="64" t="s">
        <v>6898</v>
      </c>
      <c r="E965" s="64" t="s">
        <v>6898</v>
      </c>
      <c r="F965" s="64" t="s">
        <v>6899</v>
      </c>
      <c r="G965" s="63" t="b">
        <v>0</v>
      </c>
      <c r="H965" s="71" t="b">
        <v>0</v>
      </c>
      <c r="I965" s="64" t="s">
        <v>6896</v>
      </c>
      <c r="J965" s="64" t="s">
        <v>6900</v>
      </c>
      <c r="K965" s="63">
        <v>136.23403999999999</v>
      </c>
      <c r="L965" s="71" t="b">
        <v>0</v>
      </c>
      <c r="M965" s="64" t="s">
        <v>232</v>
      </c>
      <c r="N965" s="64" t="s">
        <v>6901</v>
      </c>
      <c r="O965" s="64" t="s">
        <v>6902</v>
      </c>
      <c r="P965" s="64" t="s">
        <v>3097</v>
      </c>
      <c r="Q965" s="65"/>
      <c r="R965" s="64" t="s">
        <v>6903</v>
      </c>
      <c r="S965" s="63">
        <v>535.95600000000002</v>
      </c>
      <c r="T965" s="63">
        <v>3889.732</v>
      </c>
      <c r="U965" s="63">
        <v>423.28801745999999</v>
      </c>
      <c r="V965" s="64" t="s">
        <v>232</v>
      </c>
    </row>
    <row r="966" spans="1:22" ht="43.15">
      <c r="A966" s="64" t="s">
        <v>6904</v>
      </c>
      <c r="B966" s="63">
        <v>1093</v>
      </c>
      <c r="C966" s="64" t="s">
        <v>6905</v>
      </c>
      <c r="D966" s="64" t="s">
        <v>6906</v>
      </c>
      <c r="E966" s="64" t="s">
        <v>6906</v>
      </c>
      <c r="F966" s="64" t="s">
        <v>232</v>
      </c>
      <c r="G966" s="63" t="b">
        <v>0</v>
      </c>
      <c r="H966" s="71" t="b">
        <v>0</v>
      </c>
      <c r="I966" s="64" t="s">
        <v>6904</v>
      </c>
      <c r="J966" s="64" t="s">
        <v>6907</v>
      </c>
      <c r="K966" s="63">
        <v>56.106319999999997</v>
      </c>
      <c r="L966" s="71" t="b">
        <v>0</v>
      </c>
      <c r="M966" s="64" t="s">
        <v>232</v>
      </c>
      <c r="N966" s="64" t="s">
        <v>6908</v>
      </c>
      <c r="O966" s="64" t="s">
        <v>232</v>
      </c>
      <c r="P966" s="64" t="s">
        <v>996</v>
      </c>
      <c r="Q966" s="65"/>
      <c r="R966" s="64" t="s">
        <v>232</v>
      </c>
      <c r="S966" s="63">
        <v>247979.6</v>
      </c>
      <c r="T966" s="65"/>
      <c r="U966" s="65"/>
      <c r="V966" s="64" t="s">
        <v>232</v>
      </c>
    </row>
    <row r="967" spans="1:22" ht="86.45">
      <c r="A967" s="64" t="s">
        <v>6909</v>
      </c>
      <c r="B967" s="63">
        <v>1098</v>
      </c>
      <c r="C967" s="64" t="s">
        <v>232</v>
      </c>
      <c r="D967" s="64" t="s">
        <v>232</v>
      </c>
      <c r="E967" s="64" t="s">
        <v>2438</v>
      </c>
      <c r="F967" s="64" t="s">
        <v>232</v>
      </c>
      <c r="G967" s="63" t="b">
        <v>0</v>
      </c>
      <c r="H967" s="71" t="b">
        <v>0</v>
      </c>
      <c r="I967" s="64" t="s">
        <v>6909</v>
      </c>
      <c r="J967" s="64" t="s">
        <v>6910</v>
      </c>
      <c r="K967" s="63">
        <v>120.19</v>
      </c>
      <c r="L967" s="71" t="b">
        <v>0</v>
      </c>
      <c r="M967" s="64" t="s">
        <v>232</v>
      </c>
      <c r="N967" s="64" t="s">
        <v>6911</v>
      </c>
      <c r="O967" s="64" t="s">
        <v>232</v>
      </c>
      <c r="P967" s="64" t="s">
        <v>232</v>
      </c>
      <c r="Q967" s="65"/>
      <c r="R967" s="64" t="s">
        <v>232</v>
      </c>
      <c r="S967" s="63">
        <v>215.98230000000001</v>
      </c>
      <c r="T967" s="65"/>
      <c r="U967" s="65"/>
      <c r="V967" s="64" t="s">
        <v>232</v>
      </c>
    </row>
    <row r="968" spans="1:22" ht="72">
      <c r="A968" s="64" t="s">
        <v>6912</v>
      </c>
      <c r="B968" s="63">
        <v>1106</v>
      </c>
      <c r="C968" s="64" t="s">
        <v>232</v>
      </c>
      <c r="D968" s="64" t="s">
        <v>232</v>
      </c>
      <c r="E968" s="64" t="s">
        <v>2438</v>
      </c>
      <c r="F968" s="64" t="s">
        <v>232</v>
      </c>
      <c r="G968" s="63" t="b">
        <v>0</v>
      </c>
      <c r="H968" s="71" t="b">
        <v>1</v>
      </c>
      <c r="I968" s="64" t="s">
        <v>6912</v>
      </c>
      <c r="J968" s="64" t="s">
        <v>6913</v>
      </c>
      <c r="K968" s="63">
        <v>156.22</v>
      </c>
      <c r="L968" s="71" t="b">
        <v>0</v>
      </c>
      <c r="M968" s="64" t="s">
        <v>1246</v>
      </c>
      <c r="N968" s="64" t="s">
        <v>6914</v>
      </c>
      <c r="O968" s="64" t="s">
        <v>232</v>
      </c>
      <c r="P968" s="64" t="s">
        <v>232</v>
      </c>
      <c r="Q968" s="65"/>
      <c r="R968" s="64" t="s">
        <v>232</v>
      </c>
      <c r="S968" s="63">
        <v>1.7065269999999999</v>
      </c>
      <c r="T968" s="65"/>
      <c r="U968" s="65"/>
      <c r="V968" s="64" t="s">
        <v>232</v>
      </c>
    </row>
    <row r="969" spans="1:22" ht="28.9">
      <c r="A969" s="64" t="s">
        <v>6915</v>
      </c>
      <c r="B969" s="63">
        <v>1109</v>
      </c>
      <c r="C969" s="64" t="s">
        <v>6916</v>
      </c>
      <c r="D969" s="64" t="s">
        <v>6917</v>
      </c>
      <c r="E969" s="64" t="s">
        <v>6917</v>
      </c>
      <c r="F969" s="64" t="s">
        <v>232</v>
      </c>
      <c r="G969" s="63" t="b">
        <v>0</v>
      </c>
      <c r="H969" s="71" t="b">
        <v>0</v>
      </c>
      <c r="I969" s="64" t="s">
        <v>6915</v>
      </c>
      <c r="J969" s="64" t="s">
        <v>6918</v>
      </c>
      <c r="K969" s="63">
        <v>142.28167999999999</v>
      </c>
      <c r="L969" s="71" t="b">
        <v>0</v>
      </c>
      <c r="M969" s="64" t="s">
        <v>232</v>
      </c>
      <c r="N969" s="64" t="s">
        <v>6919</v>
      </c>
      <c r="O969" s="64" t="s">
        <v>232</v>
      </c>
      <c r="P969" s="64" t="s">
        <v>1327</v>
      </c>
      <c r="Q969" s="65"/>
      <c r="R969" s="64" t="s">
        <v>1875</v>
      </c>
      <c r="S969" s="63">
        <v>375.97</v>
      </c>
      <c r="T969" s="63">
        <v>392.49160000000001</v>
      </c>
      <c r="U969" s="65"/>
      <c r="V969" s="64" t="s">
        <v>6920</v>
      </c>
    </row>
    <row r="970" spans="1:22" ht="43.15">
      <c r="A970" s="64" t="s">
        <v>6921</v>
      </c>
      <c r="B970" s="63">
        <v>1118</v>
      </c>
      <c r="C970" s="64" t="s">
        <v>6922</v>
      </c>
      <c r="D970" s="64" t="s">
        <v>6923</v>
      </c>
      <c r="E970" s="64" t="s">
        <v>6923</v>
      </c>
      <c r="F970" s="64" t="s">
        <v>232</v>
      </c>
      <c r="G970" s="63" t="b">
        <v>0</v>
      </c>
      <c r="H970" s="71" t="b">
        <v>0</v>
      </c>
      <c r="I970" s="64" t="s">
        <v>6921</v>
      </c>
      <c r="J970" s="64" t="s">
        <v>6924</v>
      </c>
      <c r="K970" s="63">
        <v>82.143600000000006</v>
      </c>
      <c r="L970" s="71" t="b">
        <v>0</v>
      </c>
      <c r="M970" s="64" t="s">
        <v>232</v>
      </c>
      <c r="N970" s="64" t="s">
        <v>232</v>
      </c>
      <c r="O970" s="64" t="s">
        <v>232</v>
      </c>
      <c r="P970" s="64" t="s">
        <v>1231</v>
      </c>
      <c r="Q970" s="65"/>
      <c r="R970" s="64" t="s">
        <v>6925</v>
      </c>
      <c r="S970" s="63">
        <v>16798.62</v>
      </c>
      <c r="T970" s="63">
        <v>21622.21</v>
      </c>
      <c r="U970" s="65"/>
      <c r="V970" s="64" t="s">
        <v>232</v>
      </c>
    </row>
    <row r="971" spans="1:22" ht="43.15">
      <c r="A971" s="64" t="s">
        <v>6926</v>
      </c>
      <c r="B971" s="63">
        <v>1120</v>
      </c>
      <c r="C971" s="64" t="s">
        <v>6927</v>
      </c>
      <c r="D971" s="64" t="s">
        <v>6928</v>
      </c>
      <c r="E971" s="64" t="s">
        <v>6928</v>
      </c>
      <c r="F971" s="64" t="s">
        <v>232</v>
      </c>
      <c r="G971" s="63" t="b">
        <v>0</v>
      </c>
      <c r="H971" s="71" t="b">
        <v>0</v>
      </c>
      <c r="I971" s="64" t="s">
        <v>6926</v>
      </c>
      <c r="J971" s="64" t="s">
        <v>6929</v>
      </c>
      <c r="K971" s="63">
        <v>156.22210000000001</v>
      </c>
      <c r="L971" s="71" t="b">
        <v>0</v>
      </c>
      <c r="M971" s="64" t="s">
        <v>232</v>
      </c>
      <c r="N971" s="64" t="s">
        <v>6930</v>
      </c>
      <c r="O971" s="64" t="s">
        <v>6931</v>
      </c>
      <c r="P971" s="64" t="s">
        <v>6932</v>
      </c>
      <c r="Q971" s="63">
        <v>0.22222220000000001</v>
      </c>
      <c r="R971" s="64" t="s">
        <v>6933</v>
      </c>
      <c r="S971" s="63">
        <v>1.573204</v>
      </c>
      <c r="T971" s="63">
        <v>25.413599999999999</v>
      </c>
      <c r="U971" s="63">
        <v>7.4186093646</v>
      </c>
      <c r="V971" s="64" t="s">
        <v>6934</v>
      </c>
    </row>
    <row r="972" spans="1:22" ht="28.9">
      <c r="A972" s="64" t="s">
        <v>6935</v>
      </c>
      <c r="B972" s="63">
        <v>1123</v>
      </c>
      <c r="C972" s="64" t="s">
        <v>6936</v>
      </c>
      <c r="D972" s="64" t="s">
        <v>6937</v>
      </c>
      <c r="E972" s="64" t="s">
        <v>6937</v>
      </c>
      <c r="F972" s="64" t="s">
        <v>232</v>
      </c>
      <c r="G972" s="63" t="b">
        <v>0</v>
      </c>
      <c r="H972" s="71" t="b">
        <v>0</v>
      </c>
      <c r="I972" s="64" t="s">
        <v>6935</v>
      </c>
      <c r="J972" s="64" t="s">
        <v>6938</v>
      </c>
      <c r="K972" s="63">
        <v>112.17</v>
      </c>
      <c r="L972" s="71" t="b">
        <v>0</v>
      </c>
      <c r="M972" s="64" t="s">
        <v>232</v>
      </c>
      <c r="N972" s="64" t="s">
        <v>6939</v>
      </c>
      <c r="O972" s="64" t="s">
        <v>6940</v>
      </c>
      <c r="P972" s="64" t="s">
        <v>6941</v>
      </c>
      <c r="Q972" s="63">
        <v>0.14285709999999999</v>
      </c>
      <c r="R972" s="64" t="s">
        <v>6942</v>
      </c>
      <c r="S972" s="63">
        <v>251.97929999999999</v>
      </c>
      <c r="T972" s="63">
        <v>296.88499999999999</v>
      </c>
      <c r="U972" s="63">
        <v>137.21766884000002</v>
      </c>
      <c r="V972" s="64" t="s">
        <v>232</v>
      </c>
    </row>
    <row r="973" spans="1:22" ht="43.15">
      <c r="A973" s="64" t="s">
        <v>6943</v>
      </c>
      <c r="B973" s="63">
        <v>1125</v>
      </c>
      <c r="C973" s="64" t="s">
        <v>6944</v>
      </c>
      <c r="D973" s="64" t="s">
        <v>6945</v>
      </c>
      <c r="E973" s="64" t="s">
        <v>6945</v>
      </c>
      <c r="F973" s="64" t="s">
        <v>232</v>
      </c>
      <c r="G973" s="63" t="b">
        <v>0</v>
      </c>
      <c r="H973" s="71" t="b">
        <v>0</v>
      </c>
      <c r="I973" s="64" t="s">
        <v>6943</v>
      </c>
      <c r="J973" s="64" t="s">
        <v>6946</v>
      </c>
      <c r="K973" s="63">
        <v>134.22</v>
      </c>
      <c r="L973" s="71" t="b">
        <v>0</v>
      </c>
      <c r="M973" s="64" t="s">
        <v>232</v>
      </c>
      <c r="N973" s="64" t="s">
        <v>6947</v>
      </c>
      <c r="O973" s="64" t="s">
        <v>232</v>
      </c>
      <c r="P973" s="64" t="s">
        <v>560</v>
      </c>
      <c r="Q973" s="65"/>
      <c r="R973" s="64" t="s">
        <v>1195</v>
      </c>
      <c r="S973" s="63">
        <v>151.98750000000001</v>
      </c>
      <c r="T973" s="63">
        <v>248.09190000000001</v>
      </c>
      <c r="U973" s="65"/>
      <c r="V973" s="64" t="s">
        <v>232</v>
      </c>
    </row>
    <row r="974" spans="1:22" ht="43.15">
      <c r="A974" s="64" t="s">
        <v>6948</v>
      </c>
      <c r="B974" s="63">
        <v>1127</v>
      </c>
      <c r="C974" s="64" t="s">
        <v>6949</v>
      </c>
      <c r="D974" s="64" t="s">
        <v>6950</v>
      </c>
      <c r="E974" s="64" t="s">
        <v>6950</v>
      </c>
      <c r="F974" s="64" t="s">
        <v>232</v>
      </c>
      <c r="G974" s="63" t="b">
        <v>0</v>
      </c>
      <c r="H974" s="71" t="b">
        <v>0</v>
      </c>
      <c r="I974" s="64" t="s">
        <v>6948</v>
      </c>
      <c r="J974" s="64" t="s">
        <v>232</v>
      </c>
      <c r="K974" s="63">
        <v>224.43199999999999</v>
      </c>
      <c r="L974" s="71" t="b">
        <v>0</v>
      </c>
      <c r="M974" s="64" t="s">
        <v>232</v>
      </c>
      <c r="N974" s="64" t="s">
        <v>6951</v>
      </c>
      <c r="O974" s="64" t="s">
        <v>6952</v>
      </c>
      <c r="P974" s="64" t="s">
        <v>6755</v>
      </c>
      <c r="Q974" s="65"/>
      <c r="R974" s="64" t="s">
        <v>6953</v>
      </c>
      <c r="S974" s="63">
        <v>1.1825699999999999</v>
      </c>
      <c r="T974" s="63">
        <v>0.30491669999999998</v>
      </c>
      <c r="U974" s="63">
        <v>0.19405150422</v>
      </c>
      <c r="V974" s="64" t="s">
        <v>232</v>
      </c>
    </row>
    <row r="975" spans="1:22" ht="43.15">
      <c r="A975" s="64" t="s">
        <v>6954</v>
      </c>
      <c r="B975" s="63">
        <v>1133</v>
      </c>
      <c r="C975" s="64" t="s">
        <v>6955</v>
      </c>
      <c r="D975" s="64" t="s">
        <v>6956</v>
      </c>
      <c r="E975" s="64" t="s">
        <v>6956</v>
      </c>
      <c r="F975" s="64" t="s">
        <v>232</v>
      </c>
      <c r="G975" s="63" t="b">
        <v>0</v>
      </c>
      <c r="H975" s="71" t="b">
        <v>0</v>
      </c>
      <c r="I975" s="64" t="s">
        <v>6954</v>
      </c>
      <c r="J975" s="64" t="s">
        <v>232</v>
      </c>
      <c r="K975" s="63">
        <v>146.22886</v>
      </c>
      <c r="L975" s="71" t="b">
        <v>0</v>
      </c>
      <c r="M975" s="64" t="s">
        <v>232</v>
      </c>
      <c r="N975" s="64" t="s">
        <v>6957</v>
      </c>
      <c r="O975" s="64" t="s">
        <v>6958</v>
      </c>
      <c r="P975" s="64" t="s">
        <v>6959</v>
      </c>
      <c r="Q975" s="65"/>
      <c r="R975" s="64" t="s">
        <v>6960</v>
      </c>
      <c r="S975" s="63">
        <v>23.864709999999999</v>
      </c>
      <c r="T975" s="63">
        <v>51.324269999999999</v>
      </c>
      <c r="U975" s="63">
        <v>40.416964266000001</v>
      </c>
      <c r="V975" s="64" t="s">
        <v>232</v>
      </c>
    </row>
    <row r="976" spans="1:22" ht="43.15">
      <c r="A976" s="64" t="s">
        <v>6961</v>
      </c>
      <c r="B976" s="63">
        <v>1134</v>
      </c>
      <c r="C976" s="64" t="s">
        <v>6955</v>
      </c>
      <c r="D976" s="64" t="s">
        <v>6956</v>
      </c>
      <c r="E976" s="64" t="s">
        <v>6956</v>
      </c>
      <c r="F976" s="64" t="s">
        <v>232</v>
      </c>
      <c r="G976" s="63" t="b">
        <v>0</v>
      </c>
      <c r="H976" s="71" t="b">
        <v>0</v>
      </c>
      <c r="I976" s="64" t="s">
        <v>6961</v>
      </c>
      <c r="J976" s="64" t="s">
        <v>232</v>
      </c>
      <c r="K976" s="63">
        <v>146.22886</v>
      </c>
      <c r="L976" s="71" t="b">
        <v>0</v>
      </c>
      <c r="M976" s="64" t="s">
        <v>232</v>
      </c>
      <c r="N976" s="64" t="s">
        <v>6957</v>
      </c>
      <c r="O976" s="64" t="s">
        <v>6958</v>
      </c>
      <c r="P976" s="64" t="s">
        <v>6959</v>
      </c>
      <c r="Q976" s="65"/>
      <c r="R976" s="64" t="s">
        <v>6960</v>
      </c>
      <c r="S976" s="63">
        <v>23.864709999999999</v>
      </c>
      <c r="T976" s="63">
        <v>51.324269999999999</v>
      </c>
      <c r="U976" s="63">
        <v>40.416964266000001</v>
      </c>
      <c r="V976" s="64" t="s">
        <v>232</v>
      </c>
    </row>
    <row r="977" spans="1:22" ht="43.15">
      <c r="A977" s="64" t="s">
        <v>6962</v>
      </c>
      <c r="B977" s="63">
        <v>1135</v>
      </c>
      <c r="C977" s="64" t="s">
        <v>6955</v>
      </c>
      <c r="D977" s="64" t="s">
        <v>6956</v>
      </c>
      <c r="E977" s="64" t="s">
        <v>6956</v>
      </c>
      <c r="F977" s="64" t="s">
        <v>232</v>
      </c>
      <c r="G977" s="63" t="b">
        <v>0</v>
      </c>
      <c r="H977" s="71" t="b">
        <v>0</v>
      </c>
      <c r="I977" s="64" t="s">
        <v>6962</v>
      </c>
      <c r="J977" s="64" t="s">
        <v>232</v>
      </c>
      <c r="K977" s="63">
        <v>146.22886</v>
      </c>
      <c r="L977" s="71" t="b">
        <v>0</v>
      </c>
      <c r="M977" s="64" t="s">
        <v>232</v>
      </c>
      <c r="N977" s="64" t="s">
        <v>6957</v>
      </c>
      <c r="O977" s="64" t="s">
        <v>6958</v>
      </c>
      <c r="P977" s="64" t="s">
        <v>6959</v>
      </c>
      <c r="Q977" s="65"/>
      <c r="R977" s="64" t="s">
        <v>6960</v>
      </c>
      <c r="S977" s="63">
        <v>23.864709999999999</v>
      </c>
      <c r="T977" s="63">
        <v>51.324269999999999</v>
      </c>
      <c r="U977" s="63">
        <v>40.416964266000001</v>
      </c>
      <c r="V977" s="64" t="s">
        <v>232</v>
      </c>
    </row>
    <row r="978" spans="1:22" ht="43.15">
      <c r="A978" s="64" t="s">
        <v>6963</v>
      </c>
      <c r="B978" s="63">
        <v>1136</v>
      </c>
      <c r="C978" s="64" t="s">
        <v>6955</v>
      </c>
      <c r="D978" s="64" t="s">
        <v>6956</v>
      </c>
      <c r="E978" s="64" t="s">
        <v>6956</v>
      </c>
      <c r="F978" s="64" t="s">
        <v>232</v>
      </c>
      <c r="G978" s="63" t="b">
        <v>0</v>
      </c>
      <c r="H978" s="71" t="b">
        <v>0</v>
      </c>
      <c r="I978" s="64" t="s">
        <v>6963</v>
      </c>
      <c r="J978" s="64" t="s">
        <v>232</v>
      </c>
      <c r="K978" s="63">
        <v>146.22886</v>
      </c>
      <c r="L978" s="71" t="b">
        <v>0</v>
      </c>
      <c r="M978" s="64" t="s">
        <v>232</v>
      </c>
      <c r="N978" s="64" t="s">
        <v>6957</v>
      </c>
      <c r="O978" s="64" t="s">
        <v>6958</v>
      </c>
      <c r="P978" s="64" t="s">
        <v>6959</v>
      </c>
      <c r="Q978" s="65"/>
      <c r="R978" s="64" t="s">
        <v>6960</v>
      </c>
      <c r="S978" s="63">
        <v>23.864709999999999</v>
      </c>
      <c r="T978" s="63">
        <v>51.324269999999999</v>
      </c>
      <c r="U978" s="63">
        <v>40.416964266000001</v>
      </c>
      <c r="V978" s="64" t="s">
        <v>232</v>
      </c>
    </row>
    <row r="979" spans="1:22" ht="43.15">
      <c r="A979" s="64" t="s">
        <v>6964</v>
      </c>
      <c r="B979" s="63">
        <v>1153</v>
      </c>
      <c r="C979" s="64" t="s">
        <v>6965</v>
      </c>
      <c r="D979" s="64" t="s">
        <v>6966</v>
      </c>
      <c r="E979" s="64" t="s">
        <v>6966</v>
      </c>
      <c r="F979" s="64" t="s">
        <v>232</v>
      </c>
      <c r="G979" s="63" t="b">
        <v>0</v>
      </c>
      <c r="H979" s="71" t="b">
        <v>0</v>
      </c>
      <c r="I979" s="64" t="s">
        <v>6964</v>
      </c>
      <c r="J979" s="64" t="s">
        <v>6967</v>
      </c>
      <c r="K979" s="63">
        <v>84.159480000000002</v>
      </c>
      <c r="L979" s="71" t="b">
        <v>0</v>
      </c>
      <c r="M979" s="64" t="s">
        <v>232</v>
      </c>
      <c r="N979" s="64" t="s">
        <v>6968</v>
      </c>
      <c r="O979" s="64" t="s">
        <v>6969</v>
      </c>
      <c r="P979" s="64" t="s">
        <v>1082</v>
      </c>
      <c r="Q979" s="65"/>
      <c r="R979" s="64" t="s">
        <v>2131</v>
      </c>
      <c r="S979" s="63">
        <v>20798.29</v>
      </c>
      <c r="T979" s="63">
        <v>21622.21</v>
      </c>
      <c r="U979" s="63">
        <v>20863.159813999999</v>
      </c>
      <c r="V979" s="64" t="s">
        <v>232</v>
      </c>
    </row>
    <row r="980" spans="1:22" ht="28.9">
      <c r="A980" s="64" t="s">
        <v>6970</v>
      </c>
      <c r="B980" s="63">
        <v>1161</v>
      </c>
      <c r="C980" s="64" t="s">
        <v>6971</v>
      </c>
      <c r="D980" s="64" t="s">
        <v>6972</v>
      </c>
      <c r="E980" s="64" t="s">
        <v>6972</v>
      </c>
      <c r="F980" s="64" t="s">
        <v>232</v>
      </c>
      <c r="G980" s="63" t="b">
        <v>0</v>
      </c>
      <c r="H980" s="71" t="b">
        <v>0</v>
      </c>
      <c r="I980" s="64" t="s">
        <v>6970</v>
      </c>
      <c r="J980" s="64" t="s">
        <v>6973</v>
      </c>
      <c r="K980" s="63">
        <v>134.21816000000001</v>
      </c>
      <c r="L980" s="71" t="b">
        <v>0</v>
      </c>
      <c r="M980" s="64" t="s">
        <v>232</v>
      </c>
      <c r="N980" s="64" t="s">
        <v>6974</v>
      </c>
      <c r="O980" s="64" t="s">
        <v>232</v>
      </c>
      <c r="P980" s="64" t="s">
        <v>560</v>
      </c>
      <c r="Q980" s="65"/>
      <c r="R980" s="64" t="s">
        <v>232</v>
      </c>
      <c r="S980" s="63">
        <v>182.65170000000001</v>
      </c>
      <c r="T980" s="65"/>
      <c r="U980" s="65"/>
      <c r="V980" s="64" t="s">
        <v>232</v>
      </c>
    </row>
    <row r="981" spans="1:22" ht="28.9">
      <c r="A981" s="64" t="s">
        <v>6975</v>
      </c>
      <c r="B981" s="63">
        <v>1165</v>
      </c>
      <c r="C981" s="64" t="s">
        <v>6976</v>
      </c>
      <c r="D981" s="64" t="s">
        <v>6977</v>
      </c>
      <c r="E981" s="64" t="s">
        <v>6977</v>
      </c>
      <c r="F981" s="64" t="s">
        <v>6978</v>
      </c>
      <c r="G981" s="63" t="b">
        <v>0</v>
      </c>
      <c r="H981" s="71" t="b">
        <v>0</v>
      </c>
      <c r="I981" s="64" t="s">
        <v>6975</v>
      </c>
      <c r="J981" s="64" t="s">
        <v>4038</v>
      </c>
      <c r="K981" s="63">
        <v>28.010100000000001</v>
      </c>
      <c r="L981" s="71" t="b">
        <v>1</v>
      </c>
      <c r="M981" s="64" t="s">
        <v>232</v>
      </c>
      <c r="N981" s="64" t="s">
        <v>6979</v>
      </c>
      <c r="O981" s="64" t="s">
        <v>6980</v>
      </c>
      <c r="P981" s="64" t="s">
        <v>4038</v>
      </c>
      <c r="Q981" s="65"/>
      <c r="R981" s="64" t="s">
        <v>6981</v>
      </c>
      <c r="S981" s="63">
        <v>1163905</v>
      </c>
      <c r="T981" s="63">
        <v>5757839</v>
      </c>
      <c r="U981" s="65"/>
      <c r="V981" s="64" t="s">
        <v>232</v>
      </c>
    </row>
    <row r="982" spans="1:22" ht="28.9">
      <c r="A982" s="64" t="s">
        <v>6982</v>
      </c>
      <c r="B982" s="63">
        <v>1166</v>
      </c>
      <c r="C982" s="64" t="s">
        <v>6983</v>
      </c>
      <c r="D982" s="64" t="s">
        <v>6984</v>
      </c>
      <c r="E982" s="64" t="s">
        <v>6984</v>
      </c>
      <c r="F982" s="64" t="s">
        <v>6985</v>
      </c>
      <c r="G982" s="63" t="b">
        <v>0</v>
      </c>
      <c r="H982" s="71" t="b">
        <v>0</v>
      </c>
      <c r="I982" s="64" t="s">
        <v>6982</v>
      </c>
      <c r="J982" s="64" t="s">
        <v>6986</v>
      </c>
      <c r="K982" s="63">
        <v>44.01</v>
      </c>
      <c r="L982" s="71" t="b">
        <v>1</v>
      </c>
      <c r="M982" s="64" t="s">
        <v>232</v>
      </c>
      <c r="N982" s="64" t="s">
        <v>6987</v>
      </c>
      <c r="O982" s="64" t="s">
        <v>6988</v>
      </c>
      <c r="P982" s="64" t="s">
        <v>6986</v>
      </c>
      <c r="Q982" s="65"/>
      <c r="R982" s="64" t="s">
        <v>6989</v>
      </c>
      <c r="S982" s="63">
        <v>2373139</v>
      </c>
      <c r="T982" s="63">
        <v>5757839</v>
      </c>
      <c r="U982" s="63">
        <v>3177529.8870000001</v>
      </c>
      <c r="V982" s="64" t="s">
        <v>232</v>
      </c>
    </row>
    <row r="983" spans="1:22" ht="57.6">
      <c r="A983" s="64" t="s">
        <v>6990</v>
      </c>
      <c r="B983" s="63">
        <v>1167</v>
      </c>
      <c r="C983" s="64" t="s">
        <v>6991</v>
      </c>
      <c r="D983" s="64" t="s">
        <v>6992</v>
      </c>
      <c r="E983" s="64" t="s">
        <v>6992</v>
      </c>
      <c r="F983" s="64" t="s">
        <v>232</v>
      </c>
      <c r="G983" s="63" t="b">
        <v>0</v>
      </c>
      <c r="H983" s="71" t="b">
        <v>0</v>
      </c>
      <c r="I983" s="64" t="s">
        <v>6990</v>
      </c>
      <c r="J983" s="64" t="s">
        <v>232</v>
      </c>
      <c r="K983" s="63">
        <v>180.24508</v>
      </c>
      <c r="L983" s="71" t="b">
        <v>0</v>
      </c>
      <c r="M983" s="64" t="s">
        <v>232</v>
      </c>
      <c r="N983" s="64" t="s">
        <v>6993</v>
      </c>
      <c r="O983" s="64" t="s">
        <v>6994</v>
      </c>
      <c r="P983" s="64" t="s">
        <v>5920</v>
      </c>
      <c r="Q983" s="65"/>
      <c r="R983" s="64" t="s">
        <v>6995</v>
      </c>
      <c r="S983" s="63">
        <v>5.3062310000000001E-2</v>
      </c>
      <c r="T983" s="63">
        <v>0.71890480000000001</v>
      </c>
      <c r="U983" s="63">
        <v>3.4028174026000002E-2</v>
      </c>
      <c r="V983" s="64" t="s">
        <v>232</v>
      </c>
    </row>
    <row r="984" spans="1:22" ht="57.6">
      <c r="A984" s="64" t="s">
        <v>6996</v>
      </c>
      <c r="B984" s="63">
        <v>1168</v>
      </c>
      <c r="C984" s="64" t="s">
        <v>5989</v>
      </c>
      <c r="D984" s="64" t="s">
        <v>5990</v>
      </c>
      <c r="E984" s="64" t="s">
        <v>5990</v>
      </c>
      <c r="F984" s="64" t="s">
        <v>232</v>
      </c>
      <c r="G984" s="63" t="b">
        <v>0</v>
      </c>
      <c r="H984" s="71" t="b">
        <v>1</v>
      </c>
      <c r="I984" s="64" t="s">
        <v>6996</v>
      </c>
      <c r="J984" s="64" t="s">
        <v>232</v>
      </c>
      <c r="K984" s="63">
        <v>192.25577999999999</v>
      </c>
      <c r="L984" s="71" t="b">
        <v>0</v>
      </c>
      <c r="M984" s="64" t="s">
        <v>1246</v>
      </c>
      <c r="N984" s="64" t="s">
        <v>5991</v>
      </c>
      <c r="O984" s="64" t="s">
        <v>232</v>
      </c>
      <c r="P984" s="64" t="s">
        <v>5927</v>
      </c>
      <c r="Q984" s="65"/>
      <c r="R984" s="64" t="s">
        <v>5992</v>
      </c>
      <c r="S984" s="63">
        <v>3.2663990000000001E-3</v>
      </c>
      <c r="T984" s="63">
        <v>0.31945620000000002</v>
      </c>
      <c r="U984" s="65"/>
      <c r="V984" s="64" t="s">
        <v>232</v>
      </c>
    </row>
    <row r="985" spans="1:22" ht="72">
      <c r="A985" s="64" t="s">
        <v>6997</v>
      </c>
      <c r="B985" s="63">
        <v>1169</v>
      </c>
      <c r="C985" s="64" t="s">
        <v>6998</v>
      </c>
      <c r="D985" s="64" t="s">
        <v>6999</v>
      </c>
      <c r="E985" s="64" t="s">
        <v>6999</v>
      </c>
      <c r="F985" s="64" t="s">
        <v>232</v>
      </c>
      <c r="G985" s="63" t="b">
        <v>0</v>
      </c>
      <c r="H985" s="71" t="b">
        <v>1</v>
      </c>
      <c r="I985" s="64" t="s">
        <v>6997</v>
      </c>
      <c r="J985" s="64" t="s">
        <v>232</v>
      </c>
      <c r="K985" s="63">
        <v>206.28</v>
      </c>
      <c r="L985" s="71" t="b">
        <v>0</v>
      </c>
      <c r="M985" s="64" t="s">
        <v>1246</v>
      </c>
      <c r="N985" s="64" t="s">
        <v>7000</v>
      </c>
      <c r="O985" s="64" t="s">
        <v>232</v>
      </c>
      <c r="P985" s="64" t="s">
        <v>5855</v>
      </c>
      <c r="Q985" s="65"/>
      <c r="R985" s="64" t="s">
        <v>7001</v>
      </c>
      <c r="S985" s="63">
        <v>2.4264680000000002E-3</v>
      </c>
      <c r="T985" s="63">
        <v>0.1045537</v>
      </c>
      <c r="U985" s="65"/>
      <c r="V985" s="64" t="s">
        <v>232</v>
      </c>
    </row>
    <row r="986" spans="1:22" ht="86.45">
      <c r="A986" s="64" t="s">
        <v>7002</v>
      </c>
      <c r="B986" s="63">
        <v>1170</v>
      </c>
      <c r="C986" s="64" t="s">
        <v>7003</v>
      </c>
      <c r="D986" s="64" t="s">
        <v>7004</v>
      </c>
      <c r="E986" s="64" t="s">
        <v>7004</v>
      </c>
      <c r="F986" s="64" t="s">
        <v>232</v>
      </c>
      <c r="G986" s="63" t="b">
        <v>0</v>
      </c>
      <c r="H986" s="71" t="b">
        <v>1</v>
      </c>
      <c r="I986" s="64" t="s">
        <v>7002</v>
      </c>
      <c r="J986" s="64" t="s">
        <v>232</v>
      </c>
      <c r="K986" s="63">
        <v>228.28788</v>
      </c>
      <c r="L986" s="71" t="b">
        <v>0</v>
      </c>
      <c r="M986" s="64" t="s">
        <v>232</v>
      </c>
      <c r="N986" s="64" t="s">
        <v>7005</v>
      </c>
      <c r="O986" s="64" t="s">
        <v>7006</v>
      </c>
      <c r="P986" s="64" t="s">
        <v>5702</v>
      </c>
      <c r="Q986" s="65"/>
      <c r="R986" s="64" t="s">
        <v>7007</v>
      </c>
      <c r="S986" s="63">
        <v>3.9730069999999999E-6</v>
      </c>
      <c r="T986" s="63">
        <v>8.2486680000000007E-3</v>
      </c>
      <c r="U986" s="63">
        <v>2.6113380173999999E-6</v>
      </c>
      <c r="V986" s="64" t="s">
        <v>232</v>
      </c>
    </row>
    <row r="987" spans="1:22" ht="86.45">
      <c r="A987" s="64" t="s">
        <v>7008</v>
      </c>
      <c r="B987" s="63">
        <v>1171</v>
      </c>
      <c r="C987" s="64" t="s">
        <v>7009</v>
      </c>
      <c r="D987" s="64" t="s">
        <v>7010</v>
      </c>
      <c r="E987" s="64" t="s">
        <v>7010</v>
      </c>
      <c r="F987" s="64" t="s">
        <v>232</v>
      </c>
      <c r="G987" s="63" t="b">
        <v>0</v>
      </c>
      <c r="H987" s="71" t="b">
        <v>1</v>
      </c>
      <c r="I987" s="64" t="s">
        <v>7008</v>
      </c>
      <c r="J987" s="64" t="s">
        <v>7011</v>
      </c>
      <c r="K987" s="63">
        <v>252.30928</v>
      </c>
      <c r="L987" s="71" t="b">
        <v>0</v>
      </c>
      <c r="M987" s="64" t="s">
        <v>232</v>
      </c>
      <c r="N987" s="64" t="s">
        <v>7012</v>
      </c>
      <c r="O987" s="64" t="s">
        <v>7013</v>
      </c>
      <c r="P987" s="64" t="s">
        <v>5711</v>
      </c>
      <c r="Q987" s="65"/>
      <c r="R987" s="64" t="s">
        <v>7014</v>
      </c>
      <c r="S987" s="63">
        <v>3.3197280000000001E-6</v>
      </c>
      <c r="T987" s="63">
        <v>4.793097E-4</v>
      </c>
      <c r="U987" s="63">
        <v>3.7353224706000001E-6</v>
      </c>
      <c r="V987" s="64" t="s">
        <v>232</v>
      </c>
    </row>
    <row r="988" spans="1:22" ht="86.45">
      <c r="A988" s="64" t="s">
        <v>7015</v>
      </c>
      <c r="B988" s="63">
        <v>1172</v>
      </c>
      <c r="C988" s="64" t="s">
        <v>7016</v>
      </c>
      <c r="D988" s="64" t="s">
        <v>7017</v>
      </c>
      <c r="E988" s="64" t="s">
        <v>7017</v>
      </c>
      <c r="F988" s="64" t="s">
        <v>232</v>
      </c>
      <c r="G988" s="63" t="b">
        <v>0</v>
      </c>
      <c r="H988" s="71" t="b">
        <v>1</v>
      </c>
      <c r="I988" s="64" t="s">
        <v>7015</v>
      </c>
      <c r="J988" s="64" t="s">
        <v>232</v>
      </c>
      <c r="K988" s="63">
        <v>226.27199999999999</v>
      </c>
      <c r="L988" s="71" t="b">
        <v>0</v>
      </c>
      <c r="M988" s="64" t="s">
        <v>232</v>
      </c>
      <c r="N988" s="64" t="s">
        <v>7018</v>
      </c>
      <c r="O988" s="64" t="s">
        <v>7019</v>
      </c>
      <c r="P988" s="64" t="s">
        <v>7020</v>
      </c>
      <c r="Q988" s="65"/>
      <c r="R988" s="64" t="s">
        <v>7021</v>
      </c>
      <c r="S988" s="63">
        <v>2.279813E-5</v>
      </c>
      <c r="T988" s="63">
        <v>5.2139389999999999E-3</v>
      </c>
      <c r="U988" s="63">
        <v>2.8674762438000001E-6</v>
      </c>
      <c r="V988" s="64" t="s">
        <v>232</v>
      </c>
    </row>
    <row r="989" spans="1:22" ht="86.45">
      <c r="A989" s="64" t="s">
        <v>7022</v>
      </c>
      <c r="B989" s="63">
        <v>1173</v>
      </c>
      <c r="C989" s="64" t="s">
        <v>7023</v>
      </c>
      <c r="D989" s="64" t="s">
        <v>7024</v>
      </c>
      <c r="E989" s="64" t="s">
        <v>7024</v>
      </c>
      <c r="F989" s="64" t="s">
        <v>232</v>
      </c>
      <c r="G989" s="63" t="b">
        <v>0</v>
      </c>
      <c r="H989" s="71" t="b">
        <v>1</v>
      </c>
      <c r="I989" s="64" t="s">
        <v>7022</v>
      </c>
      <c r="J989" s="64" t="s">
        <v>232</v>
      </c>
      <c r="K989" s="63">
        <v>228.28788</v>
      </c>
      <c r="L989" s="71" t="b">
        <v>0</v>
      </c>
      <c r="M989" s="64" t="s">
        <v>1246</v>
      </c>
      <c r="N989" s="64" t="s">
        <v>7025</v>
      </c>
      <c r="O989" s="64" t="s">
        <v>7026</v>
      </c>
      <c r="P989" s="64" t="s">
        <v>7020</v>
      </c>
      <c r="Q989" s="65"/>
      <c r="R989" s="64" t="s">
        <v>7027</v>
      </c>
      <c r="S989" s="63">
        <v>6.1061659999999996E-5</v>
      </c>
      <c r="T989" s="63">
        <v>6.0753580000000003E-3</v>
      </c>
      <c r="U989" s="63">
        <v>2.9518024088000003E-6</v>
      </c>
      <c r="V989" s="64" t="s">
        <v>232</v>
      </c>
    </row>
    <row r="990" spans="1:22" ht="57.6">
      <c r="A990" s="64" t="s">
        <v>7028</v>
      </c>
      <c r="B990" s="63">
        <v>1174</v>
      </c>
      <c r="C990" s="64" t="s">
        <v>7029</v>
      </c>
      <c r="D990" s="64" t="s">
        <v>7030</v>
      </c>
      <c r="E990" s="64" t="s">
        <v>7030</v>
      </c>
      <c r="F990" s="64" t="s">
        <v>232</v>
      </c>
      <c r="G990" s="63" t="b">
        <v>0</v>
      </c>
      <c r="H990" s="71" t="b">
        <v>1</v>
      </c>
      <c r="I990" s="64" t="s">
        <v>7028</v>
      </c>
      <c r="J990" s="64" t="s">
        <v>232</v>
      </c>
      <c r="K990" s="63">
        <v>252.31479999999999</v>
      </c>
      <c r="L990" s="71" t="b">
        <v>0</v>
      </c>
      <c r="M990" s="64" t="s">
        <v>232</v>
      </c>
      <c r="N990" s="64" t="s">
        <v>7031</v>
      </c>
      <c r="O990" s="64" t="s">
        <v>232</v>
      </c>
      <c r="P990" s="64" t="s">
        <v>5711</v>
      </c>
      <c r="Q990" s="65"/>
      <c r="R990" s="64" t="s">
        <v>7032</v>
      </c>
      <c r="S990" s="63">
        <v>4.9729249999999999E-7</v>
      </c>
      <c r="T990" s="63">
        <v>4.4062240000000003E-5</v>
      </c>
      <c r="U990" s="65"/>
      <c r="V990" s="64" t="s">
        <v>232</v>
      </c>
    </row>
    <row r="991" spans="1:22" ht="28.9">
      <c r="A991" s="64" t="s">
        <v>7033</v>
      </c>
      <c r="B991" s="63">
        <v>1183</v>
      </c>
      <c r="C991" s="64" t="s">
        <v>255</v>
      </c>
      <c r="D991" s="64" t="s">
        <v>255</v>
      </c>
      <c r="E991" s="64" t="s">
        <v>255</v>
      </c>
      <c r="F991" s="64" t="s">
        <v>232</v>
      </c>
      <c r="G991" s="63" t="b">
        <v>0</v>
      </c>
      <c r="H991" s="71" t="b">
        <v>0</v>
      </c>
      <c r="I991" s="64" t="s">
        <v>7033</v>
      </c>
      <c r="J991" s="64" t="s">
        <v>7034</v>
      </c>
      <c r="K991" s="63">
        <v>12.010999999999999</v>
      </c>
      <c r="L991" s="71" t="b">
        <v>0</v>
      </c>
      <c r="M991" s="64" t="s">
        <v>232</v>
      </c>
      <c r="N991" s="64" t="s">
        <v>232</v>
      </c>
      <c r="O991" s="64" t="s">
        <v>232</v>
      </c>
      <c r="P991" s="64" t="s">
        <v>232</v>
      </c>
      <c r="Q991" s="65"/>
      <c r="R991" s="64" t="s">
        <v>232</v>
      </c>
      <c r="S991" s="65"/>
      <c r="T991" s="65"/>
      <c r="U991" s="65"/>
      <c r="V991" s="64" t="s">
        <v>232</v>
      </c>
    </row>
    <row r="992" spans="1:22" ht="28.9">
      <c r="A992" s="64" t="s">
        <v>7035</v>
      </c>
      <c r="B992" s="63">
        <v>1190</v>
      </c>
      <c r="C992" s="64" t="s">
        <v>5567</v>
      </c>
      <c r="D992" s="64" t="s">
        <v>5568</v>
      </c>
      <c r="E992" s="64" t="s">
        <v>5568</v>
      </c>
      <c r="F992" s="64" t="s">
        <v>232</v>
      </c>
      <c r="G992" s="63" t="b">
        <v>0</v>
      </c>
      <c r="H992" s="71" t="b">
        <v>0</v>
      </c>
      <c r="I992" s="64" t="s">
        <v>7035</v>
      </c>
      <c r="J992" s="64" t="s">
        <v>7036</v>
      </c>
      <c r="K992" s="63">
        <v>12.010999999999999</v>
      </c>
      <c r="L992" s="71" t="b">
        <v>0</v>
      </c>
      <c r="M992" s="64" t="s">
        <v>232</v>
      </c>
      <c r="N992" s="64" t="s">
        <v>5570</v>
      </c>
      <c r="O992" s="64" t="s">
        <v>5571</v>
      </c>
      <c r="P992" s="64" t="s">
        <v>233</v>
      </c>
      <c r="Q992" s="65"/>
      <c r="R992" s="64" t="s">
        <v>3409</v>
      </c>
      <c r="S992" s="65"/>
      <c r="T992" s="63">
        <v>5757839</v>
      </c>
      <c r="U992" s="63">
        <v>17068149.083999999</v>
      </c>
      <c r="V992" s="64" t="s">
        <v>232</v>
      </c>
    </row>
    <row r="993" spans="1:22" ht="43.15">
      <c r="A993" s="64" t="s">
        <v>7037</v>
      </c>
      <c r="B993" s="63">
        <v>1194</v>
      </c>
      <c r="C993" s="64" t="s">
        <v>7038</v>
      </c>
      <c r="D993" s="64" t="s">
        <v>7039</v>
      </c>
      <c r="E993" s="64" t="s">
        <v>7039</v>
      </c>
      <c r="F993" s="64" t="s">
        <v>232</v>
      </c>
      <c r="G993" s="63" t="b">
        <v>0</v>
      </c>
      <c r="H993" s="71" t="b">
        <v>0</v>
      </c>
      <c r="I993" s="64" t="s">
        <v>7037</v>
      </c>
      <c r="J993" s="64" t="s">
        <v>7040</v>
      </c>
      <c r="K993" s="63">
        <v>184.28</v>
      </c>
      <c r="L993" s="71" t="b">
        <v>0</v>
      </c>
      <c r="M993" s="64" t="s">
        <v>232</v>
      </c>
      <c r="N993" s="64" t="s">
        <v>7041</v>
      </c>
      <c r="O993" s="64" t="s">
        <v>7042</v>
      </c>
      <c r="P993" s="64" t="s">
        <v>7043</v>
      </c>
      <c r="Q993" s="63">
        <v>0.18181820000000001</v>
      </c>
      <c r="R993" s="64" t="s">
        <v>7044</v>
      </c>
      <c r="S993" s="63">
        <v>0.54528860000000001</v>
      </c>
      <c r="T993" s="63">
        <v>2.7222149999999998</v>
      </c>
      <c r="U993" s="63">
        <v>3.5792824018</v>
      </c>
      <c r="V993" s="64" t="s">
        <v>7045</v>
      </c>
    </row>
    <row r="994" spans="1:22" ht="72">
      <c r="A994" s="64" t="s">
        <v>7046</v>
      </c>
      <c r="B994" s="63">
        <v>1253</v>
      </c>
      <c r="C994" s="64" t="s">
        <v>6998</v>
      </c>
      <c r="D994" s="64" t="s">
        <v>6999</v>
      </c>
      <c r="E994" s="64" t="s">
        <v>6999</v>
      </c>
      <c r="F994" s="64" t="s">
        <v>232</v>
      </c>
      <c r="G994" s="63" t="b">
        <v>0</v>
      </c>
      <c r="H994" s="71" t="b">
        <v>1</v>
      </c>
      <c r="I994" s="64" t="s">
        <v>7046</v>
      </c>
      <c r="J994" s="64" t="s">
        <v>7047</v>
      </c>
      <c r="K994" s="63">
        <v>206.28</v>
      </c>
      <c r="L994" s="71" t="b">
        <v>0</v>
      </c>
      <c r="M994" s="64" t="s">
        <v>1246</v>
      </c>
      <c r="N994" s="64" t="s">
        <v>7000</v>
      </c>
      <c r="O994" s="64" t="s">
        <v>232</v>
      </c>
      <c r="P994" s="64" t="s">
        <v>5855</v>
      </c>
      <c r="Q994" s="65"/>
      <c r="R994" s="64" t="s">
        <v>7001</v>
      </c>
      <c r="S994" s="63">
        <v>2.4264680000000002E-3</v>
      </c>
      <c r="T994" s="63">
        <v>0.1045537</v>
      </c>
      <c r="U994" s="65"/>
      <c r="V994" s="64" t="s">
        <v>232</v>
      </c>
    </row>
    <row r="995" spans="1:22" ht="43.15">
      <c r="A995" s="64" t="s">
        <v>7048</v>
      </c>
      <c r="B995" s="63">
        <v>1254</v>
      </c>
      <c r="C995" s="64" t="s">
        <v>7049</v>
      </c>
      <c r="D995" s="64" t="s">
        <v>7050</v>
      </c>
      <c r="E995" s="64" t="s">
        <v>7050</v>
      </c>
      <c r="F995" s="64" t="s">
        <v>232</v>
      </c>
      <c r="G995" s="63" t="b">
        <v>0</v>
      </c>
      <c r="H995" s="71" t="b">
        <v>0</v>
      </c>
      <c r="I995" s="64" t="s">
        <v>7048</v>
      </c>
      <c r="J995" s="64" t="s">
        <v>7051</v>
      </c>
      <c r="K995" s="63">
        <v>168.24</v>
      </c>
      <c r="L995" s="71" t="b">
        <v>0</v>
      </c>
      <c r="M995" s="64" t="s">
        <v>232</v>
      </c>
      <c r="N995" s="64" t="s">
        <v>7052</v>
      </c>
      <c r="O995" s="64" t="s">
        <v>7053</v>
      </c>
      <c r="P995" s="64" t="s">
        <v>5941</v>
      </c>
      <c r="Q995" s="65"/>
      <c r="R995" s="64" t="s">
        <v>7054</v>
      </c>
      <c r="S995" s="63">
        <v>0.85592970000000002</v>
      </c>
      <c r="T995" s="63">
        <v>3.4750510000000001</v>
      </c>
      <c r="U995" s="65"/>
      <c r="V995" s="64" t="s">
        <v>232</v>
      </c>
    </row>
    <row r="996" spans="1:22" ht="57.6">
      <c r="A996" s="64" t="s">
        <v>7055</v>
      </c>
      <c r="B996" s="63">
        <v>1255</v>
      </c>
      <c r="C996" s="64" t="s">
        <v>7056</v>
      </c>
      <c r="D996" s="64" t="s">
        <v>7057</v>
      </c>
      <c r="E996" s="64" t="s">
        <v>7057</v>
      </c>
      <c r="F996" s="64" t="s">
        <v>232</v>
      </c>
      <c r="G996" s="63" t="b">
        <v>0</v>
      </c>
      <c r="H996" s="71" t="b">
        <v>0</v>
      </c>
      <c r="I996" s="64" t="s">
        <v>7055</v>
      </c>
      <c r="J996" s="64" t="s">
        <v>7058</v>
      </c>
      <c r="K996" s="63">
        <v>180.24508</v>
      </c>
      <c r="L996" s="71" t="b">
        <v>0</v>
      </c>
      <c r="M996" s="64" t="s">
        <v>232</v>
      </c>
      <c r="N996" s="64" t="s">
        <v>7059</v>
      </c>
      <c r="O996" s="64" t="s">
        <v>232</v>
      </c>
      <c r="P996" s="64" t="s">
        <v>5920</v>
      </c>
      <c r="Q996" s="65"/>
      <c r="R996" s="64" t="s">
        <v>7060</v>
      </c>
      <c r="S996" s="63">
        <v>1.813184E-2</v>
      </c>
      <c r="T996" s="63">
        <v>0.71890480000000001</v>
      </c>
      <c r="U996" s="65"/>
      <c r="V996" s="64" t="s">
        <v>232</v>
      </c>
    </row>
    <row r="997" spans="1:22" ht="57.6">
      <c r="A997" s="64" t="s">
        <v>7061</v>
      </c>
      <c r="B997" s="63">
        <v>1256</v>
      </c>
      <c r="C997" s="64" t="s">
        <v>5989</v>
      </c>
      <c r="D997" s="64" t="s">
        <v>5990</v>
      </c>
      <c r="E997" s="64" t="s">
        <v>5990</v>
      </c>
      <c r="F997" s="64" t="s">
        <v>232</v>
      </c>
      <c r="G997" s="63" t="b">
        <v>0</v>
      </c>
      <c r="H997" s="71" t="b">
        <v>1</v>
      </c>
      <c r="I997" s="64" t="s">
        <v>7061</v>
      </c>
      <c r="J997" s="64" t="s">
        <v>7062</v>
      </c>
      <c r="K997" s="63">
        <v>192.25577999999999</v>
      </c>
      <c r="L997" s="71" t="b">
        <v>0</v>
      </c>
      <c r="M997" s="64" t="s">
        <v>1246</v>
      </c>
      <c r="N997" s="64" t="s">
        <v>5991</v>
      </c>
      <c r="O997" s="64" t="s">
        <v>232</v>
      </c>
      <c r="P997" s="64" t="s">
        <v>5927</v>
      </c>
      <c r="Q997" s="65"/>
      <c r="R997" s="64" t="s">
        <v>5992</v>
      </c>
      <c r="S997" s="63">
        <v>3.2663990000000001E-3</v>
      </c>
      <c r="T997" s="63">
        <v>0.31945620000000002</v>
      </c>
      <c r="U997" s="65"/>
      <c r="V997" s="64" t="s">
        <v>232</v>
      </c>
    </row>
    <row r="998" spans="1:22" ht="43.15">
      <c r="A998" s="64" t="s">
        <v>7063</v>
      </c>
      <c r="B998" s="63">
        <v>1257</v>
      </c>
      <c r="C998" s="64" t="s">
        <v>232</v>
      </c>
      <c r="D998" s="64" t="s">
        <v>232</v>
      </c>
      <c r="E998" s="64" t="s">
        <v>2438</v>
      </c>
      <c r="F998" s="64" t="s">
        <v>232</v>
      </c>
      <c r="G998" s="63" t="b">
        <v>0</v>
      </c>
      <c r="H998" s="71" t="b">
        <v>0</v>
      </c>
      <c r="I998" s="64" t="s">
        <v>7063</v>
      </c>
      <c r="J998" s="64" t="s">
        <v>7062</v>
      </c>
      <c r="K998" s="63">
        <v>216.28299999999999</v>
      </c>
      <c r="L998" s="71" t="b">
        <v>0</v>
      </c>
      <c r="M998" s="64" t="s">
        <v>232</v>
      </c>
      <c r="N998" s="64" t="s">
        <v>7064</v>
      </c>
      <c r="O998" s="64" t="s">
        <v>232</v>
      </c>
      <c r="P998" s="64" t="s">
        <v>232</v>
      </c>
      <c r="Q998" s="65"/>
      <c r="R998" s="64" t="s">
        <v>232</v>
      </c>
      <c r="S998" s="63">
        <v>2.333142E-4</v>
      </c>
      <c r="T998" s="65"/>
      <c r="U998" s="65"/>
      <c r="V998" s="64" t="s">
        <v>232</v>
      </c>
    </row>
    <row r="999" spans="1:22" ht="57.6">
      <c r="A999" s="64" t="s">
        <v>7065</v>
      </c>
      <c r="B999" s="63">
        <v>1265</v>
      </c>
      <c r="C999" s="64" t="s">
        <v>6235</v>
      </c>
      <c r="D999" s="64" t="s">
        <v>6236</v>
      </c>
      <c r="E999" s="64" t="s">
        <v>6236</v>
      </c>
      <c r="F999" s="64" t="s">
        <v>232</v>
      </c>
      <c r="G999" s="63" t="b">
        <v>0</v>
      </c>
      <c r="H999" s="71" t="b">
        <v>1</v>
      </c>
      <c r="I999" s="64" t="s">
        <v>7065</v>
      </c>
      <c r="J999" s="64" t="s">
        <v>7066</v>
      </c>
      <c r="K999" s="63">
        <v>170.25026</v>
      </c>
      <c r="L999" s="71" t="b">
        <v>0</v>
      </c>
      <c r="M999" s="64" t="s">
        <v>1246</v>
      </c>
      <c r="N999" s="64" t="s">
        <v>6238</v>
      </c>
      <c r="O999" s="64" t="s">
        <v>6239</v>
      </c>
      <c r="P999" s="64" t="s">
        <v>6055</v>
      </c>
      <c r="Q999" s="65"/>
      <c r="R999" s="64" t="s">
        <v>6061</v>
      </c>
      <c r="S999" s="63">
        <v>0.3359724</v>
      </c>
      <c r="T999" s="63">
        <v>4.0491799999999998</v>
      </c>
      <c r="U999" s="65"/>
      <c r="V999" s="64" t="s">
        <v>232</v>
      </c>
    </row>
    <row r="1000" spans="1:22" ht="72">
      <c r="A1000" s="64" t="s">
        <v>7067</v>
      </c>
      <c r="B1000" s="63">
        <v>1266</v>
      </c>
      <c r="C1000" s="64" t="s">
        <v>6998</v>
      </c>
      <c r="D1000" s="64" t="s">
        <v>6999</v>
      </c>
      <c r="E1000" s="64" t="s">
        <v>6999</v>
      </c>
      <c r="F1000" s="64" t="s">
        <v>232</v>
      </c>
      <c r="G1000" s="63" t="b">
        <v>0</v>
      </c>
      <c r="H1000" s="71" t="b">
        <v>1</v>
      </c>
      <c r="I1000" s="64" t="s">
        <v>7067</v>
      </c>
      <c r="J1000" s="64" t="s">
        <v>7068</v>
      </c>
      <c r="K1000" s="63">
        <v>206.28</v>
      </c>
      <c r="L1000" s="71" t="b">
        <v>0</v>
      </c>
      <c r="M1000" s="64" t="s">
        <v>1246</v>
      </c>
      <c r="N1000" s="64" t="s">
        <v>7000</v>
      </c>
      <c r="O1000" s="64" t="s">
        <v>232</v>
      </c>
      <c r="P1000" s="64" t="s">
        <v>5855</v>
      </c>
      <c r="Q1000" s="65"/>
      <c r="R1000" s="64" t="s">
        <v>7001</v>
      </c>
      <c r="S1000" s="63">
        <v>2.4264680000000002E-3</v>
      </c>
      <c r="T1000" s="63">
        <v>0.1045537</v>
      </c>
      <c r="U1000" s="65"/>
      <c r="V1000" s="64" t="s">
        <v>232</v>
      </c>
    </row>
    <row r="1001" spans="1:22" ht="43.15">
      <c r="A1001" s="64" t="s">
        <v>7069</v>
      </c>
      <c r="B1001" s="63">
        <v>1267</v>
      </c>
      <c r="C1001" s="64" t="s">
        <v>7049</v>
      </c>
      <c r="D1001" s="64" t="s">
        <v>7050</v>
      </c>
      <c r="E1001" s="64" t="s">
        <v>7050</v>
      </c>
      <c r="F1001" s="64" t="s">
        <v>232</v>
      </c>
      <c r="G1001" s="63" t="b">
        <v>0</v>
      </c>
      <c r="H1001" s="71" t="b">
        <v>0</v>
      </c>
      <c r="I1001" s="64" t="s">
        <v>7069</v>
      </c>
      <c r="J1001" s="64" t="s">
        <v>7070</v>
      </c>
      <c r="K1001" s="63">
        <v>168.24</v>
      </c>
      <c r="L1001" s="71" t="b">
        <v>0</v>
      </c>
      <c r="M1001" s="64" t="s">
        <v>232</v>
      </c>
      <c r="N1001" s="64" t="s">
        <v>7052</v>
      </c>
      <c r="O1001" s="64" t="s">
        <v>7053</v>
      </c>
      <c r="P1001" s="64" t="s">
        <v>5941</v>
      </c>
      <c r="Q1001" s="65"/>
      <c r="R1001" s="64" t="s">
        <v>7054</v>
      </c>
      <c r="S1001" s="63">
        <v>0.85592970000000002</v>
      </c>
      <c r="T1001" s="63">
        <v>3.4750510000000001</v>
      </c>
      <c r="U1001" s="65"/>
      <c r="V1001" s="64" t="s">
        <v>232</v>
      </c>
    </row>
    <row r="1002" spans="1:22" ht="57.6">
      <c r="A1002" s="64" t="s">
        <v>7071</v>
      </c>
      <c r="B1002" s="63">
        <v>1268</v>
      </c>
      <c r="C1002" s="64" t="s">
        <v>7056</v>
      </c>
      <c r="D1002" s="64" t="s">
        <v>7057</v>
      </c>
      <c r="E1002" s="64" t="s">
        <v>7057</v>
      </c>
      <c r="F1002" s="64" t="s">
        <v>232</v>
      </c>
      <c r="G1002" s="63" t="b">
        <v>0</v>
      </c>
      <c r="H1002" s="71" t="b">
        <v>0</v>
      </c>
      <c r="I1002" s="64" t="s">
        <v>7071</v>
      </c>
      <c r="J1002" s="64" t="s">
        <v>7072</v>
      </c>
      <c r="K1002" s="63">
        <v>180.24508</v>
      </c>
      <c r="L1002" s="71" t="b">
        <v>0</v>
      </c>
      <c r="M1002" s="64" t="s">
        <v>232</v>
      </c>
      <c r="N1002" s="64" t="s">
        <v>7059</v>
      </c>
      <c r="O1002" s="64" t="s">
        <v>232</v>
      </c>
      <c r="P1002" s="64" t="s">
        <v>5920</v>
      </c>
      <c r="Q1002" s="65"/>
      <c r="R1002" s="64" t="s">
        <v>7060</v>
      </c>
      <c r="S1002" s="63">
        <v>1.813184E-2</v>
      </c>
      <c r="T1002" s="63">
        <v>0.71890480000000001</v>
      </c>
      <c r="U1002" s="65"/>
      <c r="V1002" s="64" t="s">
        <v>232</v>
      </c>
    </row>
    <row r="1003" spans="1:22" ht="57.6">
      <c r="A1003" s="64" t="s">
        <v>7073</v>
      </c>
      <c r="B1003" s="63">
        <v>1269</v>
      </c>
      <c r="C1003" s="64" t="s">
        <v>5989</v>
      </c>
      <c r="D1003" s="64" t="s">
        <v>5990</v>
      </c>
      <c r="E1003" s="64" t="s">
        <v>5990</v>
      </c>
      <c r="F1003" s="64" t="s">
        <v>232</v>
      </c>
      <c r="G1003" s="63" t="b">
        <v>0</v>
      </c>
      <c r="H1003" s="71" t="b">
        <v>1</v>
      </c>
      <c r="I1003" s="64" t="s">
        <v>7073</v>
      </c>
      <c r="J1003" s="64" t="s">
        <v>232</v>
      </c>
      <c r="K1003" s="63">
        <v>192.26</v>
      </c>
      <c r="L1003" s="71" t="b">
        <v>0</v>
      </c>
      <c r="M1003" s="64" t="s">
        <v>1246</v>
      </c>
      <c r="N1003" s="64" t="s">
        <v>5991</v>
      </c>
      <c r="O1003" s="64" t="s">
        <v>232</v>
      </c>
      <c r="P1003" s="64" t="s">
        <v>5927</v>
      </c>
      <c r="Q1003" s="65"/>
      <c r="R1003" s="64" t="s">
        <v>5992</v>
      </c>
      <c r="S1003" s="63">
        <v>3.2663990000000001E-3</v>
      </c>
      <c r="T1003" s="63">
        <v>0.31945620000000002</v>
      </c>
      <c r="U1003" s="65"/>
      <c r="V1003" s="64" t="s">
        <v>232</v>
      </c>
    </row>
    <row r="1004" spans="1:22" ht="72">
      <c r="A1004" s="64" t="s">
        <v>7074</v>
      </c>
      <c r="B1004" s="63">
        <v>1270</v>
      </c>
      <c r="C1004" s="64" t="s">
        <v>5994</v>
      </c>
      <c r="D1004" s="64" t="s">
        <v>5995</v>
      </c>
      <c r="E1004" s="64" t="s">
        <v>5995</v>
      </c>
      <c r="F1004" s="64" t="s">
        <v>232</v>
      </c>
      <c r="G1004" s="63" t="b">
        <v>0</v>
      </c>
      <c r="H1004" s="71" t="b">
        <v>1</v>
      </c>
      <c r="I1004" s="64" t="s">
        <v>7074</v>
      </c>
      <c r="J1004" s="64" t="s">
        <v>232</v>
      </c>
      <c r="K1004" s="63">
        <v>216.28299999999999</v>
      </c>
      <c r="L1004" s="71" t="b">
        <v>0</v>
      </c>
      <c r="M1004" s="64" t="s">
        <v>1246</v>
      </c>
      <c r="N1004" s="64" t="s">
        <v>5996</v>
      </c>
      <c r="O1004" s="64" t="s">
        <v>232</v>
      </c>
      <c r="P1004" s="64" t="s">
        <v>5782</v>
      </c>
      <c r="Q1004" s="65"/>
      <c r="R1004" s="64" t="s">
        <v>5934</v>
      </c>
      <c r="S1004" s="63">
        <v>2.333142E-4</v>
      </c>
      <c r="T1004" s="63">
        <v>2.936714E-2</v>
      </c>
      <c r="U1004" s="65"/>
      <c r="V1004" s="64" t="s">
        <v>232</v>
      </c>
    </row>
    <row r="1005" spans="1:22" ht="187.15">
      <c r="A1005" s="64" t="s">
        <v>7075</v>
      </c>
      <c r="B1005" s="63">
        <v>1275</v>
      </c>
      <c r="C1005" s="64" t="s">
        <v>232</v>
      </c>
      <c r="D1005" s="64" t="s">
        <v>232</v>
      </c>
      <c r="E1005" s="64" t="s">
        <v>2438</v>
      </c>
      <c r="F1005" s="64" t="s">
        <v>232</v>
      </c>
      <c r="G1005" s="63" t="b">
        <v>0</v>
      </c>
      <c r="H1005" s="71" t="b">
        <v>0</v>
      </c>
      <c r="I1005" s="64" t="s">
        <v>7075</v>
      </c>
      <c r="J1005" s="64" t="s">
        <v>7076</v>
      </c>
      <c r="K1005" s="63">
        <v>252.30930000000001</v>
      </c>
      <c r="L1005" s="71" t="b">
        <v>0</v>
      </c>
      <c r="M1005" s="64" t="s">
        <v>7077</v>
      </c>
      <c r="N1005" s="64" t="s">
        <v>7078</v>
      </c>
      <c r="O1005" s="64" t="s">
        <v>232</v>
      </c>
      <c r="P1005" s="64" t="s">
        <v>5711</v>
      </c>
      <c r="Q1005" s="65"/>
      <c r="R1005" s="64" t="s">
        <v>232</v>
      </c>
      <c r="S1005" s="63">
        <v>2.279813E-5</v>
      </c>
      <c r="T1005" s="65"/>
      <c r="U1005" s="65"/>
      <c r="V1005" s="64" t="s">
        <v>232</v>
      </c>
    </row>
    <row r="1006" spans="1:22" ht="43.15">
      <c r="A1006" s="64" t="s">
        <v>7079</v>
      </c>
      <c r="B1006" s="63">
        <v>1280</v>
      </c>
      <c r="C1006" s="64" t="s">
        <v>232</v>
      </c>
      <c r="D1006" s="64" t="s">
        <v>232</v>
      </c>
      <c r="E1006" s="64" t="s">
        <v>2438</v>
      </c>
      <c r="F1006" s="64" t="s">
        <v>232</v>
      </c>
      <c r="G1006" s="63" t="b">
        <v>0</v>
      </c>
      <c r="H1006" s="71" t="b">
        <v>0</v>
      </c>
      <c r="I1006" s="64" t="s">
        <v>7079</v>
      </c>
      <c r="J1006" s="64" t="s">
        <v>7080</v>
      </c>
      <c r="K1006" s="63">
        <v>216.28299999999999</v>
      </c>
      <c r="L1006" s="71" t="b">
        <v>0</v>
      </c>
      <c r="M1006" s="64" t="s">
        <v>232</v>
      </c>
      <c r="N1006" s="64" t="s">
        <v>7064</v>
      </c>
      <c r="O1006" s="64" t="s">
        <v>232</v>
      </c>
      <c r="P1006" s="64" t="s">
        <v>232</v>
      </c>
      <c r="Q1006" s="65"/>
      <c r="R1006" s="64" t="s">
        <v>232</v>
      </c>
      <c r="S1006" s="63">
        <v>2.333142E-4</v>
      </c>
      <c r="T1006" s="65"/>
      <c r="U1006" s="65"/>
      <c r="V1006" s="64" t="s">
        <v>232</v>
      </c>
    </row>
    <row r="1007" spans="1:22" ht="72">
      <c r="A1007" s="64" t="s">
        <v>7081</v>
      </c>
      <c r="B1007" s="63">
        <v>1281</v>
      </c>
      <c r="C1007" s="64" t="s">
        <v>7082</v>
      </c>
      <c r="D1007" s="64" t="s">
        <v>7083</v>
      </c>
      <c r="E1007" s="64" t="s">
        <v>7083</v>
      </c>
      <c r="F1007" s="64" t="s">
        <v>232</v>
      </c>
      <c r="G1007" s="63" t="b">
        <v>0</v>
      </c>
      <c r="H1007" s="71" t="b">
        <v>0</v>
      </c>
      <c r="I1007" s="64" t="s">
        <v>7081</v>
      </c>
      <c r="J1007" s="64" t="s">
        <v>7084</v>
      </c>
      <c r="K1007" s="63">
        <v>234.316</v>
      </c>
      <c r="L1007" s="71" t="b">
        <v>0</v>
      </c>
      <c r="M1007" s="64" t="s">
        <v>232</v>
      </c>
      <c r="N1007" s="64" t="s">
        <v>7085</v>
      </c>
      <c r="O1007" s="64" t="s">
        <v>7086</v>
      </c>
      <c r="P1007" s="64" t="s">
        <v>7087</v>
      </c>
      <c r="Q1007" s="65"/>
      <c r="R1007" s="64" t="s">
        <v>7088</v>
      </c>
      <c r="S1007" s="63">
        <v>4.6529510000000003E-5</v>
      </c>
      <c r="T1007" s="63">
        <v>6.2166909999999999E-2</v>
      </c>
      <c r="U1007" s="65"/>
      <c r="V1007" s="64" t="s">
        <v>232</v>
      </c>
    </row>
    <row r="1008" spans="1:22" ht="72">
      <c r="A1008" s="64" t="s">
        <v>7089</v>
      </c>
      <c r="B1008" s="63">
        <v>1288</v>
      </c>
      <c r="C1008" s="64" t="s">
        <v>6998</v>
      </c>
      <c r="D1008" s="64" t="s">
        <v>6999</v>
      </c>
      <c r="E1008" s="64" t="s">
        <v>6999</v>
      </c>
      <c r="F1008" s="64" t="s">
        <v>232</v>
      </c>
      <c r="G1008" s="63" t="b">
        <v>0</v>
      </c>
      <c r="H1008" s="71" t="b">
        <v>1</v>
      </c>
      <c r="I1008" s="64" t="s">
        <v>7089</v>
      </c>
      <c r="J1008" s="64" t="s">
        <v>7090</v>
      </c>
      <c r="K1008" s="63">
        <v>206.28</v>
      </c>
      <c r="L1008" s="71" t="b">
        <v>0</v>
      </c>
      <c r="M1008" s="64" t="s">
        <v>1246</v>
      </c>
      <c r="N1008" s="64" t="s">
        <v>7000</v>
      </c>
      <c r="O1008" s="64" t="s">
        <v>232</v>
      </c>
      <c r="P1008" s="64" t="s">
        <v>5855</v>
      </c>
      <c r="Q1008" s="65"/>
      <c r="R1008" s="64" t="s">
        <v>7001</v>
      </c>
      <c r="S1008" s="63">
        <v>2.4264680000000002E-3</v>
      </c>
      <c r="T1008" s="63">
        <v>0.1045537</v>
      </c>
      <c r="U1008" s="65"/>
      <c r="V1008" s="64" t="s">
        <v>232</v>
      </c>
    </row>
    <row r="1009" spans="1:22" ht="43.15">
      <c r="A1009" s="64" t="s">
        <v>7091</v>
      </c>
      <c r="B1009" s="63">
        <v>1289</v>
      </c>
      <c r="C1009" s="64" t="s">
        <v>7049</v>
      </c>
      <c r="D1009" s="64" t="s">
        <v>7050</v>
      </c>
      <c r="E1009" s="64" t="s">
        <v>7050</v>
      </c>
      <c r="F1009" s="64" t="s">
        <v>232</v>
      </c>
      <c r="G1009" s="63" t="b">
        <v>0</v>
      </c>
      <c r="H1009" s="71" t="b">
        <v>0</v>
      </c>
      <c r="I1009" s="64" t="s">
        <v>7091</v>
      </c>
      <c r="J1009" s="64" t="s">
        <v>7092</v>
      </c>
      <c r="K1009" s="63">
        <v>168.24</v>
      </c>
      <c r="L1009" s="71" t="b">
        <v>0</v>
      </c>
      <c r="M1009" s="64" t="s">
        <v>232</v>
      </c>
      <c r="N1009" s="64" t="s">
        <v>7052</v>
      </c>
      <c r="O1009" s="64" t="s">
        <v>7053</v>
      </c>
      <c r="P1009" s="64" t="s">
        <v>5941</v>
      </c>
      <c r="Q1009" s="65"/>
      <c r="R1009" s="64" t="s">
        <v>7054</v>
      </c>
      <c r="S1009" s="63">
        <v>0.85592970000000002</v>
      </c>
      <c r="T1009" s="63">
        <v>3.4750510000000001</v>
      </c>
      <c r="U1009" s="65"/>
      <c r="V1009" s="64" t="s">
        <v>232</v>
      </c>
    </row>
    <row r="1010" spans="1:22" ht="57.6">
      <c r="A1010" s="64" t="s">
        <v>7093</v>
      </c>
      <c r="B1010" s="63">
        <v>1290</v>
      </c>
      <c r="C1010" s="64" t="s">
        <v>7056</v>
      </c>
      <c r="D1010" s="64" t="s">
        <v>7057</v>
      </c>
      <c r="E1010" s="64" t="s">
        <v>7057</v>
      </c>
      <c r="F1010" s="64" t="s">
        <v>232</v>
      </c>
      <c r="G1010" s="63" t="b">
        <v>0</v>
      </c>
      <c r="H1010" s="71" t="b">
        <v>0</v>
      </c>
      <c r="I1010" s="64" t="s">
        <v>7093</v>
      </c>
      <c r="J1010" s="64" t="s">
        <v>7094</v>
      </c>
      <c r="K1010" s="63">
        <v>179.24</v>
      </c>
      <c r="L1010" s="71" t="b">
        <v>0</v>
      </c>
      <c r="M1010" s="64" t="s">
        <v>232</v>
      </c>
      <c r="N1010" s="64" t="s">
        <v>7059</v>
      </c>
      <c r="O1010" s="64" t="s">
        <v>232</v>
      </c>
      <c r="P1010" s="64" t="s">
        <v>5920</v>
      </c>
      <c r="Q1010" s="65"/>
      <c r="R1010" s="64" t="s">
        <v>7060</v>
      </c>
      <c r="S1010" s="63">
        <v>0.32264019999999999</v>
      </c>
      <c r="T1010" s="63">
        <v>0.71890480000000001</v>
      </c>
      <c r="U1010" s="65"/>
      <c r="V1010" s="64" t="s">
        <v>232</v>
      </c>
    </row>
    <row r="1011" spans="1:22" ht="28.9">
      <c r="A1011" s="64" t="s">
        <v>7095</v>
      </c>
      <c r="B1011" s="63">
        <v>1293</v>
      </c>
      <c r="C1011" s="64" t="s">
        <v>232</v>
      </c>
      <c r="D1011" s="64" t="s">
        <v>232</v>
      </c>
      <c r="E1011" s="64" t="s">
        <v>2438</v>
      </c>
      <c r="F1011" s="64" t="s">
        <v>232</v>
      </c>
      <c r="G1011" s="63" t="b">
        <v>0</v>
      </c>
      <c r="H1011" s="71" t="b">
        <v>0</v>
      </c>
      <c r="I1011" s="64" t="s">
        <v>7095</v>
      </c>
      <c r="J1011" s="64" t="s">
        <v>7096</v>
      </c>
      <c r="K1011" s="63">
        <v>216.28299999999999</v>
      </c>
      <c r="L1011" s="71" t="b">
        <v>0</v>
      </c>
      <c r="M1011" s="64" t="s">
        <v>232</v>
      </c>
      <c r="N1011" s="64" t="s">
        <v>7064</v>
      </c>
      <c r="O1011" s="64" t="s">
        <v>232</v>
      </c>
      <c r="P1011" s="64" t="s">
        <v>232</v>
      </c>
      <c r="Q1011" s="65"/>
      <c r="R1011" s="64" t="s">
        <v>232</v>
      </c>
      <c r="S1011" s="63">
        <v>2.333142E-4</v>
      </c>
      <c r="T1011" s="65"/>
      <c r="U1011" s="65"/>
      <c r="V1011" s="64" t="s">
        <v>232</v>
      </c>
    </row>
    <row r="1012" spans="1:22" ht="43.15">
      <c r="A1012" s="64" t="s">
        <v>7097</v>
      </c>
      <c r="B1012" s="63">
        <v>1296</v>
      </c>
      <c r="C1012" s="64" t="s">
        <v>232</v>
      </c>
      <c r="D1012" s="64" t="s">
        <v>232</v>
      </c>
      <c r="E1012" s="64" t="s">
        <v>2438</v>
      </c>
      <c r="F1012" s="64" t="s">
        <v>232</v>
      </c>
      <c r="G1012" s="63" t="b">
        <v>0</v>
      </c>
      <c r="H1012" s="71" t="b">
        <v>0</v>
      </c>
      <c r="I1012" s="64" t="s">
        <v>7097</v>
      </c>
      <c r="J1012" s="64" t="s">
        <v>7098</v>
      </c>
      <c r="K1012" s="63">
        <v>216.28299999999999</v>
      </c>
      <c r="L1012" s="71" t="b">
        <v>0</v>
      </c>
      <c r="M1012" s="64" t="s">
        <v>232</v>
      </c>
      <c r="N1012" s="64" t="s">
        <v>7064</v>
      </c>
      <c r="O1012" s="64" t="s">
        <v>232</v>
      </c>
      <c r="P1012" s="64" t="s">
        <v>232</v>
      </c>
      <c r="Q1012" s="65"/>
      <c r="R1012" s="64" t="s">
        <v>232</v>
      </c>
      <c r="S1012" s="63">
        <v>2.333142E-4</v>
      </c>
      <c r="T1012" s="65"/>
      <c r="U1012" s="65"/>
      <c r="V1012" s="64" t="s">
        <v>232</v>
      </c>
    </row>
    <row r="1013" spans="1:22" ht="57.6">
      <c r="A1013" s="64" t="s">
        <v>7099</v>
      </c>
      <c r="B1013" s="63">
        <v>1298</v>
      </c>
      <c r="C1013" s="64" t="s">
        <v>6235</v>
      </c>
      <c r="D1013" s="64" t="s">
        <v>6236</v>
      </c>
      <c r="E1013" s="64" t="s">
        <v>6236</v>
      </c>
      <c r="F1013" s="64" t="s">
        <v>232</v>
      </c>
      <c r="G1013" s="63" t="b">
        <v>0</v>
      </c>
      <c r="H1013" s="71" t="b">
        <v>1</v>
      </c>
      <c r="I1013" s="64" t="s">
        <v>7099</v>
      </c>
      <c r="J1013" s="64" t="s">
        <v>7100</v>
      </c>
      <c r="K1013" s="63">
        <v>170.25026</v>
      </c>
      <c r="L1013" s="71" t="b">
        <v>0</v>
      </c>
      <c r="M1013" s="64" t="s">
        <v>1246</v>
      </c>
      <c r="N1013" s="64" t="s">
        <v>6238</v>
      </c>
      <c r="O1013" s="64" t="s">
        <v>6239</v>
      </c>
      <c r="P1013" s="64" t="s">
        <v>6055</v>
      </c>
      <c r="Q1013" s="65"/>
      <c r="R1013" s="64" t="s">
        <v>6061</v>
      </c>
      <c r="S1013" s="63">
        <v>0.3359724</v>
      </c>
      <c r="T1013" s="63">
        <v>4.0491799999999998</v>
      </c>
      <c r="U1013" s="65"/>
      <c r="V1013" s="64" t="s">
        <v>232</v>
      </c>
    </row>
    <row r="1014" spans="1:22" ht="72">
      <c r="A1014" s="64" t="s">
        <v>7101</v>
      </c>
      <c r="B1014" s="63">
        <v>1301</v>
      </c>
      <c r="C1014" s="64" t="s">
        <v>6998</v>
      </c>
      <c r="D1014" s="64" t="s">
        <v>6999</v>
      </c>
      <c r="E1014" s="64" t="s">
        <v>6999</v>
      </c>
      <c r="F1014" s="64" t="s">
        <v>232</v>
      </c>
      <c r="G1014" s="63" t="b">
        <v>0</v>
      </c>
      <c r="H1014" s="71" t="b">
        <v>1</v>
      </c>
      <c r="I1014" s="64" t="s">
        <v>7101</v>
      </c>
      <c r="J1014" s="64" t="s">
        <v>7102</v>
      </c>
      <c r="K1014" s="63">
        <v>206.28</v>
      </c>
      <c r="L1014" s="71" t="b">
        <v>0</v>
      </c>
      <c r="M1014" s="64" t="s">
        <v>1246</v>
      </c>
      <c r="N1014" s="64" t="s">
        <v>7000</v>
      </c>
      <c r="O1014" s="64" t="s">
        <v>232</v>
      </c>
      <c r="P1014" s="64" t="s">
        <v>5855</v>
      </c>
      <c r="Q1014" s="65"/>
      <c r="R1014" s="64" t="s">
        <v>7001</v>
      </c>
      <c r="S1014" s="63">
        <v>2.4264680000000002E-3</v>
      </c>
      <c r="T1014" s="63">
        <v>0.1045537</v>
      </c>
      <c r="U1014" s="65"/>
      <c r="V1014" s="64" t="s">
        <v>232</v>
      </c>
    </row>
    <row r="1015" spans="1:22" ht="72">
      <c r="A1015" s="64" t="s">
        <v>7103</v>
      </c>
      <c r="B1015" s="63">
        <v>1302</v>
      </c>
      <c r="C1015" s="64" t="s">
        <v>5994</v>
      </c>
      <c r="D1015" s="64" t="s">
        <v>5995</v>
      </c>
      <c r="E1015" s="64" t="s">
        <v>5995</v>
      </c>
      <c r="F1015" s="64" t="s">
        <v>232</v>
      </c>
      <c r="G1015" s="63" t="b">
        <v>0</v>
      </c>
      <c r="H1015" s="71" t="b">
        <v>1</v>
      </c>
      <c r="I1015" s="64" t="s">
        <v>7103</v>
      </c>
      <c r="J1015" s="64" t="s">
        <v>7104</v>
      </c>
      <c r="K1015" s="63">
        <v>216.28</v>
      </c>
      <c r="L1015" s="71" t="b">
        <v>0</v>
      </c>
      <c r="M1015" s="64" t="s">
        <v>1246</v>
      </c>
      <c r="N1015" s="64" t="s">
        <v>5996</v>
      </c>
      <c r="O1015" s="64" t="s">
        <v>232</v>
      </c>
      <c r="P1015" s="64" t="s">
        <v>5782</v>
      </c>
      <c r="Q1015" s="65"/>
      <c r="R1015" s="64" t="s">
        <v>5934</v>
      </c>
      <c r="S1015" s="63">
        <v>2.333142E-4</v>
      </c>
      <c r="T1015" s="63">
        <v>2.936714E-2</v>
      </c>
      <c r="U1015" s="65"/>
      <c r="V1015" s="64" t="s">
        <v>232</v>
      </c>
    </row>
    <row r="1016" spans="1:22" ht="43.15">
      <c r="A1016" s="64" t="s">
        <v>7105</v>
      </c>
      <c r="B1016" s="63">
        <v>1312</v>
      </c>
      <c r="C1016" s="64" t="s">
        <v>232</v>
      </c>
      <c r="D1016" s="64" t="s">
        <v>232</v>
      </c>
      <c r="E1016" s="64" t="s">
        <v>2438</v>
      </c>
      <c r="F1016" s="64" t="s">
        <v>232</v>
      </c>
      <c r="G1016" s="63" t="b">
        <v>0</v>
      </c>
      <c r="H1016" s="71" t="b">
        <v>0</v>
      </c>
      <c r="I1016" s="64" t="s">
        <v>7105</v>
      </c>
      <c r="J1016" s="64" t="s">
        <v>7106</v>
      </c>
      <c r="K1016" s="63">
        <v>216.28299999999999</v>
      </c>
      <c r="L1016" s="71" t="b">
        <v>0</v>
      </c>
      <c r="M1016" s="64" t="s">
        <v>232</v>
      </c>
      <c r="N1016" s="64" t="s">
        <v>7064</v>
      </c>
      <c r="O1016" s="64" t="s">
        <v>232</v>
      </c>
      <c r="P1016" s="64" t="s">
        <v>232</v>
      </c>
      <c r="Q1016" s="65"/>
      <c r="R1016" s="64" t="s">
        <v>232</v>
      </c>
      <c r="S1016" s="63">
        <v>2.333142E-4</v>
      </c>
      <c r="T1016" s="65"/>
      <c r="U1016" s="65"/>
      <c r="V1016" s="64" t="s">
        <v>232</v>
      </c>
    </row>
    <row r="1017" spans="1:22" ht="57.6">
      <c r="A1017" s="64" t="s">
        <v>7107</v>
      </c>
      <c r="B1017" s="63">
        <v>1313</v>
      </c>
      <c r="C1017" s="64" t="s">
        <v>6235</v>
      </c>
      <c r="D1017" s="64" t="s">
        <v>6236</v>
      </c>
      <c r="E1017" s="64" t="s">
        <v>6236</v>
      </c>
      <c r="F1017" s="64" t="s">
        <v>232</v>
      </c>
      <c r="G1017" s="63" t="b">
        <v>0</v>
      </c>
      <c r="H1017" s="71" t="b">
        <v>1</v>
      </c>
      <c r="I1017" s="64" t="s">
        <v>7107</v>
      </c>
      <c r="J1017" s="64" t="s">
        <v>7108</v>
      </c>
      <c r="K1017" s="63">
        <v>170.255</v>
      </c>
      <c r="L1017" s="71" t="b">
        <v>0</v>
      </c>
      <c r="M1017" s="64" t="s">
        <v>1246</v>
      </c>
      <c r="N1017" s="64" t="s">
        <v>6238</v>
      </c>
      <c r="O1017" s="64" t="s">
        <v>6239</v>
      </c>
      <c r="P1017" s="64" t="s">
        <v>6055</v>
      </c>
      <c r="Q1017" s="65"/>
      <c r="R1017" s="64" t="s">
        <v>6061</v>
      </c>
      <c r="S1017" s="63">
        <v>0.3359724</v>
      </c>
      <c r="T1017" s="63">
        <v>4.0491799999999998</v>
      </c>
      <c r="U1017" s="65"/>
      <c r="V1017" s="64" t="s">
        <v>232</v>
      </c>
    </row>
    <row r="1018" spans="1:22" ht="72">
      <c r="A1018" s="64" t="s">
        <v>7109</v>
      </c>
      <c r="B1018" s="63">
        <v>1314</v>
      </c>
      <c r="C1018" s="64" t="s">
        <v>6998</v>
      </c>
      <c r="D1018" s="64" t="s">
        <v>6999</v>
      </c>
      <c r="E1018" s="64" t="s">
        <v>6999</v>
      </c>
      <c r="F1018" s="64" t="s">
        <v>232</v>
      </c>
      <c r="G1018" s="63" t="b">
        <v>0</v>
      </c>
      <c r="H1018" s="71" t="b">
        <v>1</v>
      </c>
      <c r="I1018" s="64" t="s">
        <v>7109</v>
      </c>
      <c r="J1018" s="64" t="s">
        <v>7110</v>
      </c>
      <c r="K1018" s="63">
        <v>206.28</v>
      </c>
      <c r="L1018" s="71" t="b">
        <v>0</v>
      </c>
      <c r="M1018" s="64" t="s">
        <v>1246</v>
      </c>
      <c r="N1018" s="64" t="s">
        <v>7000</v>
      </c>
      <c r="O1018" s="64" t="s">
        <v>232</v>
      </c>
      <c r="P1018" s="64" t="s">
        <v>5855</v>
      </c>
      <c r="Q1018" s="65"/>
      <c r="R1018" s="64" t="s">
        <v>7001</v>
      </c>
      <c r="S1018" s="63">
        <v>2.4264680000000002E-3</v>
      </c>
      <c r="T1018" s="63">
        <v>0.1045537</v>
      </c>
      <c r="U1018" s="65"/>
      <c r="V1018" s="64" t="s">
        <v>232</v>
      </c>
    </row>
    <row r="1019" spans="1:22" ht="72">
      <c r="A1019" s="64" t="s">
        <v>7111</v>
      </c>
      <c r="B1019" s="63">
        <v>1315</v>
      </c>
      <c r="C1019" s="64" t="s">
        <v>5994</v>
      </c>
      <c r="D1019" s="64" t="s">
        <v>5995</v>
      </c>
      <c r="E1019" s="64" t="s">
        <v>5995</v>
      </c>
      <c r="F1019" s="64" t="s">
        <v>232</v>
      </c>
      <c r="G1019" s="63" t="b">
        <v>0</v>
      </c>
      <c r="H1019" s="71" t="b">
        <v>1</v>
      </c>
      <c r="I1019" s="64" t="s">
        <v>7111</v>
      </c>
      <c r="J1019" s="64" t="s">
        <v>7112</v>
      </c>
      <c r="K1019" s="63">
        <v>216.28299999999999</v>
      </c>
      <c r="L1019" s="71" t="b">
        <v>0</v>
      </c>
      <c r="M1019" s="64" t="s">
        <v>1246</v>
      </c>
      <c r="N1019" s="64" t="s">
        <v>5996</v>
      </c>
      <c r="O1019" s="64" t="s">
        <v>232</v>
      </c>
      <c r="P1019" s="64" t="s">
        <v>5782</v>
      </c>
      <c r="Q1019" s="65"/>
      <c r="R1019" s="64" t="s">
        <v>5934</v>
      </c>
      <c r="S1019" s="63">
        <v>2.333142E-4</v>
      </c>
      <c r="T1019" s="63">
        <v>2.936714E-2</v>
      </c>
      <c r="U1019" s="65"/>
      <c r="V1019" s="64" t="s">
        <v>232</v>
      </c>
    </row>
    <row r="1020" spans="1:22" ht="57.6">
      <c r="A1020" s="64" t="s">
        <v>7113</v>
      </c>
      <c r="B1020" s="63">
        <v>1316</v>
      </c>
      <c r="C1020" s="64" t="s">
        <v>7114</v>
      </c>
      <c r="D1020" s="64" t="s">
        <v>7115</v>
      </c>
      <c r="E1020" s="64" t="s">
        <v>7115</v>
      </c>
      <c r="F1020" s="64" t="s">
        <v>232</v>
      </c>
      <c r="G1020" s="63" t="b">
        <v>0</v>
      </c>
      <c r="H1020" s="71" t="b">
        <v>1</v>
      </c>
      <c r="I1020" s="64" t="s">
        <v>7113</v>
      </c>
      <c r="J1020" s="64" t="s">
        <v>7116</v>
      </c>
      <c r="K1020" s="63">
        <v>170.25</v>
      </c>
      <c r="L1020" s="71" t="b">
        <v>0</v>
      </c>
      <c r="M1020" s="64" t="s">
        <v>1246</v>
      </c>
      <c r="N1020" s="64" t="s">
        <v>7117</v>
      </c>
      <c r="O1020" s="64" t="s">
        <v>232</v>
      </c>
      <c r="P1020" s="64" t="s">
        <v>6055</v>
      </c>
      <c r="Q1020" s="65"/>
      <c r="R1020" s="64" t="s">
        <v>7118</v>
      </c>
      <c r="S1020" s="63">
        <v>0.38530170000000002</v>
      </c>
      <c r="T1020" s="63">
        <v>4.0491799999999998</v>
      </c>
      <c r="U1020" s="65"/>
      <c r="V1020" s="64" t="s">
        <v>232</v>
      </c>
    </row>
    <row r="1021" spans="1:22" ht="57.6">
      <c r="A1021" s="64" t="s">
        <v>7119</v>
      </c>
      <c r="B1021" s="63">
        <v>1317</v>
      </c>
      <c r="C1021" s="64" t="s">
        <v>7120</v>
      </c>
      <c r="D1021" s="64" t="s">
        <v>7121</v>
      </c>
      <c r="E1021" s="64" t="s">
        <v>7121</v>
      </c>
      <c r="F1021" s="64" t="s">
        <v>232</v>
      </c>
      <c r="G1021" s="63" t="b">
        <v>0</v>
      </c>
      <c r="H1021" s="71" t="b">
        <v>1</v>
      </c>
      <c r="I1021" s="64" t="s">
        <v>7119</v>
      </c>
      <c r="J1021" s="64" t="s">
        <v>7122</v>
      </c>
      <c r="K1021" s="63">
        <v>170.255</v>
      </c>
      <c r="L1021" s="71" t="b">
        <v>0</v>
      </c>
      <c r="M1021" s="64" t="s">
        <v>1246</v>
      </c>
      <c r="N1021" s="64" t="s">
        <v>7123</v>
      </c>
      <c r="O1021" s="64" t="s">
        <v>7124</v>
      </c>
      <c r="P1021" s="64" t="s">
        <v>6055</v>
      </c>
      <c r="Q1021" s="65"/>
      <c r="R1021" s="64" t="s">
        <v>7125</v>
      </c>
      <c r="S1021" s="63">
        <v>0.38530170000000002</v>
      </c>
      <c r="T1021" s="63">
        <v>4.0491799999999998</v>
      </c>
      <c r="U1021" s="63">
        <v>0.92084305501999997</v>
      </c>
      <c r="V1021" s="64" t="s">
        <v>232</v>
      </c>
    </row>
    <row r="1022" spans="1:22" ht="57.6">
      <c r="A1022" s="64" t="s">
        <v>7126</v>
      </c>
      <c r="B1022" s="63">
        <v>1320</v>
      </c>
      <c r="C1022" s="64" t="s">
        <v>6235</v>
      </c>
      <c r="D1022" s="64" t="s">
        <v>6236</v>
      </c>
      <c r="E1022" s="64" t="s">
        <v>6236</v>
      </c>
      <c r="F1022" s="64" t="s">
        <v>232</v>
      </c>
      <c r="G1022" s="63" t="b">
        <v>0</v>
      </c>
      <c r="H1022" s="71" t="b">
        <v>1</v>
      </c>
      <c r="I1022" s="64" t="s">
        <v>7126</v>
      </c>
      <c r="J1022" s="64" t="s">
        <v>7127</v>
      </c>
      <c r="K1022" s="63">
        <v>170.25026</v>
      </c>
      <c r="L1022" s="71" t="b">
        <v>0</v>
      </c>
      <c r="M1022" s="64" t="s">
        <v>1246</v>
      </c>
      <c r="N1022" s="64" t="s">
        <v>6238</v>
      </c>
      <c r="O1022" s="64" t="s">
        <v>6239</v>
      </c>
      <c r="P1022" s="64" t="s">
        <v>6055</v>
      </c>
      <c r="Q1022" s="65"/>
      <c r="R1022" s="64" t="s">
        <v>6061</v>
      </c>
      <c r="S1022" s="63">
        <v>0.3359724</v>
      </c>
      <c r="T1022" s="63">
        <v>4.0491799999999998</v>
      </c>
      <c r="U1022" s="65"/>
      <c r="V1022" s="64" t="s">
        <v>232</v>
      </c>
    </row>
    <row r="1023" spans="1:22" ht="72">
      <c r="A1023" s="64" t="s">
        <v>7128</v>
      </c>
      <c r="B1023" s="63">
        <v>1321</v>
      </c>
      <c r="C1023" s="64" t="s">
        <v>5994</v>
      </c>
      <c r="D1023" s="64" t="s">
        <v>5995</v>
      </c>
      <c r="E1023" s="64" t="s">
        <v>5995</v>
      </c>
      <c r="F1023" s="64" t="s">
        <v>232</v>
      </c>
      <c r="G1023" s="63" t="b">
        <v>0</v>
      </c>
      <c r="H1023" s="71" t="b">
        <v>1</v>
      </c>
      <c r="I1023" s="64" t="s">
        <v>7128</v>
      </c>
      <c r="J1023" s="64" t="s">
        <v>7129</v>
      </c>
      <c r="K1023" s="63">
        <v>216.28299999999999</v>
      </c>
      <c r="L1023" s="71" t="b">
        <v>0</v>
      </c>
      <c r="M1023" s="64" t="s">
        <v>1246</v>
      </c>
      <c r="N1023" s="64" t="s">
        <v>5996</v>
      </c>
      <c r="O1023" s="64" t="s">
        <v>232</v>
      </c>
      <c r="P1023" s="64" t="s">
        <v>5782</v>
      </c>
      <c r="Q1023" s="65"/>
      <c r="R1023" s="64" t="s">
        <v>5934</v>
      </c>
      <c r="S1023" s="63">
        <v>2.333142E-4</v>
      </c>
      <c r="T1023" s="63">
        <v>2.936714E-2</v>
      </c>
      <c r="U1023" s="65"/>
      <c r="V1023" s="64" t="s">
        <v>232</v>
      </c>
    </row>
    <row r="1024" spans="1:22" ht="57.6">
      <c r="A1024" s="64" t="s">
        <v>7130</v>
      </c>
      <c r="B1024" s="63">
        <v>1325</v>
      </c>
      <c r="C1024" s="64" t="s">
        <v>6235</v>
      </c>
      <c r="D1024" s="64" t="s">
        <v>6236</v>
      </c>
      <c r="E1024" s="64" t="s">
        <v>6236</v>
      </c>
      <c r="F1024" s="64" t="s">
        <v>232</v>
      </c>
      <c r="G1024" s="63" t="b">
        <v>0</v>
      </c>
      <c r="H1024" s="71" t="b">
        <v>1</v>
      </c>
      <c r="I1024" s="64" t="s">
        <v>7130</v>
      </c>
      <c r="J1024" s="64" t="s">
        <v>7131</v>
      </c>
      <c r="K1024" s="63">
        <v>170.25026</v>
      </c>
      <c r="L1024" s="71" t="b">
        <v>0</v>
      </c>
      <c r="M1024" s="64" t="s">
        <v>1246</v>
      </c>
      <c r="N1024" s="64" t="s">
        <v>6238</v>
      </c>
      <c r="O1024" s="64" t="s">
        <v>6239</v>
      </c>
      <c r="P1024" s="64" t="s">
        <v>6055</v>
      </c>
      <c r="Q1024" s="65"/>
      <c r="R1024" s="64" t="s">
        <v>6061</v>
      </c>
      <c r="S1024" s="63">
        <v>0.3359724</v>
      </c>
      <c r="T1024" s="63">
        <v>4.0491799999999998</v>
      </c>
      <c r="U1024" s="65"/>
      <c r="V1024" s="64" t="s">
        <v>232</v>
      </c>
    </row>
    <row r="1025" spans="1:22" ht="72">
      <c r="A1025" s="64" t="s">
        <v>7132</v>
      </c>
      <c r="B1025" s="63">
        <v>1326</v>
      </c>
      <c r="C1025" s="64" t="s">
        <v>5994</v>
      </c>
      <c r="D1025" s="64" t="s">
        <v>5995</v>
      </c>
      <c r="E1025" s="64" t="s">
        <v>5995</v>
      </c>
      <c r="F1025" s="64" t="s">
        <v>232</v>
      </c>
      <c r="G1025" s="63" t="b">
        <v>0</v>
      </c>
      <c r="H1025" s="71" t="b">
        <v>1</v>
      </c>
      <c r="I1025" s="64" t="s">
        <v>7132</v>
      </c>
      <c r="J1025" s="64" t="s">
        <v>7133</v>
      </c>
      <c r="K1025" s="63">
        <v>216.28299999999999</v>
      </c>
      <c r="L1025" s="71" t="b">
        <v>0</v>
      </c>
      <c r="M1025" s="64" t="s">
        <v>1246</v>
      </c>
      <c r="N1025" s="64" t="s">
        <v>5996</v>
      </c>
      <c r="O1025" s="64" t="s">
        <v>232</v>
      </c>
      <c r="P1025" s="64" t="s">
        <v>5782</v>
      </c>
      <c r="Q1025" s="65"/>
      <c r="R1025" s="64" t="s">
        <v>5934</v>
      </c>
      <c r="S1025" s="63">
        <v>2.333142E-4</v>
      </c>
      <c r="T1025" s="63">
        <v>2.936714E-2</v>
      </c>
      <c r="U1025" s="65"/>
      <c r="V1025" s="64" t="s">
        <v>232</v>
      </c>
    </row>
    <row r="1026" spans="1:22" ht="57.6">
      <c r="A1026" s="64" t="s">
        <v>7134</v>
      </c>
      <c r="B1026" s="63">
        <v>1328</v>
      </c>
      <c r="C1026" s="64" t="s">
        <v>6235</v>
      </c>
      <c r="D1026" s="64" t="s">
        <v>6236</v>
      </c>
      <c r="E1026" s="64" t="s">
        <v>6236</v>
      </c>
      <c r="F1026" s="64" t="s">
        <v>232</v>
      </c>
      <c r="G1026" s="63" t="b">
        <v>0</v>
      </c>
      <c r="H1026" s="71" t="b">
        <v>1</v>
      </c>
      <c r="I1026" s="64" t="s">
        <v>7134</v>
      </c>
      <c r="J1026" s="64" t="s">
        <v>7135</v>
      </c>
      <c r="K1026" s="63">
        <v>170.26</v>
      </c>
      <c r="L1026" s="71" t="b">
        <v>0</v>
      </c>
      <c r="M1026" s="64" t="s">
        <v>1246</v>
      </c>
      <c r="N1026" s="64" t="s">
        <v>6238</v>
      </c>
      <c r="O1026" s="64" t="s">
        <v>6239</v>
      </c>
      <c r="P1026" s="64" t="s">
        <v>6055</v>
      </c>
      <c r="Q1026" s="65"/>
      <c r="R1026" s="64" t="s">
        <v>6061</v>
      </c>
      <c r="S1026" s="63">
        <v>0.3359724</v>
      </c>
      <c r="T1026" s="63">
        <v>4.0491799999999998</v>
      </c>
      <c r="U1026" s="65"/>
      <c r="V1026" s="64" t="s">
        <v>232</v>
      </c>
    </row>
    <row r="1027" spans="1:22" ht="57.6">
      <c r="A1027" s="64" t="s">
        <v>7136</v>
      </c>
      <c r="B1027" s="63">
        <v>1330</v>
      </c>
      <c r="C1027" s="64" t="s">
        <v>6235</v>
      </c>
      <c r="D1027" s="64" t="s">
        <v>6236</v>
      </c>
      <c r="E1027" s="64" t="s">
        <v>6236</v>
      </c>
      <c r="F1027" s="64" t="s">
        <v>232</v>
      </c>
      <c r="G1027" s="63" t="b">
        <v>0</v>
      </c>
      <c r="H1027" s="71" t="b">
        <v>1</v>
      </c>
      <c r="I1027" s="64" t="s">
        <v>7136</v>
      </c>
      <c r="J1027" s="64" t="s">
        <v>7137</v>
      </c>
      <c r="K1027" s="63">
        <v>170.25026</v>
      </c>
      <c r="L1027" s="71" t="b">
        <v>0</v>
      </c>
      <c r="M1027" s="64" t="s">
        <v>1246</v>
      </c>
      <c r="N1027" s="64" t="s">
        <v>6238</v>
      </c>
      <c r="O1027" s="64" t="s">
        <v>6239</v>
      </c>
      <c r="P1027" s="64" t="s">
        <v>6055</v>
      </c>
      <c r="Q1027" s="65"/>
      <c r="R1027" s="64" t="s">
        <v>6061</v>
      </c>
      <c r="S1027" s="63">
        <v>0.3359724</v>
      </c>
      <c r="T1027" s="63">
        <v>4.0491799999999998</v>
      </c>
      <c r="U1027" s="65"/>
      <c r="V1027" s="64" t="s">
        <v>232</v>
      </c>
    </row>
    <row r="1028" spans="1:22" ht="57.6">
      <c r="A1028" s="64" t="s">
        <v>7138</v>
      </c>
      <c r="B1028" s="63">
        <v>1352</v>
      </c>
      <c r="C1028" s="64" t="s">
        <v>7139</v>
      </c>
      <c r="D1028" s="64" t="s">
        <v>7140</v>
      </c>
      <c r="E1028" s="64" t="s">
        <v>7140</v>
      </c>
      <c r="F1028" s="64" t="s">
        <v>232</v>
      </c>
      <c r="G1028" s="63" t="b">
        <v>0</v>
      </c>
      <c r="H1028" s="71" t="b">
        <v>1</v>
      </c>
      <c r="I1028" s="64" t="s">
        <v>7138</v>
      </c>
      <c r="J1028" s="64" t="s">
        <v>7141</v>
      </c>
      <c r="K1028" s="63">
        <v>170.25</v>
      </c>
      <c r="L1028" s="71" t="b">
        <v>0</v>
      </c>
      <c r="M1028" s="64" t="s">
        <v>1246</v>
      </c>
      <c r="N1028" s="64" t="s">
        <v>7142</v>
      </c>
      <c r="O1028" s="64" t="s">
        <v>7143</v>
      </c>
      <c r="P1028" s="64" t="s">
        <v>6055</v>
      </c>
      <c r="Q1028" s="65"/>
      <c r="R1028" s="64" t="s">
        <v>7144</v>
      </c>
      <c r="S1028" s="63">
        <v>0.54128889999999996</v>
      </c>
      <c r="T1028" s="63">
        <v>4.0491799999999998</v>
      </c>
      <c r="U1028" s="63">
        <v>0.78852496967999997</v>
      </c>
      <c r="V1028" s="64" t="s">
        <v>232</v>
      </c>
    </row>
    <row r="1029" spans="1:22" ht="57.6">
      <c r="A1029" s="64" t="s">
        <v>7145</v>
      </c>
      <c r="B1029" s="63">
        <v>1357</v>
      </c>
      <c r="C1029" s="64" t="s">
        <v>232</v>
      </c>
      <c r="D1029" s="64" t="s">
        <v>232</v>
      </c>
      <c r="E1029" s="64" t="s">
        <v>2438</v>
      </c>
      <c r="F1029" s="64" t="s">
        <v>232</v>
      </c>
      <c r="G1029" s="63" t="b">
        <v>0</v>
      </c>
      <c r="H1029" s="71" t="b">
        <v>1</v>
      </c>
      <c r="I1029" s="64" t="s">
        <v>7145</v>
      </c>
      <c r="J1029" s="64" t="s">
        <v>7146</v>
      </c>
      <c r="K1029" s="63">
        <v>273.291</v>
      </c>
      <c r="L1029" s="71" t="b">
        <v>0</v>
      </c>
      <c r="M1029" s="64" t="s">
        <v>1246</v>
      </c>
      <c r="N1029" s="64" t="s">
        <v>7147</v>
      </c>
      <c r="O1029" s="64" t="s">
        <v>232</v>
      </c>
      <c r="P1029" s="64" t="s">
        <v>6205</v>
      </c>
      <c r="Q1029" s="63">
        <v>0.1111111</v>
      </c>
      <c r="R1029" s="64" t="s">
        <v>232</v>
      </c>
      <c r="S1029" s="63">
        <v>1.0145829999999999E-6</v>
      </c>
      <c r="T1029" s="65"/>
      <c r="U1029" s="65"/>
      <c r="V1029" s="64" t="s">
        <v>232</v>
      </c>
    </row>
    <row r="1030" spans="1:22" ht="72">
      <c r="A1030" s="64" t="s">
        <v>7148</v>
      </c>
      <c r="B1030" s="63">
        <v>1387</v>
      </c>
      <c r="C1030" s="64" t="s">
        <v>232</v>
      </c>
      <c r="D1030" s="64" t="s">
        <v>232</v>
      </c>
      <c r="E1030" s="64" t="s">
        <v>2438</v>
      </c>
      <c r="F1030" s="64" t="s">
        <v>232</v>
      </c>
      <c r="G1030" s="63" t="b">
        <v>0</v>
      </c>
      <c r="H1030" s="71" t="b">
        <v>0</v>
      </c>
      <c r="I1030" s="64" t="s">
        <v>7148</v>
      </c>
      <c r="J1030" s="64" t="s">
        <v>232</v>
      </c>
      <c r="K1030" s="63">
        <v>370.66500000000002</v>
      </c>
      <c r="L1030" s="71" t="b">
        <v>0</v>
      </c>
      <c r="M1030" s="64" t="s">
        <v>232</v>
      </c>
      <c r="N1030" s="64" t="s">
        <v>7149</v>
      </c>
      <c r="O1030" s="64" t="s">
        <v>232</v>
      </c>
      <c r="P1030" s="64" t="s">
        <v>232</v>
      </c>
      <c r="Q1030" s="65"/>
      <c r="R1030" s="64" t="s">
        <v>232</v>
      </c>
      <c r="S1030" s="63">
        <v>2.7864380000000002E-4</v>
      </c>
      <c r="T1030" s="65"/>
      <c r="U1030" s="65"/>
      <c r="V1030" s="64" t="s">
        <v>232</v>
      </c>
    </row>
    <row r="1031" spans="1:22" ht="86.45">
      <c r="A1031" s="64" t="s">
        <v>7150</v>
      </c>
      <c r="B1031" s="63">
        <v>1390</v>
      </c>
      <c r="C1031" s="64" t="s">
        <v>7151</v>
      </c>
      <c r="D1031" s="64" t="s">
        <v>7152</v>
      </c>
      <c r="E1031" s="64" t="s">
        <v>7152</v>
      </c>
      <c r="F1031" s="64" t="s">
        <v>232</v>
      </c>
      <c r="G1031" s="63" t="b">
        <v>0</v>
      </c>
      <c r="H1031" s="71" t="b">
        <v>0</v>
      </c>
      <c r="I1031" s="64" t="s">
        <v>7150</v>
      </c>
      <c r="J1031" s="64" t="s">
        <v>232</v>
      </c>
      <c r="K1031" s="63">
        <v>384.69200000000001</v>
      </c>
      <c r="L1031" s="71" t="b">
        <v>0</v>
      </c>
      <c r="M1031" s="64" t="s">
        <v>232</v>
      </c>
      <c r="N1031" s="64" t="s">
        <v>7153</v>
      </c>
      <c r="O1031" s="64" t="s">
        <v>7154</v>
      </c>
      <c r="P1031" s="64" t="s">
        <v>7155</v>
      </c>
      <c r="Q1031" s="65"/>
      <c r="R1031" s="64" t="s">
        <v>7156</v>
      </c>
      <c r="S1031" s="63">
        <v>1.189236E-4</v>
      </c>
      <c r="T1031" s="63">
        <v>6.9659929999999995E-2</v>
      </c>
      <c r="U1031" s="63">
        <v>1.8475229472000002E-6</v>
      </c>
      <c r="V1031" s="64" t="s">
        <v>232</v>
      </c>
    </row>
    <row r="1032" spans="1:22" ht="100.9">
      <c r="A1032" s="64" t="s">
        <v>7157</v>
      </c>
      <c r="B1032" s="63">
        <v>1391</v>
      </c>
      <c r="C1032" s="64" t="s">
        <v>7158</v>
      </c>
      <c r="D1032" s="64" t="s">
        <v>7159</v>
      </c>
      <c r="E1032" s="64" t="s">
        <v>7159</v>
      </c>
      <c r="F1032" s="64" t="s">
        <v>232</v>
      </c>
      <c r="G1032" s="63" t="b">
        <v>0</v>
      </c>
      <c r="H1032" s="71" t="b">
        <v>0</v>
      </c>
      <c r="I1032" s="64" t="s">
        <v>7157</v>
      </c>
      <c r="J1032" s="64" t="s">
        <v>7160</v>
      </c>
      <c r="K1032" s="63">
        <v>398.72</v>
      </c>
      <c r="L1032" s="71" t="b">
        <v>0</v>
      </c>
      <c r="M1032" s="64" t="s">
        <v>232</v>
      </c>
      <c r="N1032" s="64" t="s">
        <v>232</v>
      </c>
      <c r="O1032" s="64" t="s">
        <v>232</v>
      </c>
      <c r="P1032" s="64" t="s">
        <v>7160</v>
      </c>
      <c r="Q1032" s="65"/>
      <c r="R1032" s="64" t="s">
        <v>7161</v>
      </c>
      <c r="S1032" s="63">
        <v>6.9194319999999997E-5</v>
      </c>
      <c r="T1032" s="63">
        <v>0.2259438</v>
      </c>
      <c r="U1032" s="65"/>
      <c r="V1032" s="64" t="s">
        <v>7162</v>
      </c>
    </row>
    <row r="1033" spans="1:22" ht="100.9">
      <c r="A1033" s="64" t="s">
        <v>7163</v>
      </c>
      <c r="B1033" s="63">
        <v>1392</v>
      </c>
      <c r="C1033" s="64" t="s">
        <v>7164</v>
      </c>
      <c r="D1033" s="64" t="s">
        <v>7165</v>
      </c>
      <c r="E1033" s="64" t="s">
        <v>7165</v>
      </c>
      <c r="F1033" s="64" t="s">
        <v>232</v>
      </c>
      <c r="G1033" s="63" t="b">
        <v>0</v>
      </c>
      <c r="H1033" s="71" t="b">
        <v>0</v>
      </c>
      <c r="I1033" s="64" t="s">
        <v>7163</v>
      </c>
      <c r="J1033" s="64" t="s">
        <v>232</v>
      </c>
      <c r="K1033" s="63">
        <v>398.71899999999999</v>
      </c>
      <c r="L1033" s="71" t="b">
        <v>0</v>
      </c>
      <c r="M1033" s="64" t="s">
        <v>232</v>
      </c>
      <c r="N1033" s="64" t="s">
        <v>7166</v>
      </c>
      <c r="O1033" s="64" t="s">
        <v>7167</v>
      </c>
      <c r="P1033" s="64" t="s">
        <v>7160</v>
      </c>
      <c r="Q1033" s="65"/>
      <c r="R1033" s="64" t="s">
        <v>7161</v>
      </c>
      <c r="S1033" s="63">
        <v>6.9194319999999997E-5</v>
      </c>
      <c r="T1033" s="63">
        <v>0.2259438</v>
      </c>
      <c r="U1033" s="63">
        <v>8.713725937E-8</v>
      </c>
      <c r="V1033" s="64" t="s">
        <v>232</v>
      </c>
    </row>
    <row r="1034" spans="1:22" ht="57.6">
      <c r="A1034" s="64" t="s">
        <v>7168</v>
      </c>
      <c r="B1034" s="63">
        <v>1393</v>
      </c>
      <c r="C1034" s="64" t="s">
        <v>7169</v>
      </c>
      <c r="D1034" s="64" t="s">
        <v>7170</v>
      </c>
      <c r="E1034" s="64" t="s">
        <v>7170</v>
      </c>
      <c r="F1034" s="64" t="s">
        <v>232</v>
      </c>
      <c r="G1034" s="63" t="b">
        <v>0</v>
      </c>
      <c r="H1034" s="71" t="b">
        <v>0</v>
      </c>
      <c r="I1034" s="64" t="s">
        <v>7168</v>
      </c>
      <c r="J1034" s="64" t="s">
        <v>232</v>
      </c>
      <c r="K1034" s="63">
        <v>398.71899999999999</v>
      </c>
      <c r="L1034" s="71" t="b">
        <v>0</v>
      </c>
      <c r="M1034" s="64" t="s">
        <v>232</v>
      </c>
      <c r="N1034" s="64" t="s">
        <v>7171</v>
      </c>
      <c r="O1034" s="64" t="s">
        <v>232</v>
      </c>
      <c r="P1034" s="64" t="s">
        <v>7160</v>
      </c>
      <c r="Q1034" s="65"/>
      <c r="R1034" s="64" t="s">
        <v>232</v>
      </c>
      <c r="S1034" s="63">
        <v>6.9194319999999997E-5</v>
      </c>
      <c r="T1034" s="65"/>
      <c r="U1034" s="65"/>
      <c r="V1034" s="64" t="s">
        <v>232</v>
      </c>
    </row>
    <row r="1035" spans="1:22" ht="100.9">
      <c r="A1035" s="64" t="s">
        <v>7172</v>
      </c>
      <c r="B1035" s="63">
        <v>1396</v>
      </c>
      <c r="C1035" s="64" t="s">
        <v>7173</v>
      </c>
      <c r="D1035" s="64" t="s">
        <v>7174</v>
      </c>
      <c r="E1035" s="64" t="s">
        <v>7174</v>
      </c>
      <c r="F1035" s="64" t="s">
        <v>232</v>
      </c>
      <c r="G1035" s="63" t="b">
        <v>0</v>
      </c>
      <c r="H1035" s="71" t="b">
        <v>0</v>
      </c>
      <c r="I1035" s="64" t="s">
        <v>7172</v>
      </c>
      <c r="J1035" s="64" t="s">
        <v>232</v>
      </c>
      <c r="K1035" s="63">
        <v>412.74599999999998</v>
      </c>
      <c r="L1035" s="71" t="b">
        <v>0</v>
      </c>
      <c r="M1035" s="64" t="s">
        <v>232</v>
      </c>
      <c r="N1035" s="64" t="s">
        <v>7175</v>
      </c>
      <c r="O1035" s="64" t="s">
        <v>232</v>
      </c>
      <c r="P1035" s="64" t="s">
        <v>6649</v>
      </c>
      <c r="Q1035" s="65"/>
      <c r="R1035" s="64" t="s">
        <v>6650</v>
      </c>
      <c r="S1035" s="63">
        <v>5.2129049999999999E-5</v>
      </c>
      <c r="T1035" s="63">
        <v>0.11698939999999999</v>
      </c>
      <c r="U1035" s="65"/>
      <c r="V1035" s="64" t="s">
        <v>232</v>
      </c>
    </row>
    <row r="1036" spans="1:22" ht="86.45">
      <c r="A1036" s="64" t="s">
        <v>7176</v>
      </c>
      <c r="B1036" s="63">
        <v>1397</v>
      </c>
      <c r="C1036" s="64" t="s">
        <v>232</v>
      </c>
      <c r="D1036" s="64" t="s">
        <v>232</v>
      </c>
      <c r="E1036" s="64" t="s">
        <v>2438</v>
      </c>
      <c r="F1036" s="64" t="s">
        <v>232</v>
      </c>
      <c r="G1036" s="63" t="b">
        <v>0</v>
      </c>
      <c r="H1036" s="71" t="b">
        <v>0</v>
      </c>
      <c r="I1036" s="64" t="s">
        <v>7176</v>
      </c>
      <c r="J1036" s="64" t="s">
        <v>232</v>
      </c>
      <c r="K1036" s="63">
        <v>426.77300000000002</v>
      </c>
      <c r="L1036" s="71" t="b">
        <v>0</v>
      </c>
      <c r="M1036" s="64" t="s">
        <v>232</v>
      </c>
      <c r="N1036" s="64" t="s">
        <v>7177</v>
      </c>
      <c r="O1036" s="64" t="s">
        <v>232</v>
      </c>
      <c r="P1036" s="64" t="s">
        <v>232</v>
      </c>
      <c r="Q1036" s="65"/>
      <c r="R1036" s="64" t="s">
        <v>232</v>
      </c>
      <c r="S1036" s="63">
        <v>2.279813E-5</v>
      </c>
      <c r="T1036" s="65"/>
      <c r="U1036" s="65"/>
      <c r="V1036" s="64" t="s">
        <v>232</v>
      </c>
    </row>
    <row r="1037" spans="1:22" ht="86.45">
      <c r="A1037" s="64" t="s">
        <v>7178</v>
      </c>
      <c r="B1037" s="63">
        <v>1398</v>
      </c>
      <c r="C1037" s="64" t="s">
        <v>232</v>
      </c>
      <c r="D1037" s="64" t="s">
        <v>232</v>
      </c>
      <c r="E1037" s="64" t="s">
        <v>2438</v>
      </c>
      <c r="F1037" s="64" t="s">
        <v>232</v>
      </c>
      <c r="G1037" s="63" t="b">
        <v>0</v>
      </c>
      <c r="H1037" s="71" t="b">
        <v>0</v>
      </c>
      <c r="I1037" s="64" t="s">
        <v>7178</v>
      </c>
      <c r="J1037" s="64" t="s">
        <v>232</v>
      </c>
      <c r="K1037" s="63">
        <v>426.77300000000002</v>
      </c>
      <c r="L1037" s="71" t="b">
        <v>0</v>
      </c>
      <c r="M1037" s="64" t="s">
        <v>232</v>
      </c>
      <c r="N1037" s="64" t="s">
        <v>7179</v>
      </c>
      <c r="O1037" s="64" t="s">
        <v>232</v>
      </c>
      <c r="P1037" s="64" t="s">
        <v>232</v>
      </c>
      <c r="Q1037" s="65"/>
      <c r="R1037" s="64" t="s">
        <v>232</v>
      </c>
      <c r="S1037" s="63">
        <v>2.279813E-5</v>
      </c>
      <c r="T1037" s="65"/>
      <c r="U1037" s="65"/>
      <c r="V1037" s="64" t="s">
        <v>232</v>
      </c>
    </row>
    <row r="1038" spans="1:22" ht="86.45">
      <c r="A1038" s="64" t="s">
        <v>7180</v>
      </c>
      <c r="B1038" s="63">
        <v>1402</v>
      </c>
      <c r="C1038" s="64" t="s">
        <v>232</v>
      </c>
      <c r="D1038" s="64" t="s">
        <v>232</v>
      </c>
      <c r="E1038" s="64" t="s">
        <v>2438</v>
      </c>
      <c r="F1038" s="64" t="s">
        <v>232</v>
      </c>
      <c r="G1038" s="63" t="b">
        <v>0</v>
      </c>
      <c r="H1038" s="71" t="b">
        <v>0</v>
      </c>
      <c r="I1038" s="64" t="s">
        <v>7180</v>
      </c>
      <c r="J1038" s="64" t="s">
        <v>232</v>
      </c>
      <c r="K1038" s="63">
        <v>454.827</v>
      </c>
      <c r="L1038" s="71" t="b">
        <v>0</v>
      </c>
      <c r="M1038" s="64" t="s">
        <v>232</v>
      </c>
      <c r="N1038" s="64" t="s">
        <v>7181</v>
      </c>
      <c r="O1038" s="64" t="s">
        <v>232</v>
      </c>
      <c r="P1038" s="64" t="s">
        <v>232</v>
      </c>
      <c r="Q1038" s="65"/>
      <c r="R1038" s="64" t="s">
        <v>232</v>
      </c>
      <c r="S1038" s="63">
        <v>4.3329779999999997E-6</v>
      </c>
      <c r="T1038" s="65"/>
      <c r="U1038" s="65"/>
      <c r="V1038" s="64" t="s">
        <v>232</v>
      </c>
    </row>
    <row r="1039" spans="1:22" ht="72">
      <c r="A1039" s="64" t="s">
        <v>7182</v>
      </c>
      <c r="B1039" s="63">
        <v>1407</v>
      </c>
      <c r="C1039" s="64" t="s">
        <v>232</v>
      </c>
      <c r="D1039" s="64" t="s">
        <v>232</v>
      </c>
      <c r="E1039" s="64" t="s">
        <v>2438</v>
      </c>
      <c r="F1039" s="64" t="s">
        <v>232</v>
      </c>
      <c r="G1039" s="63" t="b">
        <v>0</v>
      </c>
      <c r="H1039" s="71" t="b">
        <v>0</v>
      </c>
      <c r="I1039" s="64" t="s">
        <v>7182</v>
      </c>
      <c r="J1039" s="64" t="s">
        <v>232</v>
      </c>
      <c r="K1039" s="63">
        <v>372.68099999999998</v>
      </c>
      <c r="L1039" s="71" t="b">
        <v>0</v>
      </c>
      <c r="M1039" s="64" t="s">
        <v>232</v>
      </c>
      <c r="N1039" s="64" t="s">
        <v>7183</v>
      </c>
      <c r="O1039" s="64" t="s">
        <v>232</v>
      </c>
      <c r="P1039" s="64" t="s">
        <v>232</v>
      </c>
      <c r="Q1039" s="65"/>
      <c r="R1039" s="64" t="s">
        <v>232</v>
      </c>
      <c r="S1039" s="63">
        <v>1.1719040000000001E-3</v>
      </c>
      <c r="T1039" s="65"/>
      <c r="U1039" s="65"/>
      <c r="V1039" s="64" t="s">
        <v>232</v>
      </c>
    </row>
    <row r="1040" spans="1:22" ht="72">
      <c r="A1040" s="64" t="s">
        <v>7184</v>
      </c>
      <c r="B1040" s="63">
        <v>1408</v>
      </c>
      <c r="C1040" s="64" t="s">
        <v>232</v>
      </c>
      <c r="D1040" s="64" t="s">
        <v>232</v>
      </c>
      <c r="E1040" s="64" t="s">
        <v>2438</v>
      </c>
      <c r="F1040" s="64" t="s">
        <v>232</v>
      </c>
      <c r="G1040" s="63" t="b">
        <v>0</v>
      </c>
      <c r="H1040" s="71" t="b">
        <v>0</v>
      </c>
      <c r="I1040" s="64" t="s">
        <v>7184</v>
      </c>
      <c r="J1040" s="64" t="s">
        <v>232</v>
      </c>
      <c r="K1040" s="63">
        <v>372.68099999999998</v>
      </c>
      <c r="L1040" s="71" t="b">
        <v>0</v>
      </c>
      <c r="M1040" s="64" t="s">
        <v>232</v>
      </c>
      <c r="N1040" s="64" t="s">
        <v>7185</v>
      </c>
      <c r="O1040" s="64" t="s">
        <v>232</v>
      </c>
      <c r="P1040" s="64" t="s">
        <v>232</v>
      </c>
      <c r="Q1040" s="65"/>
      <c r="R1040" s="64" t="s">
        <v>232</v>
      </c>
      <c r="S1040" s="63">
        <v>1.1719040000000001E-3</v>
      </c>
      <c r="T1040" s="65"/>
      <c r="U1040" s="65"/>
      <c r="V1040" s="64" t="s">
        <v>232</v>
      </c>
    </row>
    <row r="1041" spans="1:22" ht="72">
      <c r="A1041" s="64" t="s">
        <v>7186</v>
      </c>
      <c r="B1041" s="63">
        <v>1409</v>
      </c>
      <c r="C1041" s="64" t="s">
        <v>232</v>
      </c>
      <c r="D1041" s="64" t="s">
        <v>232</v>
      </c>
      <c r="E1041" s="64" t="s">
        <v>2438</v>
      </c>
      <c r="F1041" s="64" t="s">
        <v>232</v>
      </c>
      <c r="G1041" s="63" t="b">
        <v>0</v>
      </c>
      <c r="H1041" s="71" t="b">
        <v>0</v>
      </c>
      <c r="I1041" s="64" t="s">
        <v>7186</v>
      </c>
      <c r="J1041" s="64" t="s">
        <v>232</v>
      </c>
      <c r="K1041" s="63">
        <v>386.70800000000003</v>
      </c>
      <c r="L1041" s="71" t="b">
        <v>0</v>
      </c>
      <c r="M1041" s="64" t="s">
        <v>232</v>
      </c>
      <c r="N1041" s="64" t="s">
        <v>7187</v>
      </c>
      <c r="O1041" s="64" t="s">
        <v>232</v>
      </c>
      <c r="P1041" s="64" t="s">
        <v>232</v>
      </c>
      <c r="Q1041" s="65"/>
      <c r="R1041" s="64" t="s">
        <v>232</v>
      </c>
      <c r="S1041" s="63">
        <v>2.2531480000000001E-4</v>
      </c>
      <c r="T1041" s="65"/>
      <c r="U1041" s="65"/>
      <c r="V1041" s="64" t="s">
        <v>232</v>
      </c>
    </row>
    <row r="1042" spans="1:22" ht="72">
      <c r="A1042" s="64" t="s">
        <v>7188</v>
      </c>
      <c r="B1042" s="63">
        <v>1410</v>
      </c>
      <c r="C1042" s="64" t="s">
        <v>232</v>
      </c>
      <c r="D1042" s="64" t="s">
        <v>232</v>
      </c>
      <c r="E1042" s="64" t="s">
        <v>2438</v>
      </c>
      <c r="F1042" s="64" t="s">
        <v>232</v>
      </c>
      <c r="G1042" s="63" t="b">
        <v>0</v>
      </c>
      <c r="H1042" s="71" t="b">
        <v>0</v>
      </c>
      <c r="I1042" s="64" t="s">
        <v>7188</v>
      </c>
      <c r="J1042" s="64" t="s">
        <v>232</v>
      </c>
      <c r="K1042" s="63">
        <v>400.73500000000001</v>
      </c>
      <c r="L1042" s="71" t="b">
        <v>0</v>
      </c>
      <c r="M1042" s="64" t="s">
        <v>232</v>
      </c>
      <c r="N1042" s="64" t="s">
        <v>7189</v>
      </c>
      <c r="O1042" s="64" t="s">
        <v>232</v>
      </c>
      <c r="P1042" s="64" t="s">
        <v>232</v>
      </c>
      <c r="Q1042" s="65"/>
      <c r="R1042" s="64" t="s">
        <v>232</v>
      </c>
      <c r="S1042" s="63">
        <v>9.7991960000000004E-5</v>
      </c>
      <c r="T1042" s="65"/>
      <c r="U1042" s="65"/>
      <c r="V1042" s="64" t="s">
        <v>232</v>
      </c>
    </row>
    <row r="1043" spans="1:22" ht="72">
      <c r="A1043" s="64" t="s">
        <v>7190</v>
      </c>
      <c r="B1043" s="63">
        <v>1411</v>
      </c>
      <c r="C1043" s="64" t="s">
        <v>232</v>
      </c>
      <c r="D1043" s="64" t="s">
        <v>232</v>
      </c>
      <c r="E1043" s="64" t="s">
        <v>2438</v>
      </c>
      <c r="F1043" s="64" t="s">
        <v>232</v>
      </c>
      <c r="G1043" s="63" t="b">
        <v>0</v>
      </c>
      <c r="H1043" s="71" t="b">
        <v>0</v>
      </c>
      <c r="I1043" s="64" t="s">
        <v>7190</v>
      </c>
      <c r="J1043" s="64" t="s">
        <v>232</v>
      </c>
      <c r="K1043" s="63">
        <v>372.68099999999998</v>
      </c>
      <c r="L1043" s="71" t="b">
        <v>0</v>
      </c>
      <c r="M1043" s="64" t="s">
        <v>232</v>
      </c>
      <c r="N1043" s="64" t="s">
        <v>7191</v>
      </c>
      <c r="O1043" s="64" t="s">
        <v>232</v>
      </c>
      <c r="P1043" s="64" t="s">
        <v>232</v>
      </c>
      <c r="Q1043" s="65"/>
      <c r="R1043" s="64" t="s">
        <v>232</v>
      </c>
      <c r="S1043" s="63">
        <v>1.1719040000000001E-3</v>
      </c>
      <c r="T1043" s="65"/>
      <c r="U1043" s="65"/>
      <c r="V1043" s="64" t="s">
        <v>232</v>
      </c>
    </row>
    <row r="1044" spans="1:22" ht="100.9">
      <c r="A1044" s="64" t="s">
        <v>7192</v>
      </c>
      <c r="B1044" s="63">
        <v>1413</v>
      </c>
      <c r="C1044" s="64" t="s">
        <v>232</v>
      </c>
      <c r="D1044" s="64" t="s">
        <v>232</v>
      </c>
      <c r="E1044" s="64" t="s">
        <v>2438</v>
      </c>
      <c r="F1044" s="64" t="s">
        <v>232</v>
      </c>
      <c r="G1044" s="63" t="b">
        <v>0</v>
      </c>
      <c r="H1044" s="71" t="b">
        <v>0</v>
      </c>
      <c r="I1044" s="64" t="s">
        <v>7192</v>
      </c>
      <c r="J1044" s="64" t="s">
        <v>232</v>
      </c>
      <c r="K1044" s="63">
        <v>372.68099999999998</v>
      </c>
      <c r="L1044" s="71" t="b">
        <v>0</v>
      </c>
      <c r="M1044" s="64" t="s">
        <v>232</v>
      </c>
      <c r="N1044" s="64" t="s">
        <v>7193</v>
      </c>
      <c r="O1044" s="64" t="s">
        <v>232</v>
      </c>
      <c r="P1044" s="64" t="s">
        <v>232</v>
      </c>
      <c r="Q1044" s="65"/>
      <c r="R1044" s="64" t="s">
        <v>232</v>
      </c>
      <c r="S1044" s="63">
        <v>1.1719040000000001E-3</v>
      </c>
      <c r="T1044" s="65"/>
      <c r="U1044" s="65"/>
      <c r="V1044" s="64" t="s">
        <v>232</v>
      </c>
    </row>
    <row r="1045" spans="1:22" ht="43.15">
      <c r="A1045" s="64" t="s">
        <v>7194</v>
      </c>
      <c r="B1045" s="63">
        <v>1415</v>
      </c>
      <c r="C1045" s="64" t="s">
        <v>255</v>
      </c>
      <c r="D1045" s="64" t="s">
        <v>255</v>
      </c>
      <c r="E1045" s="64" t="s">
        <v>255</v>
      </c>
      <c r="F1045" s="64" t="s">
        <v>232</v>
      </c>
      <c r="G1045" s="63" t="b">
        <v>0</v>
      </c>
      <c r="H1045" s="71" t="b">
        <v>0</v>
      </c>
      <c r="I1045" s="64" t="s">
        <v>7194</v>
      </c>
      <c r="J1045" s="64" t="s">
        <v>232</v>
      </c>
      <c r="K1045" s="63">
        <v>372.68099999999998</v>
      </c>
      <c r="L1045" s="71" t="b">
        <v>0</v>
      </c>
      <c r="M1045" s="64" t="s">
        <v>232</v>
      </c>
      <c r="N1045" s="64" t="s">
        <v>232</v>
      </c>
      <c r="O1045" s="64" t="s">
        <v>232</v>
      </c>
      <c r="P1045" s="64" t="s">
        <v>232</v>
      </c>
      <c r="Q1045" s="65"/>
      <c r="R1045" s="64" t="s">
        <v>232</v>
      </c>
      <c r="S1045" s="63">
        <v>1.1719040000000001E-3</v>
      </c>
      <c r="T1045" s="65"/>
      <c r="U1045" s="65"/>
      <c r="V1045" s="64" t="s">
        <v>232</v>
      </c>
    </row>
    <row r="1046" spans="1:22" ht="72">
      <c r="A1046" s="64" t="s">
        <v>7195</v>
      </c>
      <c r="B1046" s="63">
        <v>1416</v>
      </c>
      <c r="C1046" s="64" t="s">
        <v>232</v>
      </c>
      <c r="D1046" s="64" t="s">
        <v>232</v>
      </c>
      <c r="E1046" s="64" t="s">
        <v>2438</v>
      </c>
      <c r="F1046" s="64" t="s">
        <v>232</v>
      </c>
      <c r="G1046" s="63" t="b">
        <v>0</v>
      </c>
      <c r="H1046" s="71" t="b">
        <v>0</v>
      </c>
      <c r="I1046" s="64" t="s">
        <v>7195</v>
      </c>
      <c r="J1046" s="64" t="s">
        <v>232</v>
      </c>
      <c r="K1046" s="63">
        <v>386.70800000000003</v>
      </c>
      <c r="L1046" s="71" t="b">
        <v>0</v>
      </c>
      <c r="M1046" s="64" t="s">
        <v>232</v>
      </c>
      <c r="N1046" s="64" t="s">
        <v>7196</v>
      </c>
      <c r="O1046" s="64" t="s">
        <v>232</v>
      </c>
      <c r="P1046" s="64" t="s">
        <v>232</v>
      </c>
      <c r="Q1046" s="65"/>
      <c r="R1046" s="64" t="s">
        <v>232</v>
      </c>
      <c r="S1046" s="63">
        <v>2.2531480000000001E-4</v>
      </c>
      <c r="T1046" s="65"/>
      <c r="U1046" s="65"/>
      <c r="V1046" s="64" t="s">
        <v>232</v>
      </c>
    </row>
    <row r="1047" spans="1:22" ht="86.45">
      <c r="A1047" s="64" t="s">
        <v>7197</v>
      </c>
      <c r="B1047" s="63">
        <v>1418</v>
      </c>
      <c r="C1047" s="64" t="s">
        <v>7198</v>
      </c>
      <c r="D1047" s="64" t="s">
        <v>7199</v>
      </c>
      <c r="E1047" s="64" t="s">
        <v>7199</v>
      </c>
      <c r="F1047" s="64" t="s">
        <v>232</v>
      </c>
      <c r="G1047" s="63" t="b">
        <v>0</v>
      </c>
      <c r="H1047" s="71" t="b">
        <v>0</v>
      </c>
      <c r="I1047" s="64" t="s">
        <v>7197</v>
      </c>
      <c r="J1047" s="64" t="s">
        <v>232</v>
      </c>
      <c r="K1047" s="63">
        <v>386.70800000000003</v>
      </c>
      <c r="L1047" s="71" t="b">
        <v>0</v>
      </c>
      <c r="M1047" s="64" t="s">
        <v>232</v>
      </c>
      <c r="N1047" s="64" t="s">
        <v>7200</v>
      </c>
      <c r="O1047" s="64" t="s">
        <v>7201</v>
      </c>
      <c r="P1047" s="64" t="s">
        <v>7202</v>
      </c>
      <c r="Q1047" s="65"/>
      <c r="R1047" s="64" t="s">
        <v>7203</v>
      </c>
      <c r="S1047" s="63">
        <v>2.2531480000000001E-4</v>
      </c>
      <c r="T1047" s="63">
        <v>9.6297790000000004E-4</v>
      </c>
      <c r="U1047" s="63">
        <v>1.5911447412E-5</v>
      </c>
      <c r="V1047" s="64" t="s">
        <v>232</v>
      </c>
    </row>
    <row r="1048" spans="1:22" ht="43.15">
      <c r="A1048" s="64" t="s">
        <v>7204</v>
      </c>
      <c r="B1048" s="63">
        <v>1423</v>
      </c>
      <c r="C1048" s="64" t="s">
        <v>232</v>
      </c>
      <c r="D1048" s="64" t="s">
        <v>232</v>
      </c>
      <c r="E1048" s="64" t="s">
        <v>2438</v>
      </c>
      <c r="F1048" s="64" t="s">
        <v>232</v>
      </c>
      <c r="G1048" s="63" t="b">
        <v>0</v>
      </c>
      <c r="H1048" s="71" t="b">
        <v>0</v>
      </c>
      <c r="I1048" s="64" t="s">
        <v>7204</v>
      </c>
      <c r="J1048" s="64" t="s">
        <v>232</v>
      </c>
      <c r="K1048" s="63">
        <v>0</v>
      </c>
      <c r="L1048" s="71" t="b">
        <v>0</v>
      </c>
      <c r="M1048" s="64" t="s">
        <v>232</v>
      </c>
      <c r="N1048" s="64" t="s">
        <v>7205</v>
      </c>
      <c r="O1048" s="64" t="s">
        <v>232</v>
      </c>
      <c r="P1048" s="64" t="s">
        <v>232</v>
      </c>
      <c r="Q1048" s="65"/>
      <c r="R1048" s="64" t="s">
        <v>232</v>
      </c>
      <c r="S1048" s="65"/>
      <c r="T1048" s="65"/>
      <c r="U1048" s="65"/>
      <c r="V1048" s="64" t="s">
        <v>232</v>
      </c>
    </row>
    <row r="1049" spans="1:22" ht="43.15">
      <c r="A1049" s="64" t="s">
        <v>7206</v>
      </c>
      <c r="B1049" s="63">
        <v>1437</v>
      </c>
      <c r="C1049" s="64" t="s">
        <v>7207</v>
      </c>
      <c r="D1049" s="64" t="s">
        <v>7208</v>
      </c>
      <c r="E1049" s="64" t="s">
        <v>7208</v>
      </c>
      <c r="F1049" s="64" t="s">
        <v>232</v>
      </c>
      <c r="G1049" s="63" t="b">
        <v>0</v>
      </c>
      <c r="H1049" s="71" t="b">
        <v>0</v>
      </c>
      <c r="I1049" s="64" t="s">
        <v>7206</v>
      </c>
      <c r="J1049" s="64" t="s">
        <v>7209</v>
      </c>
      <c r="K1049" s="63">
        <v>182.21899999999999</v>
      </c>
      <c r="L1049" s="71" t="b">
        <v>0</v>
      </c>
      <c r="M1049" s="64" t="s">
        <v>232</v>
      </c>
      <c r="N1049" s="64" t="s">
        <v>7210</v>
      </c>
      <c r="O1049" s="64" t="s">
        <v>7211</v>
      </c>
      <c r="P1049" s="64" t="s">
        <v>7212</v>
      </c>
      <c r="Q1049" s="63">
        <v>0.3</v>
      </c>
      <c r="R1049" s="64" t="s">
        <v>7213</v>
      </c>
      <c r="S1049" s="63">
        <v>8.5059689999999993E-2</v>
      </c>
      <c r="T1049" s="63">
        <v>16.797740000000001</v>
      </c>
      <c r="U1049" s="63">
        <v>6.2140317624E-4</v>
      </c>
      <c r="V1049" s="64" t="s">
        <v>7214</v>
      </c>
    </row>
    <row r="1050" spans="1:22" ht="43.15">
      <c r="A1050" s="64" t="s">
        <v>7215</v>
      </c>
      <c r="B1050" s="63">
        <v>1438</v>
      </c>
      <c r="C1050" s="64" t="s">
        <v>7216</v>
      </c>
      <c r="D1050" s="64" t="s">
        <v>7217</v>
      </c>
      <c r="E1050" s="64" t="s">
        <v>7217</v>
      </c>
      <c r="F1050" s="64" t="s">
        <v>232</v>
      </c>
      <c r="G1050" s="63" t="b">
        <v>0</v>
      </c>
      <c r="H1050" s="71" t="b">
        <v>0</v>
      </c>
      <c r="I1050" s="64" t="s">
        <v>7215</v>
      </c>
      <c r="J1050" s="64" t="s">
        <v>7218</v>
      </c>
      <c r="K1050" s="63">
        <v>152.19300000000001</v>
      </c>
      <c r="L1050" s="71" t="b">
        <v>0</v>
      </c>
      <c r="M1050" s="64" t="s">
        <v>232</v>
      </c>
      <c r="N1050" s="64" t="s">
        <v>7219</v>
      </c>
      <c r="O1050" s="64" t="s">
        <v>7220</v>
      </c>
      <c r="P1050" s="64" t="s">
        <v>3034</v>
      </c>
      <c r="Q1050" s="63">
        <v>0.22222220000000001</v>
      </c>
      <c r="R1050" s="64" t="s">
        <v>7221</v>
      </c>
      <c r="S1050" s="63">
        <v>3.3063950000000002</v>
      </c>
      <c r="T1050" s="63">
        <v>156.8176</v>
      </c>
      <c r="U1050" s="63">
        <v>0.87580555019999995</v>
      </c>
      <c r="V1050" s="64" t="s">
        <v>7222</v>
      </c>
    </row>
    <row r="1051" spans="1:22" ht="43.15">
      <c r="A1051" s="64" t="s">
        <v>7223</v>
      </c>
      <c r="B1051" s="63">
        <v>1460</v>
      </c>
      <c r="C1051" s="64" t="s">
        <v>7224</v>
      </c>
      <c r="D1051" s="64" t="s">
        <v>7225</v>
      </c>
      <c r="E1051" s="64" t="s">
        <v>7225</v>
      </c>
      <c r="F1051" s="64" t="s">
        <v>232</v>
      </c>
      <c r="G1051" s="63" t="b">
        <v>0</v>
      </c>
      <c r="H1051" s="71" t="b">
        <v>0</v>
      </c>
      <c r="I1051" s="64" t="s">
        <v>7223</v>
      </c>
      <c r="J1051" s="64" t="s">
        <v>7226</v>
      </c>
      <c r="K1051" s="63">
        <v>166.21700000000001</v>
      </c>
      <c r="L1051" s="71" t="b">
        <v>0</v>
      </c>
      <c r="M1051" s="64" t="s">
        <v>232</v>
      </c>
      <c r="N1051" s="64" t="s">
        <v>7227</v>
      </c>
      <c r="O1051" s="64" t="s">
        <v>7228</v>
      </c>
      <c r="P1051" s="64" t="s">
        <v>7229</v>
      </c>
      <c r="Q1051" s="63">
        <v>0.2</v>
      </c>
      <c r="R1051" s="64" t="s">
        <v>7230</v>
      </c>
      <c r="S1051" s="63">
        <v>0.28397670000000003</v>
      </c>
      <c r="T1051" s="63">
        <v>51.324269999999999</v>
      </c>
      <c r="U1051" s="63">
        <v>0.66561808432000003</v>
      </c>
      <c r="V1051" s="64" t="s">
        <v>7231</v>
      </c>
    </row>
    <row r="1052" spans="1:22" ht="57.6">
      <c r="A1052" s="64" t="s">
        <v>7232</v>
      </c>
      <c r="B1052" s="63">
        <v>1461</v>
      </c>
      <c r="C1052" s="64" t="s">
        <v>6235</v>
      </c>
      <c r="D1052" s="64" t="s">
        <v>6236</v>
      </c>
      <c r="E1052" s="64" t="s">
        <v>6236</v>
      </c>
      <c r="F1052" s="64" t="s">
        <v>232</v>
      </c>
      <c r="G1052" s="63" t="b">
        <v>0</v>
      </c>
      <c r="H1052" s="71" t="b">
        <v>1</v>
      </c>
      <c r="I1052" s="64" t="s">
        <v>7232</v>
      </c>
      <c r="J1052" s="64" t="s">
        <v>7233</v>
      </c>
      <c r="K1052" s="63">
        <v>170.25026</v>
      </c>
      <c r="L1052" s="71" t="b">
        <v>0</v>
      </c>
      <c r="M1052" s="64" t="s">
        <v>1246</v>
      </c>
      <c r="N1052" s="64" t="s">
        <v>6238</v>
      </c>
      <c r="O1052" s="64" t="s">
        <v>6239</v>
      </c>
      <c r="P1052" s="64" t="s">
        <v>6055</v>
      </c>
      <c r="Q1052" s="65"/>
      <c r="R1052" s="64" t="s">
        <v>6061</v>
      </c>
      <c r="S1052" s="63">
        <v>0.3359724</v>
      </c>
      <c r="T1052" s="63">
        <v>4.0491799999999998</v>
      </c>
      <c r="U1052" s="65"/>
      <c r="V1052" s="64" t="s">
        <v>232</v>
      </c>
    </row>
    <row r="1053" spans="1:22" ht="43.15">
      <c r="A1053" s="64" t="s">
        <v>7234</v>
      </c>
      <c r="B1053" s="63">
        <v>1462</v>
      </c>
      <c r="C1053" s="64" t="s">
        <v>7235</v>
      </c>
      <c r="D1053" s="64" t="s">
        <v>7236</v>
      </c>
      <c r="E1053" s="64" t="s">
        <v>7236</v>
      </c>
      <c r="F1053" s="64" t="s">
        <v>232</v>
      </c>
      <c r="G1053" s="63" t="b">
        <v>0</v>
      </c>
      <c r="H1053" s="71" t="b">
        <v>0</v>
      </c>
      <c r="I1053" s="64" t="s">
        <v>7234</v>
      </c>
      <c r="J1053" s="64" t="s">
        <v>232</v>
      </c>
      <c r="K1053" s="63">
        <v>120.14852</v>
      </c>
      <c r="L1053" s="71" t="b">
        <v>0</v>
      </c>
      <c r="M1053" s="64" t="s">
        <v>232</v>
      </c>
      <c r="N1053" s="64" t="s">
        <v>7237</v>
      </c>
      <c r="O1053" s="64" t="s">
        <v>7238</v>
      </c>
      <c r="P1053" s="64" t="s">
        <v>5177</v>
      </c>
      <c r="Q1053" s="63">
        <v>0.125</v>
      </c>
      <c r="R1053" s="64" t="s">
        <v>7239</v>
      </c>
      <c r="S1053" s="63">
        <v>38.396850000000001</v>
      </c>
      <c r="T1053" s="63">
        <v>93.647949999999994</v>
      </c>
      <c r="U1053" s="63">
        <v>34.765977974000002</v>
      </c>
      <c r="V1053" s="64" t="s">
        <v>232</v>
      </c>
    </row>
    <row r="1054" spans="1:22" ht="230.45">
      <c r="A1054" s="64" t="s">
        <v>7240</v>
      </c>
      <c r="B1054" s="63">
        <v>1463</v>
      </c>
      <c r="C1054" s="64" t="s">
        <v>7241</v>
      </c>
      <c r="D1054" s="64" t="s">
        <v>7242</v>
      </c>
      <c r="E1054" s="64" t="s">
        <v>7242</v>
      </c>
      <c r="F1054" s="64" t="s">
        <v>232</v>
      </c>
      <c r="G1054" s="63" t="b">
        <v>0</v>
      </c>
      <c r="H1054" s="71" t="b">
        <v>0</v>
      </c>
      <c r="I1054" s="64" t="s">
        <v>7240</v>
      </c>
      <c r="J1054" s="64" t="s">
        <v>232</v>
      </c>
      <c r="K1054" s="63">
        <v>86.089240000000004</v>
      </c>
      <c r="L1054" s="71" t="b">
        <v>0</v>
      </c>
      <c r="M1054" s="64" t="s">
        <v>232</v>
      </c>
      <c r="N1054" s="64" t="s">
        <v>7243</v>
      </c>
      <c r="O1054" s="64" t="s">
        <v>7244</v>
      </c>
      <c r="P1054" s="64" t="s">
        <v>3628</v>
      </c>
      <c r="Q1054" s="63">
        <v>0.5</v>
      </c>
      <c r="R1054" s="64" t="s">
        <v>7245</v>
      </c>
      <c r="S1054" s="63">
        <v>9359.2309999999998</v>
      </c>
      <c r="T1054" s="63">
        <v>6358.0020000000004</v>
      </c>
      <c r="U1054" s="63">
        <v>2208.8922282000003</v>
      </c>
      <c r="V1054" s="64" t="s">
        <v>232</v>
      </c>
    </row>
    <row r="1055" spans="1:22" ht="28.9">
      <c r="A1055" s="64" t="s">
        <v>7246</v>
      </c>
      <c r="B1055" s="63">
        <v>1464</v>
      </c>
      <c r="C1055" s="64" t="s">
        <v>7247</v>
      </c>
      <c r="D1055" s="64" t="s">
        <v>7248</v>
      </c>
      <c r="E1055" s="64" t="s">
        <v>7248</v>
      </c>
      <c r="F1055" s="64" t="s">
        <v>232</v>
      </c>
      <c r="G1055" s="63" t="b">
        <v>0</v>
      </c>
      <c r="H1055" s="71" t="b">
        <v>0</v>
      </c>
      <c r="I1055" s="64" t="s">
        <v>7246</v>
      </c>
      <c r="J1055" s="64" t="s">
        <v>232</v>
      </c>
      <c r="K1055" s="63">
        <v>72.062659999999994</v>
      </c>
      <c r="L1055" s="71" t="b">
        <v>0</v>
      </c>
      <c r="M1055" s="64" t="s">
        <v>232</v>
      </c>
      <c r="N1055" s="64" t="s">
        <v>7249</v>
      </c>
      <c r="O1055" s="64" t="s">
        <v>7250</v>
      </c>
      <c r="P1055" s="64" t="s">
        <v>7251</v>
      </c>
      <c r="Q1055" s="63">
        <v>0.66666669999999995</v>
      </c>
      <c r="R1055" s="64" t="s">
        <v>7252</v>
      </c>
      <c r="S1055" s="63">
        <v>16132.01</v>
      </c>
      <c r="T1055" s="63">
        <v>19426.41</v>
      </c>
      <c r="U1055" s="63">
        <v>652.97515906000001</v>
      </c>
      <c r="V1055" s="64" t="s">
        <v>232</v>
      </c>
    </row>
    <row r="1056" spans="1:22" ht="43.15">
      <c r="A1056" s="64" t="s">
        <v>7253</v>
      </c>
      <c r="B1056" s="63">
        <v>1465</v>
      </c>
      <c r="C1056" s="64" t="s">
        <v>7254</v>
      </c>
      <c r="D1056" s="64" t="s">
        <v>7255</v>
      </c>
      <c r="E1056" s="64" t="s">
        <v>7255</v>
      </c>
      <c r="F1056" s="64" t="s">
        <v>232</v>
      </c>
      <c r="G1056" s="63" t="b">
        <v>0</v>
      </c>
      <c r="H1056" s="71" t="b">
        <v>0</v>
      </c>
      <c r="I1056" s="64" t="s">
        <v>7253</v>
      </c>
      <c r="J1056" s="64" t="s">
        <v>232</v>
      </c>
      <c r="K1056" s="63">
        <v>168.31896</v>
      </c>
      <c r="L1056" s="71" t="b">
        <v>0</v>
      </c>
      <c r="M1056" s="64" t="s">
        <v>232</v>
      </c>
      <c r="N1056" s="64" t="s">
        <v>6685</v>
      </c>
      <c r="O1056" s="64" t="s">
        <v>7256</v>
      </c>
      <c r="P1056" s="64" t="s">
        <v>2211</v>
      </c>
      <c r="Q1056" s="65"/>
      <c r="R1056" s="64" t="s">
        <v>6687</v>
      </c>
      <c r="S1056" s="63">
        <v>35.597079999999998</v>
      </c>
      <c r="T1056" s="63">
        <v>26.574719999999999</v>
      </c>
      <c r="U1056" s="63">
        <v>16.935093728000002</v>
      </c>
      <c r="V1056" s="64" t="s">
        <v>232</v>
      </c>
    </row>
    <row r="1057" spans="1:22" ht="28.9">
      <c r="A1057" s="64" t="s">
        <v>7257</v>
      </c>
      <c r="B1057" s="63">
        <v>1466</v>
      </c>
      <c r="C1057" s="64" t="s">
        <v>7258</v>
      </c>
      <c r="D1057" s="64" t="s">
        <v>7259</v>
      </c>
      <c r="E1057" s="64" t="s">
        <v>7259</v>
      </c>
      <c r="F1057" s="64" t="s">
        <v>232</v>
      </c>
      <c r="G1057" s="63" t="b">
        <v>0</v>
      </c>
      <c r="H1057" s="71" t="b">
        <v>0</v>
      </c>
      <c r="I1057" s="64" t="s">
        <v>7257</v>
      </c>
      <c r="J1057" s="64" t="s">
        <v>232</v>
      </c>
      <c r="K1057" s="63">
        <v>182.34554</v>
      </c>
      <c r="L1057" s="71" t="b">
        <v>0</v>
      </c>
      <c r="M1057" s="64" t="s">
        <v>232</v>
      </c>
      <c r="N1057" s="64" t="s">
        <v>7260</v>
      </c>
      <c r="O1057" s="64" t="s">
        <v>7261</v>
      </c>
      <c r="P1057" s="64" t="s">
        <v>7262</v>
      </c>
      <c r="Q1057" s="65"/>
      <c r="R1057" s="64" t="s">
        <v>7263</v>
      </c>
      <c r="S1057" s="63">
        <v>13.998849999999999</v>
      </c>
      <c r="T1057" s="63">
        <v>8.6975490000000004</v>
      </c>
      <c r="U1057" s="63">
        <v>6.3784311206000002</v>
      </c>
      <c r="V1057" s="64" t="s">
        <v>232</v>
      </c>
    </row>
    <row r="1058" spans="1:22" ht="43.15">
      <c r="A1058" s="64" t="s">
        <v>7264</v>
      </c>
      <c r="B1058" s="63">
        <v>1467</v>
      </c>
      <c r="C1058" s="64" t="s">
        <v>7265</v>
      </c>
      <c r="D1058" s="64" t="s">
        <v>7266</v>
      </c>
      <c r="E1058" s="64" t="s">
        <v>7266</v>
      </c>
      <c r="F1058" s="64" t="s">
        <v>232</v>
      </c>
      <c r="G1058" s="63" t="b">
        <v>0</v>
      </c>
      <c r="H1058" s="71" t="b">
        <v>0</v>
      </c>
      <c r="I1058" s="64" t="s">
        <v>7264</v>
      </c>
      <c r="J1058" s="64" t="s">
        <v>232</v>
      </c>
      <c r="K1058" s="63">
        <v>120.14852</v>
      </c>
      <c r="L1058" s="71" t="b">
        <v>0</v>
      </c>
      <c r="M1058" s="64" t="s">
        <v>232</v>
      </c>
      <c r="N1058" s="64" t="s">
        <v>7267</v>
      </c>
      <c r="O1058" s="64" t="s">
        <v>7268</v>
      </c>
      <c r="P1058" s="64" t="s">
        <v>5177</v>
      </c>
      <c r="Q1058" s="63">
        <v>0.125</v>
      </c>
      <c r="R1058" s="64" t="s">
        <v>7269</v>
      </c>
      <c r="S1058" s="63">
        <v>48.129379999999998</v>
      </c>
      <c r="T1058" s="63">
        <v>93.647949999999994</v>
      </c>
      <c r="U1058" s="63">
        <v>37.999836406000007</v>
      </c>
      <c r="V1058" s="64" t="s">
        <v>232</v>
      </c>
    </row>
    <row r="1059" spans="1:22" ht="43.15">
      <c r="A1059" s="64" t="s">
        <v>7270</v>
      </c>
      <c r="B1059" s="63">
        <v>1468</v>
      </c>
      <c r="C1059" s="64" t="s">
        <v>7271</v>
      </c>
      <c r="D1059" s="64" t="s">
        <v>7272</v>
      </c>
      <c r="E1059" s="64" t="s">
        <v>7272</v>
      </c>
      <c r="F1059" s="64" t="s">
        <v>232</v>
      </c>
      <c r="G1059" s="63" t="b">
        <v>0</v>
      </c>
      <c r="H1059" s="71" t="b">
        <v>0</v>
      </c>
      <c r="I1059" s="64" t="s">
        <v>7270</v>
      </c>
      <c r="J1059" s="64" t="s">
        <v>232</v>
      </c>
      <c r="K1059" s="63">
        <v>137.19212445472201</v>
      </c>
      <c r="L1059" s="71" t="b">
        <v>0</v>
      </c>
      <c r="M1059" s="64" t="s">
        <v>232</v>
      </c>
      <c r="N1059" s="64" t="s">
        <v>7273</v>
      </c>
      <c r="O1059" s="64" t="s">
        <v>7274</v>
      </c>
      <c r="P1059" s="64" t="s">
        <v>1695</v>
      </c>
      <c r="Q1059" s="63">
        <v>0.5</v>
      </c>
      <c r="R1059" s="64" t="s">
        <v>7275</v>
      </c>
      <c r="S1059" s="63">
        <v>23598.06</v>
      </c>
      <c r="T1059" s="63">
        <v>34207.230000000003</v>
      </c>
      <c r="U1059" s="63">
        <v>16437.669346000002</v>
      </c>
      <c r="V1059" s="64" t="s">
        <v>232</v>
      </c>
    </row>
    <row r="1060" spans="1:22" ht="72">
      <c r="A1060" s="64" t="s">
        <v>7276</v>
      </c>
      <c r="B1060" s="63">
        <v>1469</v>
      </c>
      <c r="C1060" s="64" t="s">
        <v>7277</v>
      </c>
      <c r="D1060" s="64" t="s">
        <v>7278</v>
      </c>
      <c r="E1060" s="64" t="s">
        <v>7278</v>
      </c>
      <c r="F1060" s="64" t="s">
        <v>232</v>
      </c>
      <c r="G1060" s="63" t="b">
        <v>0</v>
      </c>
      <c r="H1060" s="71" t="b">
        <v>0</v>
      </c>
      <c r="I1060" s="64" t="s">
        <v>7276</v>
      </c>
      <c r="J1060" s="64" t="s">
        <v>232</v>
      </c>
      <c r="K1060" s="63">
        <v>128.2551</v>
      </c>
      <c r="L1060" s="71" t="b">
        <v>0</v>
      </c>
      <c r="M1060" s="64" t="s">
        <v>232</v>
      </c>
      <c r="N1060" s="64" t="s">
        <v>232</v>
      </c>
      <c r="O1060" s="64" t="s">
        <v>7279</v>
      </c>
      <c r="P1060" s="64" t="s">
        <v>1283</v>
      </c>
      <c r="Q1060" s="65"/>
      <c r="R1060" s="64" t="s">
        <v>7280</v>
      </c>
      <c r="S1060" s="63">
        <v>1386.5530000000001</v>
      </c>
      <c r="T1060" s="63">
        <v>18802.23</v>
      </c>
      <c r="U1060" s="63">
        <v>1550.2148872</v>
      </c>
      <c r="V1060" s="64" t="s">
        <v>232</v>
      </c>
    </row>
    <row r="1061" spans="1:22" ht="72">
      <c r="A1061" s="64" t="s">
        <v>7281</v>
      </c>
      <c r="B1061" s="63">
        <v>1470</v>
      </c>
      <c r="C1061" s="64" t="s">
        <v>7282</v>
      </c>
      <c r="D1061" s="64" t="s">
        <v>7283</v>
      </c>
      <c r="E1061" s="64" t="s">
        <v>7283</v>
      </c>
      <c r="F1061" s="64" t="s">
        <v>232</v>
      </c>
      <c r="G1061" s="63" t="b">
        <v>0</v>
      </c>
      <c r="H1061" s="71" t="b">
        <v>0</v>
      </c>
      <c r="I1061" s="64" t="s">
        <v>7281</v>
      </c>
      <c r="J1061" s="64" t="s">
        <v>232</v>
      </c>
      <c r="K1061" s="63">
        <v>126.23922</v>
      </c>
      <c r="L1061" s="71" t="b">
        <v>0</v>
      </c>
      <c r="M1061" s="64" t="s">
        <v>232</v>
      </c>
      <c r="N1061" s="64" t="s">
        <v>232</v>
      </c>
      <c r="O1061" s="64" t="s">
        <v>232</v>
      </c>
      <c r="P1061" s="64" t="s">
        <v>612</v>
      </c>
      <c r="Q1061" s="65"/>
      <c r="R1061" s="64" t="s">
        <v>1181</v>
      </c>
      <c r="S1061" s="63">
        <v>715.94119999999998</v>
      </c>
      <c r="T1061" s="63">
        <v>1199.229</v>
      </c>
      <c r="U1061" s="65"/>
      <c r="V1061" s="64" t="s">
        <v>232</v>
      </c>
    </row>
    <row r="1062" spans="1:22" ht="43.15">
      <c r="A1062" s="64" t="s">
        <v>7284</v>
      </c>
      <c r="B1062" s="63">
        <v>1471</v>
      </c>
      <c r="C1062" s="64" t="s">
        <v>7285</v>
      </c>
      <c r="D1062" s="64" t="s">
        <v>7286</v>
      </c>
      <c r="E1062" s="64" t="s">
        <v>7286</v>
      </c>
      <c r="F1062" s="64" t="s">
        <v>232</v>
      </c>
      <c r="G1062" s="63" t="b">
        <v>0</v>
      </c>
      <c r="H1062" s="71" t="b">
        <v>0</v>
      </c>
      <c r="I1062" s="64" t="s">
        <v>7284</v>
      </c>
      <c r="J1062" s="64" t="s">
        <v>232</v>
      </c>
      <c r="K1062" s="63">
        <v>128.2551</v>
      </c>
      <c r="L1062" s="71" t="b">
        <v>0</v>
      </c>
      <c r="M1062" s="64" t="s">
        <v>232</v>
      </c>
      <c r="N1062" s="64" t="s">
        <v>232</v>
      </c>
      <c r="O1062" s="64" t="s">
        <v>7287</v>
      </c>
      <c r="P1062" s="64" t="s">
        <v>1283</v>
      </c>
      <c r="Q1062" s="65"/>
      <c r="R1062" s="64" t="s">
        <v>7288</v>
      </c>
      <c r="S1062" s="63">
        <v>1007.917</v>
      </c>
      <c r="T1062" s="63">
        <v>1199.229</v>
      </c>
      <c r="U1062" s="63">
        <v>3099.536517</v>
      </c>
      <c r="V1062" s="64" t="s">
        <v>232</v>
      </c>
    </row>
    <row r="1063" spans="1:22" ht="72">
      <c r="A1063" s="64" t="s">
        <v>7289</v>
      </c>
      <c r="B1063" s="63">
        <v>1472</v>
      </c>
      <c r="C1063" s="64" t="s">
        <v>7290</v>
      </c>
      <c r="D1063" s="64" t="s">
        <v>7291</v>
      </c>
      <c r="E1063" s="64" t="s">
        <v>7291</v>
      </c>
      <c r="F1063" s="64" t="s">
        <v>232</v>
      </c>
      <c r="G1063" s="63" t="b">
        <v>0</v>
      </c>
      <c r="H1063" s="71" t="b">
        <v>0</v>
      </c>
      <c r="I1063" s="64" t="s">
        <v>7289</v>
      </c>
      <c r="J1063" s="64" t="s">
        <v>232</v>
      </c>
      <c r="K1063" s="63">
        <v>126.23922</v>
      </c>
      <c r="L1063" s="71" t="b">
        <v>0</v>
      </c>
      <c r="M1063" s="64" t="s">
        <v>232</v>
      </c>
      <c r="N1063" s="64" t="s">
        <v>232</v>
      </c>
      <c r="O1063" s="64" t="s">
        <v>232</v>
      </c>
      <c r="P1063" s="64" t="s">
        <v>612</v>
      </c>
      <c r="Q1063" s="65"/>
      <c r="R1063" s="64" t="s">
        <v>738</v>
      </c>
      <c r="S1063" s="63">
        <v>649.28</v>
      </c>
      <c r="T1063" s="63">
        <v>1897.231</v>
      </c>
      <c r="U1063" s="65"/>
      <c r="V1063" s="64" t="s">
        <v>232</v>
      </c>
    </row>
    <row r="1064" spans="1:22" ht="86.45">
      <c r="A1064" s="64" t="s">
        <v>7292</v>
      </c>
      <c r="B1064" s="63">
        <v>1473</v>
      </c>
      <c r="C1064" s="64" t="s">
        <v>1159</v>
      </c>
      <c r="D1064" s="64" t="s">
        <v>1160</v>
      </c>
      <c r="E1064" s="64" t="s">
        <v>1160</v>
      </c>
      <c r="F1064" s="64" t="s">
        <v>1161</v>
      </c>
      <c r="G1064" s="63" t="b">
        <v>0</v>
      </c>
      <c r="H1064" s="71" t="b">
        <v>0</v>
      </c>
      <c r="I1064" s="64" t="s">
        <v>7292</v>
      </c>
      <c r="J1064" s="64" t="s">
        <v>232</v>
      </c>
      <c r="K1064" s="63">
        <v>140.26580000000001</v>
      </c>
      <c r="L1064" s="71" t="b">
        <v>0</v>
      </c>
      <c r="M1064" s="64" t="s">
        <v>232</v>
      </c>
      <c r="N1064" s="64" t="s">
        <v>1162</v>
      </c>
      <c r="O1064" s="64" t="s">
        <v>232</v>
      </c>
      <c r="P1064" s="64" t="s">
        <v>598</v>
      </c>
      <c r="Q1064" s="65"/>
      <c r="R1064" s="64" t="s">
        <v>1163</v>
      </c>
      <c r="S1064" s="63">
        <v>326.63990000000001</v>
      </c>
      <c r="T1064" s="63">
        <v>620.93799999999999</v>
      </c>
      <c r="U1064" s="65"/>
      <c r="V1064" s="64" t="s">
        <v>1164</v>
      </c>
    </row>
    <row r="1065" spans="1:22" ht="57.6">
      <c r="A1065" s="64" t="s">
        <v>7293</v>
      </c>
      <c r="B1065" s="63">
        <v>1474</v>
      </c>
      <c r="C1065" s="64" t="s">
        <v>7294</v>
      </c>
      <c r="D1065" s="64" t="s">
        <v>7295</v>
      </c>
      <c r="E1065" s="64" t="s">
        <v>7295</v>
      </c>
      <c r="F1065" s="64" t="s">
        <v>232</v>
      </c>
      <c r="G1065" s="63" t="b">
        <v>0</v>
      </c>
      <c r="H1065" s="71" t="b">
        <v>0</v>
      </c>
      <c r="I1065" s="64" t="s">
        <v>7293</v>
      </c>
      <c r="J1065" s="64" t="s">
        <v>232</v>
      </c>
      <c r="K1065" s="63">
        <v>140.26580000000001</v>
      </c>
      <c r="L1065" s="71" t="b">
        <v>0</v>
      </c>
      <c r="M1065" s="64" t="s">
        <v>232</v>
      </c>
      <c r="N1065" s="64" t="s">
        <v>232</v>
      </c>
      <c r="O1065" s="64" t="s">
        <v>232</v>
      </c>
      <c r="P1065" s="64" t="s">
        <v>598</v>
      </c>
      <c r="Q1065" s="65"/>
      <c r="R1065" s="64" t="s">
        <v>232</v>
      </c>
      <c r="S1065" s="63">
        <v>357.30399999999997</v>
      </c>
      <c r="T1065" s="65"/>
      <c r="U1065" s="65"/>
      <c r="V1065" s="64" t="s">
        <v>232</v>
      </c>
    </row>
    <row r="1066" spans="1:22" ht="57.6">
      <c r="A1066" s="64" t="s">
        <v>7296</v>
      </c>
      <c r="B1066" s="63">
        <v>1475</v>
      </c>
      <c r="C1066" s="64" t="s">
        <v>7297</v>
      </c>
      <c r="D1066" s="64" t="s">
        <v>7298</v>
      </c>
      <c r="E1066" s="64" t="s">
        <v>7298</v>
      </c>
      <c r="F1066" s="64" t="s">
        <v>232</v>
      </c>
      <c r="G1066" s="63" t="b">
        <v>0</v>
      </c>
      <c r="H1066" s="71" t="b">
        <v>0</v>
      </c>
      <c r="I1066" s="64" t="s">
        <v>7296</v>
      </c>
      <c r="J1066" s="64" t="s">
        <v>232</v>
      </c>
      <c r="K1066" s="63">
        <v>140.26580000000001</v>
      </c>
      <c r="L1066" s="71" t="b">
        <v>0</v>
      </c>
      <c r="M1066" s="64" t="s">
        <v>232</v>
      </c>
      <c r="N1066" s="64" t="s">
        <v>232</v>
      </c>
      <c r="O1066" s="64" t="s">
        <v>232</v>
      </c>
      <c r="P1066" s="64" t="s">
        <v>598</v>
      </c>
      <c r="Q1066" s="65"/>
      <c r="R1066" s="64" t="s">
        <v>7299</v>
      </c>
      <c r="S1066" s="63">
        <v>357.30399999999997</v>
      </c>
      <c r="T1066" s="63">
        <v>392.49160000000001</v>
      </c>
      <c r="U1066" s="65"/>
      <c r="V1066" s="64" t="s">
        <v>232</v>
      </c>
    </row>
    <row r="1067" spans="1:22" ht="86.45">
      <c r="A1067" s="64" t="s">
        <v>7300</v>
      </c>
      <c r="B1067" s="63">
        <v>1476</v>
      </c>
      <c r="C1067" s="64" t="s">
        <v>1102</v>
      </c>
      <c r="D1067" s="64" t="s">
        <v>1103</v>
      </c>
      <c r="E1067" s="64" t="s">
        <v>1103</v>
      </c>
      <c r="F1067" s="64" t="s">
        <v>1104</v>
      </c>
      <c r="G1067" s="63" t="b">
        <v>0</v>
      </c>
      <c r="H1067" s="71" t="b">
        <v>0</v>
      </c>
      <c r="I1067" s="64" t="s">
        <v>7300</v>
      </c>
      <c r="J1067" s="64" t="s">
        <v>232</v>
      </c>
      <c r="K1067" s="63">
        <v>140.26580000000001</v>
      </c>
      <c r="L1067" s="71" t="b">
        <v>0</v>
      </c>
      <c r="M1067" s="64" t="s">
        <v>232</v>
      </c>
      <c r="N1067" s="64" t="s">
        <v>232</v>
      </c>
      <c r="O1067" s="64" t="s">
        <v>1105</v>
      </c>
      <c r="P1067" s="64" t="s">
        <v>598</v>
      </c>
      <c r="Q1067" s="65"/>
      <c r="R1067" s="64" t="s">
        <v>1106</v>
      </c>
      <c r="S1067" s="63">
        <v>550.62149999999997</v>
      </c>
      <c r="T1067" s="63">
        <v>620.93799999999999</v>
      </c>
      <c r="U1067" s="65"/>
      <c r="V1067" s="64" t="s">
        <v>1107</v>
      </c>
    </row>
    <row r="1068" spans="1:22" ht="86.45">
      <c r="A1068" s="64" t="s">
        <v>7301</v>
      </c>
      <c r="B1068" s="63">
        <v>1477</v>
      </c>
      <c r="C1068" s="64" t="s">
        <v>7302</v>
      </c>
      <c r="D1068" s="64" t="s">
        <v>7303</v>
      </c>
      <c r="E1068" s="64" t="s">
        <v>7303</v>
      </c>
      <c r="F1068" s="64" t="s">
        <v>232</v>
      </c>
      <c r="G1068" s="63" t="b">
        <v>0</v>
      </c>
      <c r="H1068" s="71" t="b">
        <v>0</v>
      </c>
      <c r="I1068" s="64" t="s">
        <v>7301</v>
      </c>
      <c r="J1068" s="64" t="s">
        <v>232</v>
      </c>
      <c r="K1068" s="63">
        <v>126.23922</v>
      </c>
      <c r="L1068" s="71" t="b">
        <v>0</v>
      </c>
      <c r="M1068" s="64" t="s">
        <v>232</v>
      </c>
      <c r="N1068" s="64" t="s">
        <v>232</v>
      </c>
      <c r="O1068" s="64" t="s">
        <v>232</v>
      </c>
      <c r="P1068" s="64" t="s">
        <v>612</v>
      </c>
      <c r="Q1068" s="65"/>
      <c r="R1068" s="64" t="s">
        <v>2828</v>
      </c>
      <c r="S1068" s="63">
        <v>935.92319999999995</v>
      </c>
      <c r="T1068" s="63">
        <v>1897.231</v>
      </c>
      <c r="U1068" s="65"/>
      <c r="V1068" s="64" t="s">
        <v>232</v>
      </c>
    </row>
    <row r="1069" spans="1:22" ht="86.45">
      <c r="A1069" s="64" t="s">
        <v>7304</v>
      </c>
      <c r="B1069" s="63">
        <v>1478</v>
      </c>
      <c r="C1069" s="64" t="s">
        <v>5250</v>
      </c>
      <c r="D1069" s="64" t="s">
        <v>5251</v>
      </c>
      <c r="E1069" s="64" t="s">
        <v>5251</v>
      </c>
      <c r="F1069" s="64" t="s">
        <v>5252</v>
      </c>
      <c r="G1069" s="63" t="b">
        <v>0</v>
      </c>
      <c r="H1069" s="71" t="b">
        <v>0</v>
      </c>
      <c r="I1069" s="64" t="s">
        <v>7304</v>
      </c>
      <c r="J1069" s="64" t="s">
        <v>232</v>
      </c>
      <c r="K1069" s="63">
        <v>126.23922</v>
      </c>
      <c r="L1069" s="71" t="b">
        <v>0</v>
      </c>
      <c r="M1069" s="64" t="s">
        <v>232</v>
      </c>
      <c r="N1069" s="64" t="s">
        <v>5253</v>
      </c>
      <c r="O1069" s="64" t="s">
        <v>232</v>
      </c>
      <c r="P1069" s="64" t="s">
        <v>612</v>
      </c>
      <c r="Q1069" s="65"/>
      <c r="R1069" s="64" t="s">
        <v>2911</v>
      </c>
      <c r="S1069" s="63">
        <v>523.95699999999999</v>
      </c>
      <c r="T1069" s="63">
        <v>1199.229</v>
      </c>
      <c r="U1069" s="65"/>
      <c r="V1069" s="64" t="s">
        <v>5254</v>
      </c>
    </row>
    <row r="1070" spans="1:22" ht="43.15">
      <c r="A1070" s="64" t="s">
        <v>7305</v>
      </c>
      <c r="B1070" s="63">
        <v>1479</v>
      </c>
      <c r="C1070" s="64" t="s">
        <v>7306</v>
      </c>
      <c r="D1070" s="64" t="s">
        <v>7307</v>
      </c>
      <c r="E1070" s="64" t="s">
        <v>7307</v>
      </c>
      <c r="F1070" s="64" t="s">
        <v>232</v>
      </c>
      <c r="G1070" s="63" t="b">
        <v>0</v>
      </c>
      <c r="H1070" s="71" t="b">
        <v>0</v>
      </c>
      <c r="I1070" s="64" t="s">
        <v>7305</v>
      </c>
      <c r="J1070" s="64" t="s">
        <v>232</v>
      </c>
      <c r="K1070" s="63">
        <v>124.22333999999999</v>
      </c>
      <c r="L1070" s="71" t="b">
        <v>0</v>
      </c>
      <c r="M1070" s="64" t="s">
        <v>232</v>
      </c>
      <c r="N1070" s="64" t="s">
        <v>232</v>
      </c>
      <c r="O1070" s="64" t="s">
        <v>7308</v>
      </c>
      <c r="P1070" s="64" t="s">
        <v>2975</v>
      </c>
      <c r="Q1070" s="65"/>
      <c r="R1070" s="64" t="s">
        <v>7309</v>
      </c>
      <c r="S1070" s="63">
        <v>15.59872</v>
      </c>
      <c r="T1070" s="63">
        <v>953.43989999999997</v>
      </c>
      <c r="U1070" s="63">
        <v>160.79299810000001</v>
      </c>
      <c r="V1070" s="64" t="s">
        <v>232</v>
      </c>
    </row>
    <row r="1071" spans="1:22" ht="72">
      <c r="A1071" s="64" t="s">
        <v>7310</v>
      </c>
      <c r="B1071" s="63">
        <v>1480</v>
      </c>
      <c r="C1071" s="64" t="s">
        <v>7311</v>
      </c>
      <c r="D1071" s="64" t="s">
        <v>7312</v>
      </c>
      <c r="E1071" s="64" t="s">
        <v>7312</v>
      </c>
      <c r="F1071" s="64" t="s">
        <v>232</v>
      </c>
      <c r="G1071" s="63" t="b">
        <v>0</v>
      </c>
      <c r="H1071" s="71" t="b">
        <v>0</v>
      </c>
      <c r="I1071" s="64" t="s">
        <v>7310</v>
      </c>
      <c r="J1071" s="64" t="s">
        <v>232</v>
      </c>
      <c r="K1071" s="63">
        <v>126.23922</v>
      </c>
      <c r="L1071" s="71" t="b">
        <v>0</v>
      </c>
      <c r="M1071" s="64" t="s">
        <v>232</v>
      </c>
      <c r="N1071" s="64" t="s">
        <v>232</v>
      </c>
      <c r="O1071" s="64" t="s">
        <v>232</v>
      </c>
      <c r="P1071" s="64" t="s">
        <v>612</v>
      </c>
      <c r="Q1071" s="65"/>
      <c r="R1071" s="64" t="s">
        <v>738</v>
      </c>
      <c r="S1071" s="63">
        <v>649.28</v>
      </c>
      <c r="T1071" s="63">
        <v>1897.231</v>
      </c>
      <c r="U1071" s="65"/>
      <c r="V1071" s="64" t="s">
        <v>232</v>
      </c>
    </row>
    <row r="1072" spans="1:22" ht="43.15">
      <c r="A1072" s="64" t="s">
        <v>7313</v>
      </c>
      <c r="B1072" s="63">
        <v>1481</v>
      </c>
      <c r="C1072" s="64" t="s">
        <v>7314</v>
      </c>
      <c r="D1072" s="64" t="s">
        <v>7315</v>
      </c>
      <c r="E1072" s="64" t="s">
        <v>7315</v>
      </c>
      <c r="F1072" s="64" t="s">
        <v>232</v>
      </c>
      <c r="G1072" s="63" t="b">
        <v>0</v>
      </c>
      <c r="H1072" s="71" t="b">
        <v>0</v>
      </c>
      <c r="I1072" s="64" t="s">
        <v>7313</v>
      </c>
      <c r="J1072" s="64" t="s">
        <v>232</v>
      </c>
      <c r="K1072" s="63">
        <v>128.2551</v>
      </c>
      <c r="L1072" s="71" t="b">
        <v>0</v>
      </c>
      <c r="M1072" s="64" t="s">
        <v>232</v>
      </c>
      <c r="N1072" s="64" t="s">
        <v>7316</v>
      </c>
      <c r="O1072" s="64" t="s">
        <v>7317</v>
      </c>
      <c r="P1072" s="64" t="s">
        <v>1283</v>
      </c>
      <c r="Q1072" s="65"/>
      <c r="R1072" s="64" t="s">
        <v>7318</v>
      </c>
      <c r="S1072" s="63">
        <v>805.2672</v>
      </c>
      <c r="T1072" s="63">
        <v>11884.79</v>
      </c>
      <c r="U1072" s="63">
        <v>1176.6226452399999</v>
      </c>
      <c r="V1072" s="64" t="s">
        <v>232</v>
      </c>
    </row>
    <row r="1073" spans="1:22" ht="43.15">
      <c r="A1073" s="64" t="s">
        <v>7319</v>
      </c>
      <c r="B1073" s="63">
        <v>1482</v>
      </c>
      <c r="C1073" s="64" t="s">
        <v>7320</v>
      </c>
      <c r="D1073" s="64" t="s">
        <v>7321</v>
      </c>
      <c r="E1073" s="64" t="s">
        <v>7321</v>
      </c>
      <c r="F1073" s="64" t="s">
        <v>232</v>
      </c>
      <c r="G1073" s="63" t="b">
        <v>0</v>
      </c>
      <c r="H1073" s="71" t="b">
        <v>0</v>
      </c>
      <c r="I1073" s="64" t="s">
        <v>7319</v>
      </c>
      <c r="J1073" s="64" t="s">
        <v>232</v>
      </c>
      <c r="K1073" s="63">
        <v>124.22333999999999</v>
      </c>
      <c r="L1073" s="71" t="b">
        <v>0</v>
      </c>
      <c r="M1073" s="64" t="s">
        <v>232</v>
      </c>
      <c r="N1073" s="64" t="s">
        <v>232</v>
      </c>
      <c r="O1073" s="64" t="s">
        <v>7322</v>
      </c>
      <c r="P1073" s="64" t="s">
        <v>2975</v>
      </c>
      <c r="Q1073" s="65"/>
      <c r="R1073" s="64" t="s">
        <v>2976</v>
      </c>
      <c r="S1073" s="63">
        <v>319.97370000000001</v>
      </c>
      <c r="T1073" s="63">
        <v>758.02660000000003</v>
      </c>
      <c r="U1073" s="63">
        <v>184.69363304000001</v>
      </c>
      <c r="V1073" s="64" t="s">
        <v>232</v>
      </c>
    </row>
    <row r="1074" spans="1:22" ht="72">
      <c r="A1074" s="64" t="s">
        <v>7323</v>
      </c>
      <c r="B1074" s="63">
        <v>1484</v>
      </c>
      <c r="C1074" s="64" t="s">
        <v>813</v>
      </c>
      <c r="D1074" s="64" t="s">
        <v>814</v>
      </c>
      <c r="E1074" s="64" t="s">
        <v>814</v>
      </c>
      <c r="F1074" s="64" t="s">
        <v>815</v>
      </c>
      <c r="G1074" s="63" t="b">
        <v>0</v>
      </c>
      <c r="H1074" s="71" t="b">
        <v>0</v>
      </c>
      <c r="I1074" s="64" t="s">
        <v>7323</v>
      </c>
      <c r="J1074" s="64" t="s">
        <v>232</v>
      </c>
      <c r="K1074" s="63">
        <v>140.26580000000001</v>
      </c>
      <c r="L1074" s="71" t="b">
        <v>0</v>
      </c>
      <c r="M1074" s="64" t="s">
        <v>232</v>
      </c>
      <c r="N1074" s="64" t="s">
        <v>816</v>
      </c>
      <c r="O1074" s="64" t="s">
        <v>232</v>
      </c>
      <c r="P1074" s="64" t="s">
        <v>598</v>
      </c>
      <c r="Q1074" s="65"/>
      <c r="R1074" s="64" t="s">
        <v>817</v>
      </c>
      <c r="S1074" s="63">
        <v>406.63330000000002</v>
      </c>
      <c r="T1074" s="63">
        <v>620.93799999999999</v>
      </c>
      <c r="U1074" s="65"/>
      <c r="V1074" s="64" t="s">
        <v>818</v>
      </c>
    </row>
    <row r="1075" spans="1:22" ht="72">
      <c r="A1075" s="64" t="s">
        <v>7324</v>
      </c>
      <c r="B1075" s="63">
        <v>1485</v>
      </c>
      <c r="C1075" s="64" t="s">
        <v>593</v>
      </c>
      <c r="D1075" s="64" t="s">
        <v>594</v>
      </c>
      <c r="E1075" s="64" t="s">
        <v>594</v>
      </c>
      <c r="F1075" s="64" t="s">
        <v>595</v>
      </c>
      <c r="G1075" s="63" t="b">
        <v>0</v>
      </c>
      <c r="H1075" s="71" t="b">
        <v>0</v>
      </c>
      <c r="I1075" s="64" t="s">
        <v>7324</v>
      </c>
      <c r="J1075" s="64" t="s">
        <v>232</v>
      </c>
      <c r="K1075" s="63">
        <v>140.26580000000001</v>
      </c>
      <c r="L1075" s="71" t="b">
        <v>0</v>
      </c>
      <c r="M1075" s="64" t="s">
        <v>232</v>
      </c>
      <c r="N1075" s="64" t="s">
        <v>596</v>
      </c>
      <c r="O1075" s="64" t="s">
        <v>597</v>
      </c>
      <c r="P1075" s="64" t="s">
        <v>598</v>
      </c>
      <c r="Q1075" s="65"/>
      <c r="R1075" s="64" t="s">
        <v>599</v>
      </c>
      <c r="S1075" s="63">
        <v>678.61099999999999</v>
      </c>
      <c r="T1075" s="63">
        <v>6153.7179999999998</v>
      </c>
      <c r="U1075" s="63">
        <v>450.88967112</v>
      </c>
      <c r="V1075" s="64" t="s">
        <v>600</v>
      </c>
    </row>
    <row r="1076" spans="1:22" ht="72">
      <c r="A1076" s="64" t="s">
        <v>7325</v>
      </c>
      <c r="B1076" s="63">
        <v>1486</v>
      </c>
      <c r="C1076" s="64" t="s">
        <v>7326</v>
      </c>
      <c r="D1076" s="64" t="s">
        <v>7327</v>
      </c>
      <c r="E1076" s="64" t="s">
        <v>7327</v>
      </c>
      <c r="F1076" s="64" t="s">
        <v>232</v>
      </c>
      <c r="G1076" s="63" t="b">
        <v>0</v>
      </c>
      <c r="H1076" s="71" t="b">
        <v>0</v>
      </c>
      <c r="I1076" s="64" t="s">
        <v>7325</v>
      </c>
      <c r="J1076" s="64" t="s">
        <v>232</v>
      </c>
      <c r="K1076" s="63">
        <v>140.26580000000001</v>
      </c>
      <c r="L1076" s="71" t="b">
        <v>0</v>
      </c>
      <c r="M1076" s="64" t="s">
        <v>232</v>
      </c>
      <c r="N1076" s="64" t="s">
        <v>232</v>
      </c>
      <c r="O1076" s="64" t="s">
        <v>232</v>
      </c>
      <c r="P1076" s="64" t="s">
        <v>232</v>
      </c>
      <c r="Q1076" s="65"/>
      <c r="R1076" s="64" t="s">
        <v>232</v>
      </c>
      <c r="S1076" s="63">
        <v>306.64150000000001</v>
      </c>
      <c r="T1076" s="65"/>
      <c r="U1076" s="65"/>
      <c r="V1076" s="64" t="s">
        <v>232</v>
      </c>
    </row>
    <row r="1077" spans="1:22" ht="57.6">
      <c r="A1077" s="64" t="s">
        <v>7328</v>
      </c>
      <c r="B1077" s="63">
        <v>1487</v>
      </c>
      <c r="C1077" s="64" t="s">
        <v>2064</v>
      </c>
      <c r="D1077" s="64" t="s">
        <v>2065</v>
      </c>
      <c r="E1077" s="64" t="s">
        <v>2065</v>
      </c>
      <c r="F1077" s="64" t="s">
        <v>2066</v>
      </c>
      <c r="G1077" s="63" t="b">
        <v>0</v>
      </c>
      <c r="H1077" s="71" t="b">
        <v>0</v>
      </c>
      <c r="I1077" s="64" t="s">
        <v>7328</v>
      </c>
      <c r="J1077" s="64" t="s">
        <v>232</v>
      </c>
      <c r="K1077" s="63">
        <v>156.30825999999999</v>
      </c>
      <c r="L1077" s="71" t="b">
        <v>0</v>
      </c>
      <c r="M1077" s="64" t="s">
        <v>232</v>
      </c>
      <c r="N1077" s="64" t="s">
        <v>2067</v>
      </c>
      <c r="O1077" s="64" t="s">
        <v>2068</v>
      </c>
      <c r="P1077" s="64" t="s">
        <v>1540</v>
      </c>
      <c r="Q1077" s="65"/>
      <c r="R1077" s="64" t="s">
        <v>2069</v>
      </c>
      <c r="S1077" s="63">
        <v>242.64670000000001</v>
      </c>
      <c r="T1077" s="63">
        <v>128.4572</v>
      </c>
      <c r="U1077" s="63">
        <v>202.52945019999999</v>
      </c>
      <c r="V1077" s="64" t="s">
        <v>2070</v>
      </c>
    </row>
    <row r="1078" spans="1:22" ht="43.15">
      <c r="A1078" s="64" t="s">
        <v>7329</v>
      </c>
      <c r="B1078" s="63">
        <v>1488</v>
      </c>
      <c r="C1078" s="64" t="s">
        <v>7330</v>
      </c>
      <c r="D1078" s="64" t="s">
        <v>7331</v>
      </c>
      <c r="E1078" s="64" t="s">
        <v>7331</v>
      </c>
      <c r="F1078" s="64" t="s">
        <v>232</v>
      </c>
      <c r="G1078" s="63" t="b">
        <v>0</v>
      </c>
      <c r="H1078" s="71" t="b">
        <v>0</v>
      </c>
      <c r="I1078" s="64" t="s">
        <v>7329</v>
      </c>
      <c r="J1078" s="64" t="s">
        <v>232</v>
      </c>
      <c r="K1078" s="63">
        <v>142.28167999999999</v>
      </c>
      <c r="L1078" s="71" t="b">
        <v>0</v>
      </c>
      <c r="M1078" s="64" t="s">
        <v>232</v>
      </c>
      <c r="N1078" s="64" t="s">
        <v>232</v>
      </c>
      <c r="O1078" s="64" t="s">
        <v>232</v>
      </c>
      <c r="P1078" s="64" t="s">
        <v>1327</v>
      </c>
      <c r="Q1078" s="65"/>
      <c r="R1078" s="64" t="s">
        <v>7332</v>
      </c>
      <c r="S1078" s="63">
        <v>418.63229999999999</v>
      </c>
      <c r="T1078" s="63">
        <v>982.34969999999998</v>
      </c>
      <c r="U1078" s="65"/>
      <c r="V1078" s="64" t="s">
        <v>232</v>
      </c>
    </row>
    <row r="1079" spans="1:22" ht="57.6">
      <c r="A1079" s="64" t="s">
        <v>7333</v>
      </c>
      <c r="B1079" s="63">
        <v>1489</v>
      </c>
      <c r="C1079" s="64" t="s">
        <v>2830</v>
      </c>
      <c r="D1079" s="64" t="s">
        <v>2831</v>
      </c>
      <c r="E1079" s="64" t="s">
        <v>2831</v>
      </c>
      <c r="F1079" s="64" t="s">
        <v>232</v>
      </c>
      <c r="G1079" s="63" t="b">
        <v>0</v>
      </c>
      <c r="H1079" s="71" t="b">
        <v>0</v>
      </c>
      <c r="I1079" s="64" t="s">
        <v>7333</v>
      </c>
      <c r="J1079" s="64" t="s">
        <v>232</v>
      </c>
      <c r="K1079" s="63">
        <v>126.23922</v>
      </c>
      <c r="L1079" s="71" t="b">
        <v>0</v>
      </c>
      <c r="M1079" s="64" t="s">
        <v>232</v>
      </c>
      <c r="N1079" s="64" t="s">
        <v>232</v>
      </c>
      <c r="O1079" s="64" t="s">
        <v>232</v>
      </c>
      <c r="P1079" s="64" t="s">
        <v>612</v>
      </c>
      <c r="Q1079" s="65"/>
      <c r="R1079" s="64" t="s">
        <v>738</v>
      </c>
      <c r="S1079" s="63">
        <v>649.28</v>
      </c>
      <c r="T1079" s="63">
        <v>1897.231</v>
      </c>
      <c r="U1079" s="65"/>
      <c r="V1079" s="64" t="s">
        <v>232</v>
      </c>
    </row>
    <row r="1080" spans="1:22" ht="57.6">
      <c r="A1080" s="64" t="s">
        <v>7334</v>
      </c>
      <c r="B1080" s="63">
        <v>1490</v>
      </c>
      <c r="C1080" s="64" t="s">
        <v>7335</v>
      </c>
      <c r="D1080" s="64" t="s">
        <v>7336</v>
      </c>
      <c r="E1080" s="64" t="s">
        <v>7336</v>
      </c>
      <c r="F1080" s="64" t="s">
        <v>232</v>
      </c>
      <c r="G1080" s="63" t="b">
        <v>0</v>
      </c>
      <c r="H1080" s="71" t="b">
        <v>0</v>
      </c>
      <c r="I1080" s="64" t="s">
        <v>7334</v>
      </c>
      <c r="J1080" s="64" t="s">
        <v>232</v>
      </c>
      <c r="K1080" s="63">
        <v>126.23922</v>
      </c>
      <c r="L1080" s="71" t="b">
        <v>0</v>
      </c>
      <c r="M1080" s="64" t="s">
        <v>232</v>
      </c>
      <c r="N1080" s="64" t="s">
        <v>232</v>
      </c>
      <c r="O1080" s="64" t="s">
        <v>232</v>
      </c>
      <c r="P1080" s="64" t="s">
        <v>612</v>
      </c>
      <c r="Q1080" s="65"/>
      <c r="R1080" s="64" t="s">
        <v>7337</v>
      </c>
      <c r="S1080" s="63">
        <v>887.9271</v>
      </c>
      <c r="T1080" s="63">
        <v>1199.229</v>
      </c>
      <c r="U1080" s="65"/>
      <c r="V1080" s="64" t="s">
        <v>232</v>
      </c>
    </row>
    <row r="1081" spans="1:22" ht="57.6">
      <c r="A1081" s="64" t="s">
        <v>7338</v>
      </c>
      <c r="B1081" s="63">
        <v>1491</v>
      </c>
      <c r="C1081" s="64" t="s">
        <v>7339</v>
      </c>
      <c r="D1081" s="64" t="s">
        <v>7340</v>
      </c>
      <c r="E1081" s="64" t="s">
        <v>7340</v>
      </c>
      <c r="F1081" s="64" t="s">
        <v>232</v>
      </c>
      <c r="G1081" s="63" t="b">
        <v>0</v>
      </c>
      <c r="H1081" s="71" t="b">
        <v>0</v>
      </c>
      <c r="I1081" s="64" t="s">
        <v>7338</v>
      </c>
      <c r="J1081" s="64" t="s">
        <v>232</v>
      </c>
      <c r="K1081" s="63">
        <v>140.26580000000001</v>
      </c>
      <c r="L1081" s="71" t="b">
        <v>0</v>
      </c>
      <c r="M1081" s="64" t="s">
        <v>232</v>
      </c>
      <c r="N1081" s="64" t="s">
        <v>232</v>
      </c>
      <c r="O1081" s="64" t="s">
        <v>7341</v>
      </c>
      <c r="P1081" s="64" t="s">
        <v>232</v>
      </c>
      <c r="Q1081" s="65"/>
      <c r="R1081" s="64" t="s">
        <v>7342</v>
      </c>
      <c r="S1081" s="63">
        <v>306.64150000000001</v>
      </c>
      <c r="T1081" s="63">
        <v>392.49160000000001</v>
      </c>
      <c r="U1081" s="63">
        <v>372.4616714</v>
      </c>
      <c r="V1081" s="64" t="s">
        <v>232</v>
      </c>
    </row>
    <row r="1082" spans="1:22" ht="28.9">
      <c r="A1082" s="64" t="s">
        <v>7343</v>
      </c>
      <c r="B1082" s="63">
        <v>1492</v>
      </c>
      <c r="C1082" s="64" t="s">
        <v>7344</v>
      </c>
      <c r="D1082" s="64" t="s">
        <v>7345</v>
      </c>
      <c r="E1082" s="64" t="s">
        <v>7345</v>
      </c>
      <c r="F1082" s="64" t="s">
        <v>232</v>
      </c>
      <c r="G1082" s="63" t="b">
        <v>0</v>
      </c>
      <c r="H1082" s="71" t="b">
        <v>0</v>
      </c>
      <c r="I1082" s="64" t="s">
        <v>7343</v>
      </c>
      <c r="J1082" s="64" t="s">
        <v>232</v>
      </c>
      <c r="K1082" s="63">
        <v>156.30825999999999</v>
      </c>
      <c r="L1082" s="71" t="b">
        <v>0</v>
      </c>
      <c r="M1082" s="64" t="s">
        <v>232</v>
      </c>
      <c r="N1082" s="64" t="s">
        <v>232</v>
      </c>
      <c r="O1082" s="64" t="s">
        <v>7346</v>
      </c>
      <c r="P1082" s="64" t="s">
        <v>1540</v>
      </c>
      <c r="Q1082" s="65"/>
      <c r="R1082" s="64" t="s">
        <v>232</v>
      </c>
      <c r="S1082" s="63">
        <v>242.64670000000001</v>
      </c>
      <c r="T1082" s="65"/>
      <c r="U1082" s="63">
        <v>240.71287100000001</v>
      </c>
      <c r="V1082" s="64" t="s">
        <v>232</v>
      </c>
    </row>
    <row r="1083" spans="1:22" ht="43.15">
      <c r="A1083" s="64" t="s">
        <v>7347</v>
      </c>
      <c r="B1083" s="63">
        <v>1493</v>
      </c>
      <c r="C1083" s="64" t="s">
        <v>7348</v>
      </c>
      <c r="D1083" s="64" t="s">
        <v>7349</v>
      </c>
      <c r="E1083" s="64" t="s">
        <v>7349</v>
      </c>
      <c r="F1083" s="64" t="s">
        <v>232</v>
      </c>
      <c r="G1083" s="63" t="b">
        <v>0</v>
      </c>
      <c r="H1083" s="71" t="b">
        <v>0</v>
      </c>
      <c r="I1083" s="64" t="s">
        <v>7347</v>
      </c>
      <c r="J1083" s="64" t="s">
        <v>232</v>
      </c>
      <c r="K1083" s="63">
        <v>170.33484000000001</v>
      </c>
      <c r="L1083" s="71" t="b">
        <v>0</v>
      </c>
      <c r="M1083" s="64" t="s">
        <v>232</v>
      </c>
      <c r="N1083" s="64" t="s">
        <v>232</v>
      </c>
      <c r="O1083" s="64" t="s">
        <v>7350</v>
      </c>
      <c r="P1083" s="64" t="s">
        <v>1312</v>
      </c>
      <c r="Q1083" s="65"/>
      <c r="R1083" s="64" t="s">
        <v>7351</v>
      </c>
      <c r="S1083" s="63">
        <v>165.31979999999999</v>
      </c>
      <c r="T1083" s="63">
        <v>66.512690000000006</v>
      </c>
      <c r="U1083" s="63">
        <v>349.63961144000001</v>
      </c>
      <c r="V1083" s="64" t="s">
        <v>232</v>
      </c>
    </row>
    <row r="1084" spans="1:22" ht="43.15">
      <c r="A1084" s="64" t="s">
        <v>7352</v>
      </c>
      <c r="B1084" s="63">
        <v>1494</v>
      </c>
      <c r="C1084" s="64" t="s">
        <v>7353</v>
      </c>
      <c r="D1084" s="64" t="s">
        <v>7354</v>
      </c>
      <c r="E1084" s="64" t="s">
        <v>7354</v>
      </c>
      <c r="F1084" s="64" t="s">
        <v>232</v>
      </c>
      <c r="G1084" s="63" t="b">
        <v>0</v>
      </c>
      <c r="H1084" s="71" t="b">
        <v>0</v>
      </c>
      <c r="I1084" s="64" t="s">
        <v>7352</v>
      </c>
      <c r="J1084" s="64" t="s">
        <v>232</v>
      </c>
      <c r="K1084" s="63">
        <v>170.33484000000001</v>
      </c>
      <c r="L1084" s="71" t="b">
        <v>0</v>
      </c>
      <c r="M1084" s="64" t="s">
        <v>232</v>
      </c>
      <c r="N1084" s="64" t="s">
        <v>232</v>
      </c>
      <c r="O1084" s="64" t="s">
        <v>7355</v>
      </c>
      <c r="P1084" s="64" t="s">
        <v>1312</v>
      </c>
      <c r="Q1084" s="65"/>
      <c r="R1084" s="64" t="s">
        <v>7356</v>
      </c>
      <c r="S1084" s="63">
        <v>165.31979999999999</v>
      </c>
      <c r="T1084" s="63">
        <v>66.512690000000006</v>
      </c>
      <c r="U1084" s="63">
        <v>205.8824985</v>
      </c>
      <c r="V1084" s="64" t="s">
        <v>232</v>
      </c>
    </row>
    <row r="1085" spans="1:22" ht="43.15">
      <c r="A1085" s="64" t="s">
        <v>7357</v>
      </c>
      <c r="B1085" s="63">
        <v>1495</v>
      </c>
      <c r="C1085" s="64" t="s">
        <v>7358</v>
      </c>
      <c r="D1085" s="64" t="s">
        <v>7359</v>
      </c>
      <c r="E1085" s="64" t="s">
        <v>7359</v>
      </c>
      <c r="F1085" s="64" t="s">
        <v>232</v>
      </c>
      <c r="G1085" s="63" t="b">
        <v>0</v>
      </c>
      <c r="H1085" s="71" t="b">
        <v>0</v>
      </c>
      <c r="I1085" s="64" t="s">
        <v>7357</v>
      </c>
      <c r="J1085" s="64" t="s">
        <v>232</v>
      </c>
      <c r="K1085" s="63">
        <v>156.30825999999999</v>
      </c>
      <c r="L1085" s="71" t="b">
        <v>0</v>
      </c>
      <c r="M1085" s="64" t="s">
        <v>232</v>
      </c>
      <c r="N1085" s="64" t="s">
        <v>232</v>
      </c>
      <c r="O1085" s="64" t="s">
        <v>7360</v>
      </c>
      <c r="P1085" s="64" t="s">
        <v>1312</v>
      </c>
      <c r="Q1085" s="65"/>
      <c r="R1085" s="64" t="s">
        <v>7361</v>
      </c>
      <c r="S1085" s="63">
        <v>165.31979999999999</v>
      </c>
      <c r="T1085" s="63">
        <v>66.512690000000006</v>
      </c>
      <c r="U1085" s="63">
        <v>128.90264234400001</v>
      </c>
      <c r="V1085" s="64" t="s">
        <v>232</v>
      </c>
    </row>
    <row r="1086" spans="1:22" ht="57.6">
      <c r="A1086" s="64" t="s">
        <v>7362</v>
      </c>
      <c r="B1086" s="63">
        <v>1496</v>
      </c>
      <c r="C1086" s="64" t="s">
        <v>7363</v>
      </c>
      <c r="D1086" s="64" t="s">
        <v>7364</v>
      </c>
      <c r="E1086" s="64" t="s">
        <v>7364</v>
      </c>
      <c r="F1086" s="64" t="s">
        <v>232</v>
      </c>
      <c r="G1086" s="63" t="b">
        <v>0</v>
      </c>
      <c r="H1086" s="71" t="b">
        <v>0</v>
      </c>
      <c r="I1086" s="64" t="s">
        <v>7362</v>
      </c>
      <c r="J1086" s="64" t="s">
        <v>232</v>
      </c>
      <c r="K1086" s="63">
        <v>148.24474000000001</v>
      </c>
      <c r="L1086" s="71" t="b">
        <v>0</v>
      </c>
      <c r="M1086" s="64" t="s">
        <v>232</v>
      </c>
      <c r="N1086" s="64" t="s">
        <v>232</v>
      </c>
      <c r="O1086" s="64" t="s">
        <v>7365</v>
      </c>
      <c r="P1086" s="64" t="s">
        <v>232</v>
      </c>
      <c r="Q1086" s="65"/>
      <c r="R1086" s="64" t="s">
        <v>7366</v>
      </c>
      <c r="S1086" s="63">
        <v>28.26435</v>
      </c>
      <c r="T1086" s="63">
        <v>51.324269999999999</v>
      </c>
      <c r="U1086" s="63">
        <v>138.48556105999998</v>
      </c>
      <c r="V1086" s="64" t="s">
        <v>232</v>
      </c>
    </row>
    <row r="1087" spans="1:22" ht="57.6">
      <c r="A1087" s="64" t="s">
        <v>7367</v>
      </c>
      <c r="B1087" s="63">
        <v>1497</v>
      </c>
      <c r="C1087" s="64" t="s">
        <v>1628</v>
      </c>
      <c r="D1087" s="64" t="s">
        <v>1629</v>
      </c>
      <c r="E1087" s="64" t="s">
        <v>1629</v>
      </c>
      <c r="F1087" s="64" t="s">
        <v>1630</v>
      </c>
      <c r="G1087" s="63" t="b">
        <v>0</v>
      </c>
      <c r="H1087" s="71" t="b">
        <v>0</v>
      </c>
      <c r="I1087" s="64" t="s">
        <v>7367</v>
      </c>
      <c r="J1087" s="64" t="s">
        <v>232</v>
      </c>
      <c r="K1087" s="63">
        <v>170.33484000000001</v>
      </c>
      <c r="L1087" s="71" t="b">
        <v>0</v>
      </c>
      <c r="M1087" s="64" t="s">
        <v>232</v>
      </c>
      <c r="N1087" s="64" t="s">
        <v>1631</v>
      </c>
      <c r="O1087" s="64" t="s">
        <v>1632</v>
      </c>
      <c r="P1087" s="64" t="s">
        <v>1312</v>
      </c>
      <c r="Q1087" s="65"/>
      <c r="R1087" s="64" t="s">
        <v>1633</v>
      </c>
      <c r="S1087" s="63">
        <v>165.31979999999999</v>
      </c>
      <c r="T1087" s="63">
        <v>66.512690000000006</v>
      </c>
      <c r="U1087" s="63">
        <v>198.0031683</v>
      </c>
      <c r="V1087" s="64" t="s">
        <v>1634</v>
      </c>
    </row>
    <row r="1088" spans="1:22" ht="57.6">
      <c r="A1088" s="64" t="s">
        <v>7368</v>
      </c>
      <c r="B1088" s="63">
        <v>1498</v>
      </c>
      <c r="C1088" s="64" t="s">
        <v>7369</v>
      </c>
      <c r="D1088" s="64" t="s">
        <v>7370</v>
      </c>
      <c r="E1088" s="64" t="s">
        <v>7370</v>
      </c>
      <c r="F1088" s="64" t="s">
        <v>232</v>
      </c>
      <c r="G1088" s="63" t="b">
        <v>0</v>
      </c>
      <c r="H1088" s="71" t="b">
        <v>0</v>
      </c>
      <c r="I1088" s="64" t="s">
        <v>7368</v>
      </c>
      <c r="J1088" s="64" t="s">
        <v>232</v>
      </c>
      <c r="K1088" s="63">
        <v>140.26580000000001</v>
      </c>
      <c r="L1088" s="71" t="b">
        <v>0</v>
      </c>
      <c r="M1088" s="64" t="s">
        <v>232</v>
      </c>
      <c r="N1088" s="64" t="s">
        <v>232</v>
      </c>
      <c r="O1088" s="64" t="s">
        <v>232</v>
      </c>
      <c r="P1088" s="64" t="s">
        <v>232</v>
      </c>
      <c r="Q1088" s="65"/>
      <c r="R1088" s="64" t="s">
        <v>232</v>
      </c>
      <c r="S1088" s="63">
        <v>306.64150000000001</v>
      </c>
      <c r="T1088" s="65"/>
      <c r="U1088" s="65"/>
      <c r="V1088" s="64" t="s">
        <v>232</v>
      </c>
    </row>
    <row r="1089" spans="1:22" ht="57.6">
      <c r="A1089" s="64" t="s">
        <v>7371</v>
      </c>
      <c r="B1089" s="63">
        <v>1499</v>
      </c>
      <c r="C1089" s="64" t="s">
        <v>7372</v>
      </c>
      <c r="D1089" s="64" t="s">
        <v>7373</v>
      </c>
      <c r="E1089" s="64" t="s">
        <v>7373</v>
      </c>
      <c r="F1089" s="64" t="s">
        <v>232</v>
      </c>
      <c r="G1089" s="63" t="b">
        <v>0</v>
      </c>
      <c r="H1089" s="71" t="b">
        <v>0</v>
      </c>
      <c r="I1089" s="64" t="s">
        <v>7371</v>
      </c>
      <c r="J1089" s="64" t="s">
        <v>232</v>
      </c>
      <c r="K1089" s="63">
        <v>140.26580000000001</v>
      </c>
      <c r="L1089" s="71" t="b">
        <v>0</v>
      </c>
      <c r="M1089" s="64" t="s">
        <v>232</v>
      </c>
      <c r="N1089" s="64" t="s">
        <v>232</v>
      </c>
      <c r="O1089" s="64" t="s">
        <v>232</v>
      </c>
      <c r="P1089" s="64" t="s">
        <v>232</v>
      </c>
      <c r="Q1089" s="65"/>
      <c r="R1089" s="64" t="s">
        <v>232</v>
      </c>
      <c r="S1089" s="63">
        <v>306.64150000000001</v>
      </c>
      <c r="T1089" s="65"/>
      <c r="U1089" s="65"/>
      <c r="V1089" s="64" t="s">
        <v>232</v>
      </c>
    </row>
    <row r="1090" spans="1:22" ht="57.6">
      <c r="A1090" s="64" t="s">
        <v>7374</v>
      </c>
      <c r="B1090" s="63">
        <v>1500</v>
      </c>
      <c r="C1090" s="64" t="s">
        <v>7375</v>
      </c>
      <c r="D1090" s="64" t="s">
        <v>7376</v>
      </c>
      <c r="E1090" s="64" t="s">
        <v>7376</v>
      </c>
      <c r="F1090" s="64" t="s">
        <v>232</v>
      </c>
      <c r="G1090" s="63" t="b">
        <v>0</v>
      </c>
      <c r="H1090" s="71" t="b">
        <v>0</v>
      </c>
      <c r="I1090" s="64" t="s">
        <v>7374</v>
      </c>
      <c r="J1090" s="64" t="s">
        <v>232</v>
      </c>
      <c r="K1090" s="63">
        <v>140.26580000000001</v>
      </c>
      <c r="L1090" s="71" t="b">
        <v>0</v>
      </c>
      <c r="M1090" s="64" t="s">
        <v>232</v>
      </c>
      <c r="N1090" s="64" t="s">
        <v>232</v>
      </c>
      <c r="O1090" s="64" t="s">
        <v>232</v>
      </c>
      <c r="P1090" s="64" t="s">
        <v>232</v>
      </c>
      <c r="Q1090" s="65"/>
      <c r="R1090" s="64" t="s">
        <v>232</v>
      </c>
      <c r="S1090" s="63">
        <v>306.64150000000001</v>
      </c>
      <c r="T1090" s="65"/>
      <c r="U1090" s="65"/>
      <c r="V1090" s="64" t="s">
        <v>232</v>
      </c>
    </row>
    <row r="1091" spans="1:22" ht="43.15">
      <c r="A1091" s="64" t="s">
        <v>7377</v>
      </c>
      <c r="B1091" s="63">
        <v>1501</v>
      </c>
      <c r="C1091" s="64" t="s">
        <v>232</v>
      </c>
      <c r="D1091" s="64" t="s">
        <v>232</v>
      </c>
      <c r="E1091" s="64" t="s">
        <v>2438</v>
      </c>
      <c r="F1091" s="64" t="s">
        <v>232</v>
      </c>
      <c r="G1091" s="63" t="b">
        <v>0</v>
      </c>
      <c r="H1091" s="71" t="b">
        <v>0</v>
      </c>
      <c r="I1091" s="64" t="s">
        <v>7377</v>
      </c>
      <c r="J1091" s="64" t="s">
        <v>232</v>
      </c>
      <c r="K1091" s="63">
        <v>141.266548691526</v>
      </c>
      <c r="L1091" s="71" t="b">
        <v>0</v>
      </c>
      <c r="M1091" s="64" t="s">
        <v>232</v>
      </c>
      <c r="N1091" s="64" t="s">
        <v>7378</v>
      </c>
      <c r="O1091" s="64" t="s">
        <v>232</v>
      </c>
      <c r="P1091" s="64" t="s">
        <v>232</v>
      </c>
      <c r="Q1091" s="65"/>
      <c r="R1091" s="64" t="s">
        <v>232</v>
      </c>
      <c r="S1091" s="63">
        <v>230.64769999999999</v>
      </c>
      <c r="T1091" s="65"/>
      <c r="U1091" s="65"/>
      <c r="V1091" s="64" t="s">
        <v>232</v>
      </c>
    </row>
    <row r="1092" spans="1:22" ht="43.15">
      <c r="A1092" s="64" t="s">
        <v>7379</v>
      </c>
      <c r="B1092" s="63">
        <v>1502</v>
      </c>
      <c r="C1092" s="64" t="s">
        <v>232</v>
      </c>
      <c r="D1092" s="64" t="s">
        <v>232</v>
      </c>
      <c r="E1092" s="64" t="s">
        <v>2438</v>
      </c>
      <c r="F1092" s="64" t="s">
        <v>232</v>
      </c>
      <c r="G1092" s="63" t="b">
        <v>0</v>
      </c>
      <c r="H1092" s="71" t="b">
        <v>0</v>
      </c>
      <c r="I1092" s="64" t="s">
        <v>7379</v>
      </c>
      <c r="J1092" s="64" t="s">
        <v>232</v>
      </c>
      <c r="K1092" s="63">
        <v>127.239175986497</v>
      </c>
      <c r="L1092" s="71" t="b">
        <v>0</v>
      </c>
      <c r="M1092" s="64" t="s">
        <v>232</v>
      </c>
      <c r="N1092" s="64" t="s">
        <v>7380</v>
      </c>
      <c r="O1092" s="64" t="s">
        <v>232</v>
      </c>
      <c r="P1092" s="64" t="s">
        <v>232</v>
      </c>
      <c r="Q1092" s="65"/>
      <c r="R1092" s="64" t="s">
        <v>232</v>
      </c>
      <c r="S1092" s="63">
        <v>661.27909999999997</v>
      </c>
      <c r="T1092" s="65"/>
      <c r="U1092" s="65"/>
      <c r="V1092" s="64" t="s">
        <v>232</v>
      </c>
    </row>
    <row r="1093" spans="1:22" ht="43.15">
      <c r="A1093" s="64" t="s">
        <v>7381</v>
      </c>
      <c r="B1093" s="63">
        <v>1503</v>
      </c>
      <c r="C1093" s="64" t="s">
        <v>232</v>
      </c>
      <c r="D1093" s="64" t="s">
        <v>232</v>
      </c>
      <c r="E1093" s="64" t="s">
        <v>2438</v>
      </c>
      <c r="F1093" s="64" t="s">
        <v>232</v>
      </c>
      <c r="G1093" s="63" t="b">
        <v>0</v>
      </c>
      <c r="H1093" s="71" t="b">
        <v>0</v>
      </c>
      <c r="I1093" s="64" t="s">
        <v>7381</v>
      </c>
      <c r="J1093" s="64" t="s">
        <v>232</v>
      </c>
      <c r="K1093" s="63">
        <v>140.26580000000001</v>
      </c>
      <c r="L1093" s="71" t="b">
        <v>0</v>
      </c>
      <c r="M1093" s="64" t="s">
        <v>232</v>
      </c>
      <c r="N1093" s="64" t="s">
        <v>7378</v>
      </c>
      <c r="O1093" s="64" t="s">
        <v>232</v>
      </c>
      <c r="P1093" s="64" t="s">
        <v>232</v>
      </c>
      <c r="Q1093" s="65"/>
      <c r="R1093" s="64" t="s">
        <v>232</v>
      </c>
      <c r="S1093" s="63">
        <v>62.661520000000003</v>
      </c>
      <c r="T1093" s="65"/>
      <c r="U1093" s="65"/>
      <c r="V1093" s="64" t="s">
        <v>232</v>
      </c>
    </row>
    <row r="1094" spans="1:22" ht="28.9">
      <c r="A1094" s="64" t="s">
        <v>7382</v>
      </c>
      <c r="B1094" s="63">
        <v>1504</v>
      </c>
      <c r="C1094" s="64" t="s">
        <v>232</v>
      </c>
      <c r="D1094" s="64" t="s">
        <v>232</v>
      </c>
      <c r="E1094" s="64" t="s">
        <v>2438</v>
      </c>
      <c r="F1094" s="64" t="s">
        <v>232</v>
      </c>
      <c r="G1094" s="63" t="b">
        <v>0</v>
      </c>
      <c r="H1094" s="71" t="b">
        <v>0</v>
      </c>
      <c r="I1094" s="64" t="s">
        <v>7382</v>
      </c>
      <c r="J1094" s="64" t="s">
        <v>232</v>
      </c>
      <c r="K1094" s="63">
        <v>142.28167999999999</v>
      </c>
      <c r="L1094" s="71" t="b">
        <v>0</v>
      </c>
      <c r="M1094" s="64" t="s">
        <v>232</v>
      </c>
      <c r="N1094" s="64" t="s">
        <v>7378</v>
      </c>
      <c r="O1094" s="64" t="s">
        <v>232</v>
      </c>
      <c r="P1094" s="64" t="s">
        <v>232</v>
      </c>
      <c r="Q1094" s="65"/>
      <c r="R1094" s="64" t="s">
        <v>232</v>
      </c>
      <c r="S1094" s="63">
        <v>230.64769999999999</v>
      </c>
      <c r="T1094" s="65"/>
      <c r="U1094" s="65"/>
      <c r="V1094" s="64" t="s">
        <v>232</v>
      </c>
    </row>
    <row r="1095" spans="1:22" ht="28.9">
      <c r="A1095" s="64" t="s">
        <v>7383</v>
      </c>
      <c r="B1095" s="63">
        <v>1505</v>
      </c>
      <c r="C1095" s="64" t="s">
        <v>232</v>
      </c>
      <c r="D1095" s="64" t="s">
        <v>232</v>
      </c>
      <c r="E1095" s="64" t="s">
        <v>2438</v>
      </c>
      <c r="F1095" s="64" t="s">
        <v>232</v>
      </c>
      <c r="G1095" s="63" t="b">
        <v>0</v>
      </c>
      <c r="H1095" s="71" t="b">
        <v>0</v>
      </c>
      <c r="I1095" s="64" t="s">
        <v>7383</v>
      </c>
      <c r="J1095" s="64" t="s">
        <v>232</v>
      </c>
      <c r="K1095" s="63">
        <v>156.30825999999999</v>
      </c>
      <c r="L1095" s="71" t="b">
        <v>0</v>
      </c>
      <c r="M1095" s="64" t="s">
        <v>232</v>
      </c>
      <c r="N1095" s="64" t="s">
        <v>7384</v>
      </c>
      <c r="O1095" s="64" t="s">
        <v>232</v>
      </c>
      <c r="P1095" s="64" t="s">
        <v>232</v>
      </c>
      <c r="Q1095" s="65"/>
      <c r="R1095" s="64" t="s">
        <v>232</v>
      </c>
      <c r="S1095" s="63">
        <v>434.63099999999997</v>
      </c>
      <c r="T1095" s="65"/>
      <c r="U1095" s="65"/>
      <c r="V1095" s="64" t="s">
        <v>232</v>
      </c>
    </row>
    <row r="1096" spans="1:22" ht="43.15">
      <c r="A1096" s="64" t="s">
        <v>7385</v>
      </c>
      <c r="B1096" s="63">
        <v>1506</v>
      </c>
      <c r="C1096" s="64" t="s">
        <v>232</v>
      </c>
      <c r="D1096" s="64" t="s">
        <v>232</v>
      </c>
      <c r="E1096" s="64" t="s">
        <v>2438</v>
      </c>
      <c r="F1096" s="64" t="s">
        <v>232</v>
      </c>
      <c r="G1096" s="63" t="b">
        <v>0</v>
      </c>
      <c r="H1096" s="71" t="b">
        <v>0</v>
      </c>
      <c r="I1096" s="64" t="s">
        <v>7385</v>
      </c>
      <c r="J1096" s="64" t="s">
        <v>232</v>
      </c>
      <c r="K1096" s="63">
        <v>155.29377820379801</v>
      </c>
      <c r="L1096" s="71" t="b">
        <v>0</v>
      </c>
      <c r="M1096" s="64" t="s">
        <v>232</v>
      </c>
      <c r="N1096" s="64" t="s">
        <v>7384</v>
      </c>
      <c r="O1096" s="64" t="s">
        <v>232</v>
      </c>
      <c r="P1096" s="64" t="s">
        <v>232</v>
      </c>
      <c r="Q1096" s="65"/>
      <c r="R1096" s="64" t="s">
        <v>232</v>
      </c>
      <c r="S1096" s="63">
        <v>83.859790000000004</v>
      </c>
      <c r="T1096" s="65"/>
      <c r="U1096" s="65"/>
      <c r="V1096" s="64" t="s">
        <v>232</v>
      </c>
    </row>
    <row r="1097" spans="1:22" ht="43.15">
      <c r="A1097" s="64" t="s">
        <v>7386</v>
      </c>
      <c r="B1097" s="63">
        <v>1507</v>
      </c>
      <c r="C1097" s="64" t="s">
        <v>232</v>
      </c>
      <c r="D1097" s="64" t="s">
        <v>232</v>
      </c>
      <c r="E1097" s="64" t="s">
        <v>2438</v>
      </c>
      <c r="F1097" s="64" t="s">
        <v>232</v>
      </c>
      <c r="G1097" s="63" t="b">
        <v>0</v>
      </c>
      <c r="H1097" s="71" t="b">
        <v>0</v>
      </c>
      <c r="I1097" s="64" t="s">
        <v>7386</v>
      </c>
      <c r="J1097" s="64" t="s">
        <v>232</v>
      </c>
      <c r="K1097" s="63">
        <v>169.32090010840801</v>
      </c>
      <c r="L1097" s="71" t="b">
        <v>0</v>
      </c>
      <c r="M1097" s="64" t="s">
        <v>232</v>
      </c>
      <c r="N1097" s="64" t="s">
        <v>7387</v>
      </c>
      <c r="O1097" s="64" t="s">
        <v>232</v>
      </c>
      <c r="P1097" s="64" t="s">
        <v>232</v>
      </c>
      <c r="Q1097" s="65"/>
      <c r="R1097" s="64" t="s">
        <v>232</v>
      </c>
      <c r="S1097" s="63">
        <v>31.464079999999999</v>
      </c>
      <c r="T1097" s="65"/>
      <c r="U1097" s="65"/>
      <c r="V1097" s="64" t="s">
        <v>232</v>
      </c>
    </row>
    <row r="1098" spans="1:22" ht="43.15">
      <c r="A1098" s="64" t="s">
        <v>7388</v>
      </c>
      <c r="B1098" s="63">
        <v>1508</v>
      </c>
      <c r="C1098" s="64" t="s">
        <v>232</v>
      </c>
      <c r="D1098" s="64" t="s">
        <v>232</v>
      </c>
      <c r="E1098" s="64" t="s">
        <v>2438</v>
      </c>
      <c r="F1098" s="64" t="s">
        <v>232</v>
      </c>
      <c r="G1098" s="63" t="b">
        <v>0</v>
      </c>
      <c r="H1098" s="71" t="b">
        <v>0</v>
      </c>
      <c r="I1098" s="64" t="s">
        <v>7388</v>
      </c>
      <c r="J1098" s="64" t="s">
        <v>232</v>
      </c>
      <c r="K1098" s="63">
        <v>154.29238000000001</v>
      </c>
      <c r="L1098" s="71" t="b">
        <v>0</v>
      </c>
      <c r="M1098" s="64" t="s">
        <v>232</v>
      </c>
      <c r="N1098" s="64" t="s">
        <v>7384</v>
      </c>
      <c r="O1098" s="64" t="s">
        <v>232</v>
      </c>
      <c r="P1098" s="64" t="s">
        <v>232</v>
      </c>
      <c r="Q1098" s="65"/>
      <c r="R1098" s="64" t="s">
        <v>232</v>
      </c>
      <c r="S1098" s="63">
        <v>59.861750000000001</v>
      </c>
      <c r="T1098" s="65"/>
      <c r="U1098" s="65"/>
      <c r="V1098" s="64" t="s">
        <v>232</v>
      </c>
    </row>
    <row r="1099" spans="1:22" ht="43.15">
      <c r="A1099" s="64" t="s">
        <v>7389</v>
      </c>
      <c r="B1099" s="63">
        <v>1509</v>
      </c>
      <c r="C1099" s="64" t="s">
        <v>7390</v>
      </c>
      <c r="D1099" s="64" t="s">
        <v>7391</v>
      </c>
      <c r="E1099" s="64" t="s">
        <v>7391</v>
      </c>
      <c r="F1099" s="64" t="s">
        <v>232</v>
      </c>
      <c r="G1099" s="63" t="b">
        <v>0</v>
      </c>
      <c r="H1099" s="71" t="b">
        <v>0</v>
      </c>
      <c r="I1099" s="64" t="s">
        <v>7389</v>
      </c>
      <c r="J1099" s="64" t="s">
        <v>232</v>
      </c>
      <c r="K1099" s="63">
        <v>170.33484000000001</v>
      </c>
      <c r="L1099" s="71" t="b">
        <v>0</v>
      </c>
      <c r="M1099" s="64" t="s">
        <v>232</v>
      </c>
      <c r="N1099" s="64" t="s">
        <v>232</v>
      </c>
      <c r="O1099" s="64" t="s">
        <v>7392</v>
      </c>
      <c r="P1099" s="64" t="s">
        <v>1312</v>
      </c>
      <c r="Q1099" s="65"/>
      <c r="R1099" s="64" t="s">
        <v>7393</v>
      </c>
      <c r="S1099" s="63">
        <v>165.31979999999999</v>
      </c>
      <c r="T1099" s="63">
        <v>66.512690000000006</v>
      </c>
      <c r="U1099" s="63">
        <v>193.91684899999998</v>
      </c>
      <c r="V1099" s="64" t="s">
        <v>232</v>
      </c>
    </row>
    <row r="1100" spans="1:22" ht="43.15">
      <c r="A1100" s="64" t="s">
        <v>7394</v>
      </c>
      <c r="B1100" s="63">
        <v>1510</v>
      </c>
      <c r="C1100" s="64" t="s">
        <v>7395</v>
      </c>
      <c r="D1100" s="64" t="s">
        <v>7396</v>
      </c>
      <c r="E1100" s="64" t="s">
        <v>7396</v>
      </c>
      <c r="F1100" s="64" t="s">
        <v>232</v>
      </c>
      <c r="G1100" s="63" t="b">
        <v>0</v>
      </c>
      <c r="H1100" s="71" t="b">
        <v>0</v>
      </c>
      <c r="I1100" s="64" t="s">
        <v>7394</v>
      </c>
      <c r="J1100" s="64" t="s">
        <v>232</v>
      </c>
      <c r="K1100" s="63">
        <v>170.33484000000001</v>
      </c>
      <c r="L1100" s="71" t="b">
        <v>0</v>
      </c>
      <c r="M1100" s="64" t="s">
        <v>232</v>
      </c>
      <c r="N1100" s="64" t="s">
        <v>232</v>
      </c>
      <c r="O1100" s="64" t="s">
        <v>7397</v>
      </c>
      <c r="P1100" s="64" t="s">
        <v>1312</v>
      </c>
      <c r="Q1100" s="65"/>
      <c r="R1100" s="64" t="s">
        <v>7398</v>
      </c>
      <c r="S1100" s="63">
        <v>165.31979999999999</v>
      </c>
      <c r="T1100" s="63">
        <v>66.512690000000006</v>
      </c>
      <c r="U1100" s="63">
        <v>193.07158751999998</v>
      </c>
      <c r="V1100" s="64" t="s">
        <v>232</v>
      </c>
    </row>
    <row r="1101" spans="1:22" ht="43.15">
      <c r="A1101" s="64" t="s">
        <v>7399</v>
      </c>
      <c r="B1101" s="63">
        <v>1511</v>
      </c>
      <c r="C1101" s="64" t="s">
        <v>7400</v>
      </c>
      <c r="D1101" s="64" t="s">
        <v>7401</v>
      </c>
      <c r="E1101" s="64" t="s">
        <v>7401</v>
      </c>
      <c r="F1101" s="64" t="s">
        <v>232</v>
      </c>
      <c r="G1101" s="63" t="b">
        <v>0</v>
      </c>
      <c r="H1101" s="71" t="b">
        <v>0</v>
      </c>
      <c r="I1101" s="64" t="s">
        <v>7399</v>
      </c>
      <c r="J1101" s="64" t="s">
        <v>232</v>
      </c>
      <c r="K1101" s="63">
        <v>170.33484000000001</v>
      </c>
      <c r="L1101" s="71" t="b">
        <v>0</v>
      </c>
      <c r="M1101" s="64" t="s">
        <v>232</v>
      </c>
      <c r="N1101" s="64" t="s">
        <v>232</v>
      </c>
      <c r="O1101" s="64" t="s">
        <v>7402</v>
      </c>
      <c r="P1101" s="64" t="s">
        <v>1312</v>
      </c>
      <c r="Q1101" s="65"/>
      <c r="R1101" s="64" t="s">
        <v>7403</v>
      </c>
      <c r="S1101" s="63">
        <v>165.31979999999999</v>
      </c>
      <c r="T1101" s="63">
        <v>66.512690000000006</v>
      </c>
      <c r="U1101" s="63">
        <v>231.27900628</v>
      </c>
      <c r="V1101" s="64" t="s">
        <v>232</v>
      </c>
    </row>
    <row r="1102" spans="1:22" ht="57.6">
      <c r="A1102" s="64" t="s">
        <v>7404</v>
      </c>
      <c r="B1102" s="63">
        <v>1512</v>
      </c>
      <c r="C1102" s="64" t="s">
        <v>1831</v>
      </c>
      <c r="D1102" s="64" t="s">
        <v>1832</v>
      </c>
      <c r="E1102" s="64" t="s">
        <v>1832</v>
      </c>
      <c r="F1102" s="64" t="s">
        <v>1833</v>
      </c>
      <c r="G1102" s="63" t="b">
        <v>0</v>
      </c>
      <c r="H1102" s="71" t="b">
        <v>0</v>
      </c>
      <c r="I1102" s="64" t="s">
        <v>7404</v>
      </c>
      <c r="J1102" s="64" t="s">
        <v>232</v>
      </c>
      <c r="K1102" s="63">
        <v>152.2765</v>
      </c>
      <c r="L1102" s="71" t="b">
        <v>0</v>
      </c>
      <c r="M1102" s="64" t="s">
        <v>232</v>
      </c>
      <c r="N1102" s="64" t="s">
        <v>1834</v>
      </c>
      <c r="O1102" s="64" t="s">
        <v>1835</v>
      </c>
      <c r="P1102" s="64" t="s">
        <v>1836</v>
      </c>
      <c r="Q1102" s="65"/>
      <c r="R1102" s="64" t="s">
        <v>1837</v>
      </c>
      <c r="S1102" s="63">
        <v>91.192509999999999</v>
      </c>
      <c r="T1102" s="63">
        <v>149.68020000000001</v>
      </c>
      <c r="U1102" s="63">
        <v>79.590967526000014</v>
      </c>
      <c r="V1102" s="64" t="s">
        <v>1838</v>
      </c>
    </row>
    <row r="1103" spans="1:22" ht="28.9">
      <c r="A1103" s="64" t="s">
        <v>7405</v>
      </c>
      <c r="B1103" s="63">
        <v>1513</v>
      </c>
      <c r="C1103" s="64" t="s">
        <v>7406</v>
      </c>
      <c r="D1103" s="64" t="s">
        <v>7407</v>
      </c>
      <c r="E1103" s="64" t="s">
        <v>7407</v>
      </c>
      <c r="F1103" s="64" t="s">
        <v>232</v>
      </c>
      <c r="G1103" s="63" t="b">
        <v>0</v>
      </c>
      <c r="H1103" s="71" t="b">
        <v>0</v>
      </c>
      <c r="I1103" s="64" t="s">
        <v>7405</v>
      </c>
      <c r="J1103" s="64" t="s">
        <v>232</v>
      </c>
      <c r="K1103" s="63">
        <v>184.36142000000001</v>
      </c>
      <c r="L1103" s="71" t="b">
        <v>0</v>
      </c>
      <c r="M1103" s="64" t="s">
        <v>232</v>
      </c>
      <c r="N1103" s="64" t="s">
        <v>232</v>
      </c>
      <c r="O1103" s="64" t="s">
        <v>7408</v>
      </c>
      <c r="P1103" s="64" t="s">
        <v>1625</v>
      </c>
      <c r="Q1103" s="65"/>
      <c r="R1103" s="64" t="s">
        <v>7409</v>
      </c>
      <c r="S1103" s="63">
        <v>36.130369999999999</v>
      </c>
      <c r="T1103" s="63">
        <v>13.759880000000001</v>
      </c>
      <c r="U1103" s="63">
        <v>19.309825191999998</v>
      </c>
      <c r="V1103" s="64" t="s">
        <v>232</v>
      </c>
    </row>
    <row r="1104" spans="1:22" ht="28.9">
      <c r="A1104" s="64" t="s">
        <v>7410</v>
      </c>
      <c r="B1104" s="63">
        <v>1514</v>
      </c>
      <c r="C1104" s="64" t="s">
        <v>7411</v>
      </c>
      <c r="D1104" s="64" t="s">
        <v>7412</v>
      </c>
      <c r="E1104" s="64" t="s">
        <v>7412</v>
      </c>
      <c r="F1104" s="64" t="s">
        <v>232</v>
      </c>
      <c r="G1104" s="63" t="b">
        <v>0</v>
      </c>
      <c r="H1104" s="71" t="b">
        <v>0</v>
      </c>
      <c r="I1104" s="64" t="s">
        <v>7410</v>
      </c>
      <c r="J1104" s="64" t="s">
        <v>232</v>
      </c>
      <c r="K1104" s="63">
        <v>184.36142000000001</v>
      </c>
      <c r="L1104" s="71" t="b">
        <v>0</v>
      </c>
      <c r="M1104" s="64" t="s">
        <v>232</v>
      </c>
      <c r="N1104" s="64" t="s">
        <v>232</v>
      </c>
      <c r="O1104" s="64" t="s">
        <v>7413</v>
      </c>
      <c r="P1104" s="64" t="s">
        <v>1625</v>
      </c>
      <c r="Q1104" s="65"/>
      <c r="R1104" s="64" t="s">
        <v>7414</v>
      </c>
      <c r="S1104" s="63">
        <v>36.130369999999999</v>
      </c>
      <c r="T1104" s="63">
        <v>13.759880000000001</v>
      </c>
      <c r="U1104" s="63">
        <v>22.624343434</v>
      </c>
      <c r="V1104" s="64" t="s">
        <v>232</v>
      </c>
    </row>
    <row r="1105" spans="1:22" ht="28.9">
      <c r="A1105" s="64" t="s">
        <v>7415</v>
      </c>
      <c r="B1105" s="63">
        <v>1515</v>
      </c>
      <c r="C1105" s="64" t="s">
        <v>7416</v>
      </c>
      <c r="D1105" s="64" t="s">
        <v>7417</v>
      </c>
      <c r="E1105" s="64" t="s">
        <v>7417</v>
      </c>
      <c r="F1105" s="64" t="s">
        <v>232</v>
      </c>
      <c r="G1105" s="63" t="b">
        <v>0</v>
      </c>
      <c r="H1105" s="71" t="b">
        <v>0</v>
      </c>
      <c r="I1105" s="64" t="s">
        <v>7415</v>
      </c>
      <c r="J1105" s="64" t="s">
        <v>232</v>
      </c>
      <c r="K1105" s="63">
        <v>184.36142000000001</v>
      </c>
      <c r="L1105" s="71" t="b">
        <v>0</v>
      </c>
      <c r="M1105" s="64" t="s">
        <v>232</v>
      </c>
      <c r="N1105" s="64" t="s">
        <v>232</v>
      </c>
      <c r="O1105" s="64" t="s">
        <v>7418</v>
      </c>
      <c r="P1105" s="64" t="s">
        <v>1625</v>
      </c>
      <c r="Q1105" s="65"/>
      <c r="R1105" s="64" t="s">
        <v>7419</v>
      </c>
      <c r="S1105" s="63">
        <v>36.130369999999999</v>
      </c>
      <c r="T1105" s="63">
        <v>13.759880000000001</v>
      </c>
      <c r="U1105" s="63">
        <v>35.502315380000006</v>
      </c>
      <c r="V1105" s="64" t="s">
        <v>232</v>
      </c>
    </row>
    <row r="1106" spans="1:22" ht="28.9">
      <c r="A1106" s="64" t="s">
        <v>7420</v>
      </c>
      <c r="B1106" s="63">
        <v>1516</v>
      </c>
      <c r="C1106" s="64" t="s">
        <v>7421</v>
      </c>
      <c r="D1106" s="64" t="s">
        <v>7422</v>
      </c>
      <c r="E1106" s="64" t="s">
        <v>7422</v>
      </c>
      <c r="F1106" s="64" t="s">
        <v>232</v>
      </c>
      <c r="G1106" s="63" t="b">
        <v>0</v>
      </c>
      <c r="H1106" s="71" t="b">
        <v>0</v>
      </c>
      <c r="I1106" s="64" t="s">
        <v>7420</v>
      </c>
      <c r="J1106" s="64" t="s">
        <v>232</v>
      </c>
      <c r="K1106" s="63">
        <v>184.36142000000001</v>
      </c>
      <c r="L1106" s="71" t="b">
        <v>0</v>
      </c>
      <c r="M1106" s="64" t="s">
        <v>232</v>
      </c>
      <c r="N1106" s="64" t="s">
        <v>7423</v>
      </c>
      <c r="O1106" s="64" t="s">
        <v>7424</v>
      </c>
      <c r="P1106" s="64" t="s">
        <v>1625</v>
      </c>
      <c r="Q1106" s="65"/>
      <c r="R1106" s="64" t="s">
        <v>7425</v>
      </c>
      <c r="S1106" s="63">
        <v>36.130369999999999</v>
      </c>
      <c r="T1106" s="63">
        <v>13.759880000000001</v>
      </c>
      <c r="U1106" s="63">
        <v>36.117729732000001</v>
      </c>
      <c r="V1106" s="64" t="s">
        <v>232</v>
      </c>
    </row>
    <row r="1107" spans="1:22" ht="28.9">
      <c r="A1107" s="64" t="s">
        <v>7426</v>
      </c>
      <c r="B1107" s="63">
        <v>1517</v>
      </c>
      <c r="C1107" s="64" t="s">
        <v>7427</v>
      </c>
      <c r="D1107" s="64" t="s">
        <v>7428</v>
      </c>
      <c r="E1107" s="64" t="s">
        <v>7428</v>
      </c>
      <c r="F1107" s="64" t="s">
        <v>232</v>
      </c>
      <c r="G1107" s="63" t="b">
        <v>0</v>
      </c>
      <c r="H1107" s="71" t="b">
        <v>0</v>
      </c>
      <c r="I1107" s="64" t="s">
        <v>7426</v>
      </c>
      <c r="J1107" s="64" t="s">
        <v>232</v>
      </c>
      <c r="K1107" s="63">
        <v>170.33484000000001</v>
      </c>
      <c r="L1107" s="71" t="b">
        <v>0</v>
      </c>
      <c r="M1107" s="64" t="s">
        <v>232</v>
      </c>
      <c r="N1107" s="64" t="s">
        <v>232</v>
      </c>
      <c r="O1107" s="64" t="s">
        <v>232</v>
      </c>
      <c r="P1107" s="64" t="s">
        <v>1312</v>
      </c>
      <c r="Q1107" s="65"/>
      <c r="R1107" s="64" t="s">
        <v>232</v>
      </c>
      <c r="S1107" s="63">
        <v>92.925700000000006</v>
      </c>
      <c r="T1107" s="65"/>
      <c r="U1107" s="65"/>
      <c r="V1107" s="64" t="s">
        <v>232</v>
      </c>
    </row>
    <row r="1108" spans="1:22" ht="43.15">
      <c r="A1108" s="64" t="s">
        <v>7429</v>
      </c>
      <c r="B1108" s="63">
        <v>1518</v>
      </c>
      <c r="C1108" s="64" t="s">
        <v>7430</v>
      </c>
      <c r="D1108" s="64" t="s">
        <v>7431</v>
      </c>
      <c r="E1108" s="64" t="s">
        <v>7431</v>
      </c>
      <c r="F1108" s="64" t="s">
        <v>232</v>
      </c>
      <c r="G1108" s="63" t="b">
        <v>0</v>
      </c>
      <c r="H1108" s="71" t="b">
        <v>0</v>
      </c>
      <c r="I1108" s="64" t="s">
        <v>7429</v>
      </c>
      <c r="J1108" s="64" t="s">
        <v>232</v>
      </c>
      <c r="K1108" s="63">
        <v>170.33484000000001</v>
      </c>
      <c r="L1108" s="71" t="b">
        <v>0</v>
      </c>
      <c r="M1108" s="64" t="s">
        <v>232</v>
      </c>
      <c r="N1108" s="64" t="s">
        <v>232</v>
      </c>
      <c r="O1108" s="64" t="s">
        <v>7432</v>
      </c>
      <c r="P1108" s="64" t="s">
        <v>1312</v>
      </c>
      <c r="Q1108" s="65"/>
      <c r="R1108" s="64" t="s">
        <v>7433</v>
      </c>
      <c r="S1108" s="63">
        <v>165.31979999999999</v>
      </c>
      <c r="T1108" s="63">
        <v>66.512690000000006</v>
      </c>
      <c r="U1108" s="63">
        <v>304.75009404000002</v>
      </c>
      <c r="V1108" s="64" t="s">
        <v>232</v>
      </c>
    </row>
    <row r="1109" spans="1:22" ht="43.15">
      <c r="A1109" s="64" t="s">
        <v>7434</v>
      </c>
      <c r="B1109" s="63">
        <v>1519</v>
      </c>
      <c r="C1109" s="64" t="s">
        <v>7435</v>
      </c>
      <c r="D1109" s="64" t="s">
        <v>7436</v>
      </c>
      <c r="E1109" s="64" t="s">
        <v>7436</v>
      </c>
      <c r="F1109" s="64" t="s">
        <v>232</v>
      </c>
      <c r="G1109" s="63" t="b">
        <v>0</v>
      </c>
      <c r="H1109" s="71" t="b">
        <v>0</v>
      </c>
      <c r="I1109" s="64" t="s">
        <v>7434</v>
      </c>
      <c r="J1109" s="64" t="s">
        <v>232</v>
      </c>
      <c r="K1109" s="63">
        <v>168.31896</v>
      </c>
      <c r="L1109" s="71" t="b">
        <v>0</v>
      </c>
      <c r="M1109" s="64" t="s">
        <v>232</v>
      </c>
      <c r="N1109" s="64" t="s">
        <v>232</v>
      </c>
      <c r="O1109" s="64" t="s">
        <v>232</v>
      </c>
      <c r="P1109" s="64" t="s">
        <v>232</v>
      </c>
      <c r="Q1109" s="65"/>
      <c r="R1109" s="64" t="s">
        <v>7437</v>
      </c>
      <c r="S1109" s="63">
        <v>99.858469999999997</v>
      </c>
      <c r="T1109" s="63">
        <v>42.042310000000001</v>
      </c>
      <c r="U1109" s="65"/>
      <c r="V1109" s="64" t="s">
        <v>232</v>
      </c>
    </row>
    <row r="1110" spans="1:22" ht="43.15">
      <c r="A1110" s="64" t="s">
        <v>7438</v>
      </c>
      <c r="B1110" s="63">
        <v>1520</v>
      </c>
      <c r="C1110" s="64" t="s">
        <v>7439</v>
      </c>
      <c r="D1110" s="64" t="s">
        <v>7440</v>
      </c>
      <c r="E1110" s="64" t="s">
        <v>7440</v>
      </c>
      <c r="F1110" s="64" t="s">
        <v>232</v>
      </c>
      <c r="G1110" s="63" t="b">
        <v>0</v>
      </c>
      <c r="H1110" s="71" t="b">
        <v>0</v>
      </c>
      <c r="I1110" s="64" t="s">
        <v>7438</v>
      </c>
      <c r="J1110" s="64" t="s">
        <v>232</v>
      </c>
      <c r="K1110" s="63">
        <v>170.33484000000001</v>
      </c>
      <c r="L1110" s="71" t="b">
        <v>0</v>
      </c>
      <c r="M1110" s="64" t="s">
        <v>232</v>
      </c>
      <c r="N1110" s="64" t="s">
        <v>232</v>
      </c>
      <c r="O1110" s="64" t="s">
        <v>7441</v>
      </c>
      <c r="P1110" s="64" t="s">
        <v>1312</v>
      </c>
      <c r="Q1110" s="65"/>
      <c r="R1110" s="64" t="s">
        <v>7442</v>
      </c>
      <c r="S1110" s="63">
        <v>165.31979999999999</v>
      </c>
      <c r="T1110" s="63">
        <v>66.512690000000006</v>
      </c>
      <c r="U1110" s="63">
        <v>238.95568703999999</v>
      </c>
      <c r="V1110" s="64" t="s">
        <v>232</v>
      </c>
    </row>
    <row r="1111" spans="1:22" ht="43.15">
      <c r="A1111" s="64" t="s">
        <v>7443</v>
      </c>
      <c r="B1111" s="63">
        <v>1521</v>
      </c>
      <c r="C1111" s="64" t="s">
        <v>7444</v>
      </c>
      <c r="D1111" s="64" t="s">
        <v>7445</v>
      </c>
      <c r="E1111" s="64" t="s">
        <v>7445</v>
      </c>
      <c r="F1111" s="64" t="s">
        <v>232</v>
      </c>
      <c r="G1111" s="63" t="b">
        <v>0</v>
      </c>
      <c r="H1111" s="71" t="b">
        <v>0</v>
      </c>
      <c r="I1111" s="64" t="s">
        <v>7443</v>
      </c>
      <c r="J1111" s="64" t="s">
        <v>232</v>
      </c>
      <c r="K1111" s="63">
        <v>170.33484000000001</v>
      </c>
      <c r="L1111" s="71" t="b">
        <v>0</v>
      </c>
      <c r="M1111" s="64" t="s">
        <v>232</v>
      </c>
      <c r="N1111" s="64" t="s">
        <v>232</v>
      </c>
      <c r="O1111" s="64" t="s">
        <v>7446</v>
      </c>
      <c r="P1111" s="64" t="s">
        <v>1312</v>
      </c>
      <c r="Q1111" s="65"/>
      <c r="R1111" s="64" t="s">
        <v>7447</v>
      </c>
      <c r="S1111" s="63">
        <v>165.31979999999999</v>
      </c>
      <c r="T1111" s="63">
        <v>66.512690000000006</v>
      </c>
      <c r="U1111" s="63">
        <v>235.20933883999999</v>
      </c>
      <c r="V1111" s="64" t="s">
        <v>232</v>
      </c>
    </row>
    <row r="1112" spans="1:22" ht="43.15">
      <c r="A1112" s="64" t="s">
        <v>7448</v>
      </c>
      <c r="B1112" s="63">
        <v>1522</v>
      </c>
      <c r="C1112" s="64" t="s">
        <v>7449</v>
      </c>
      <c r="D1112" s="64" t="s">
        <v>7450</v>
      </c>
      <c r="E1112" s="64" t="s">
        <v>7450</v>
      </c>
      <c r="F1112" s="64" t="s">
        <v>232</v>
      </c>
      <c r="G1112" s="63" t="b">
        <v>0</v>
      </c>
      <c r="H1112" s="71" t="b">
        <v>0</v>
      </c>
      <c r="I1112" s="64" t="s">
        <v>7448</v>
      </c>
      <c r="J1112" s="64" t="s">
        <v>232</v>
      </c>
      <c r="K1112" s="63">
        <v>170.33484000000001</v>
      </c>
      <c r="L1112" s="71" t="b">
        <v>0</v>
      </c>
      <c r="M1112" s="64" t="s">
        <v>232</v>
      </c>
      <c r="N1112" s="64" t="s">
        <v>232</v>
      </c>
      <c r="O1112" s="64" t="s">
        <v>7451</v>
      </c>
      <c r="P1112" s="64" t="s">
        <v>1312</v>
      </c>
      <c r="Q1112" s="65"/>
      <c r="R1112" s="64" t="s">
        <v>7452</v>
      </c>
      <c r="S1112" s="63">
        <v>165.31979999999999</v>
      </c>
      <c r="T1112" s="63">
        <v>66.512690000000006</v>
      </c>
      <c r="U1112" s="63">
        <v>201.93883374000001</v>
      </c>
      <c r="V1112" s="64" t="s">
        <v>232</v>
      </c>
    </row>
    <row r="1113" spans="1:22" ht="28.9">
      <c r="A1113" s="64" t="s">
        <v>7453</v>
      </c>
      <c r="B1113" s="63">
        <v>1523</v>
      </c>
      <c r="C1113" s="64" t="s">
        <v>7454</v>
      </c>
      <c r="D1113" s="64" t="s">
        <v>7455</v>
      </c>
      <c r="E1113" s="64" t="s">
        <v>7455</v>
      </c>
      <c r="F1113" s="64" t="s">
        <v>232</v>
      </c>
      <c r="G1113" s="63" t="b">
        <v>0</v>
      </c>
      <c r="H1113" s="71" t="b">
        <v>0</v>
      </c>
      <c r="I1113" s="64" t="s">
        <v>7453</v>
      </c>
      <c r="J1113" s="64" t="s">
        <v>232</v>
      </c>
      <c r="K1113" s="63">
        <v>156.30825999999999</v>
      </c>
      <c r="L1113" s="71" t="b">
        <v>0</v>
      </c>
      <c r="M1113" s="64" t="s">
        <v>232</v>
      </c>
      <c r="N1113" s="64" t="s">
        <v>232</v>
      </c>
      <c r="O1113" s="64" t="s">
        <v>7456</v>
      </c>
      <c r="P1113" s="64" t="s">
        <v>1540</v>
      </c>
      <c r="Q1113" s="65"/>
      <c r="R1113" s="64" t="s">
        <v>7457</v>
      </c>
      <c r="S1113" s="63">
        <v>242.64670000000001</v>
      </c>
      <c r="T1113" s="63">
        <v>128.4572</v>
      </c>
      <c r="U1113" s="63">
        <v>274.35801091999997</v>
      </c>
      <c r="V1113" s="64" t="s">
        <v>232</v>
      </c>
    </row>
    <row r="1114" spans="1:22" ht="43.15">
      <c r="A1114" s="64" t="s">
        <v>7458</v>
      </c>
      <c r="B1114" s="63">
        <v>1524</v>
      </c>
      <c r="C1114" s="64" t="s">
        <v>232</v>
      </c>
      <c r="D1114" s="64" t="s">
        <v>232</v>
      </c>
      <c r="E1114" s="64" t="s">
        <v>2438</v>
      </c>
      <c r="F1114" s="64" t="s">
        <v>232</v>
      </c>
      <c r="G1114" s="63" t="b">
        <v>0</v>
      </c>
      <c r="H1114" s="71" t="b">
        <v>0</v>
      </c>
      <c r="I1114" s="64" t="s">
        <v>7458</v>
      </c>
      <c r="J1114" s="64" t="s">
        <v>232</v>
      </c>
      <c r="K1114" s="63">
        <v>184.36142000000001</v>
      </c>
      <c r="L1114" s="71" t="b">
        <v>0</v>
      </c>
      <c r="M1114" s="64" t="s">
        <v>232</v>
      </c>
      <c r="N1114" s="64" t="s">
        <v>7459</v>
      </c>
      <c r="O1114" s="64" t="s">
        <v>232</v>
      </c>
      <c r="P1114" s="64" t="s">
        <v>232</v>
      </c>
      <c r="Q1114" s="65"/>
      <c r="R1114" s="64" t="s">
        <v>232</v>
      </c>
      <c r="S1114" s="63">
        <v>36.130369999999999</v>
      </c>
      <c r="T1114" s="65"/>
      <c r="U1114" s="65"/>
      <c r="V1114" s="64" t="s">
        <v>232</v>
      </c>
    </row>
    <row r="1115" spans="1:22" ht="57.6">
      <c r="A1115" s="64" t="s">
        <v>7460</v>
      </c>
      <c r="B1115" s="63">
        <v>1525</v>
      </c>
      <c r="C1115" s="64" t="s">
        <v>7461</v>
      </c>
      <c r="D1115" s="64" t="s">
        <v>7462</v>
      </c>
      <c r="E1115" s="64" t="s">
        <v>7462</v>
      </c>
      <c r="F1115" s="64" t="s">
        <v>232</v>
      </c>
      <c r="G1115" s="63" t="b">
        <v>0</v>
      </c>
      <c r="H1115" s="71" t="b">
        <v>0</v>
      </c>
      <c r="I1115" s="64" t="s">
        <v>7460</v>
      </c>
      <c r="J1115" s="64" t="s">
        <v>232</v>
      </c>
      <c r="K1115" s="63">
        <v>140.26580000000001</v>
      </c>
      <c r="L1115" s="71" t="b">
        <v>0</v>
      </c>
      <c r="M1115" s="64" t="s">
        <v>232</v>
      </c>
      <c r="N1115" s="64" t="s">
        <v>232</v>
      </c>
      <c r="O1115" s="64" t="s">
        <v>7463</v>
      </c>
      <c r="P1115" s="64" t="s">
        <v>232</v>
      </c>
      <c r="Q1115" s="65"/>
      <c r="R1115" s="64" t="s">
        <v>7464</v>
      </c>
      <c r="S1115" s="63">
        <v>306.64150000000001</v>
      </c>
      <c r="T1115" s="63">
        <v>392.49160000000001</v>
      </c>
      <c r="U1115" s="63">
        <v>379.06644328000004</v>
      </c>
      <c r="V1115" s="64" t="s">
        <v>232</v>
      </c>
    </row>
    <row r="1116" spans="1:22" ht="28.9">
      <c r="A1116" s="64" t="s">
        <v>7465</v>
      </c>
      <c r="B1116" s="63">
        <v>1526</v>
      </c>
      <c r="C1116" s="64" t="s">
        <v>7466</v>
      </c>
      <c r="D1116" s="64" t="s">
        <v>7467</v>
      </c>
      <c r="E1116" s="64" t="s">
        <v>7467</v>
      </c>
      <c r="F1116" s="64" t="s">
        <v>232</v>
      </c>
      <c r="G1116" s="63" t="b">
        <v>0</v>
      </c>
      <c r="H1116" s="71" t="b">
        <v>0</v>
      </c>
      <c r="I1116" s="64" t="s">
        <v>7465</v>
      </c>
      <c r="J1116" s="64" t="s">
        <v>232</v>
      </c>
      <c r="K1116" s="63">
        <v>184.36142000000001</v>
      </c>
      <c r="L1116" s="71" t="b">
        <v>0</v>
      </c>
      <c r="M1116" s="64" t="s">
        <v>232</v>
      </c>
      <c r="N1116" s="64" t="s">
        <v>232</v>
      </c>
      <c r="O1116" s="64" t="s">
        <v>7468</v>
      </c>
      <c r="P1116" s="64" t="s">
        <v>1625</v>
      </c>
      <c r="Q1116" s="65"/>
      <c r="R1116" s="64" t="s">
        <v>7469</v>
      </c>
      <c r="S1116" s="63">
        <v>36.130369999999999</v>
      </c>
      <c r="T1116" s="63">
        <v>13.759880000000001</v>
      </c>
      <c r="U1116" s="63">
        <v>35.902281379999998</v>
      </c>
      <c r="V1116" s="64" t="s">
        <v>232</v>
      </c>
    </row>
    <row r="1117" spans="1:22" ht="57.6">
      <c r="A1117" s="64" t="s">
        <v>7470</v>
      </c>
      <c r="B1117" s="63">
        <v>1527</v>
      </c>
      <c r="C1117" s="64" t="s">
        <v>7471</v>
      </c>
      <c r="D1117" s="64" t="s">
        <v>7472</v>
      </c>
      <c r="E1117" s="64" t="s">
        <v>7472</v>
      </c>
      <c r="F1117" s="64" t="s">
        <v>232</v>
      </c>
      <c r="G1117" s="63" t="b">
        <v>0</v>
      </c>
      <c r="H1117" s="71" t="b">
        <v>0</v>
      </c>
      <c r="I1117" s="64" t="s">
        <v>7470</v>
      </c>
      <c r="J1117" s="64" t="s">
        <v>232</v>
      </c>
      <c r="K1117" s="63">
        <v>140.26580000000001</v>
      </c>
      <c r="L1117" s="71" t="b">
        <v>0</v>
      </c>
      <c r="M1117" s="64" t="s">
        <v>232</v>
      </c>
      <c r="N1117" s="64" t="s">
        <v>232</v>
      </c>
      <c r="O1117" s="64" t="s">
        <v>232</v>
      </c>
      <c r="P1117" s="64" t="s">
        <v>232</v>
      </c>
      <c r="Q1117" s="65"/>
      <c r="R1117" s="64" t="s">
        <v>232</v>
      </c>
      <c r="S1117" s="63">
        <v>306.64150000000001</v>
      </c>
      <c r="T1117" s="65"/>
      <c r="U1117" s="65"/>
      <c r="V1117" s="64" t="s">
        <v>232</v>
      </c>
    </row>
    <row r="1118" spans="1:22" ht="28.9">
      <c r="A1118" s="64" t="s">
        <v>7473</v>
      </c>
      <c r="B1118" s="63">
        <v>1528</v>
      </c>
      <c r="C1118" s="64" t="s">
        <v>7474</v>
      </c>
      <c r="D1118" s="64" t="s">
        <v>7475</v>
      </c>
      <c r="E1118" s="64" t="s">
        <v>7475</v>
      </c>
      <c r="F1118" s="64" t="s">
        <v>232</v>
      </c>
      <c r="G1118" s="63" t="b">
        <v>0</v>
      </c>
      <c r="H1118" s="71" t="b">
        <v>0</v>
      </c>
      <c r="I1118" s="64" t="s">
        <v>7473</v>
      </c>
      <c r="J1118" s="64" t="s">
        <v>232</v>
      </c>
      <c r="K1118" s="63">
        <v>184.36142000000001</v>
      </c>
      <c r="L1118" s="71" t="b">
        <v>0</v>
      </c>
      <c r="M1118" s="64" t="s">
        <v>232</v>
      </c>
      <c r="N1118" s="64" t="s">
        <v>232</v>
      </c>
      <c r="O1118" s="64" t="s">
        <v>232</v>
      </c>
      <c r="P1118" s="64" t="s">
        <v>232</v>
      </c>
      <c r="Q1118" s="65"/>
      <c r="R1118" s="64" t="s">
        <v>7476</v>
      </c>
      <c r="S1118" s="63">
        <v>36.130369999999999</v>
      </c>
      <c r="T1118" s="63">
        <v>13.759880000000001</v>
      </c>
      <c r="U1118" s="65"/>
      <c r="V1118" s="64" t="s">
        <v>232</v>
      </c>
    </row>
    <row r="1119" spans="1:22" ht="57.6">
      <c r="A1119" s="64" t="s">
        <v>7477</v>
      </c>
      <c r="B1119" s="63">
        <v>1529</v>
      </c>
      <c r="C1119" s="64" t="s">
        <v>7478</v>
      </c>
      <c r="D1119" s="64" t="s">
        <v>7479</v>
      </c>
      <c r="E1119" s="64" t="s">
        <v>7479</v>
      </c>
      <c r="F1119" s="64" t="s">
        <v>232</v>
      </c>
      <c r="G1119" s="63" t="b">
        <v>0</v>
      </c>
      <c r="H1119" s="71" t="b">
        <v>0</v>
      </c>
      <c r="I1119" s="64" t="s">
        <v>7477</v>
      </c>
      <c r="J1119" s="64" t="s">
        <v>232</v>
      </c>
      <c r="K1119" s="63">
        <v>140.26580000000001</v>
      </c>
      <c r="L1119" s="71" t="b">
        <v>0</v>
      </c>
      <c r="M1119" s="64" t="s">
        <v>232</v>
      </c>
      <c r="N1119" s="64" t="s">
        <v>232</v>
      </c>
      <c r="O1119" s="64" t="s">
        <v>232</v>
      </c>
      <c r="P1119" s="64" t="s">
        <v>598</v>
      </c>
      <c r="Q1119" s="65"/>
      <c r="R1119" s="64" t="s">
        <v>232</v>
      </c>
      <c r="S1119" s="63">
        <v>306.64150000000001</v>
      </c>
      <c r="T1119" s="65"/>
      <c r="U1119" s="65"/>
      <c r="V1119" s="64" t="s">
        <v>232</v>
      </c>
    </row>
    <row r="1120" spans="1:22" ht="43.15">
      <c r="A1120" s="64" t="s">
        <v>7480</v>
      </c>
      <c r="B1120" s="63">
        <v>1530</v>
      </c>
      <c r="C1120" s="64" t="s">
        <v>7481</v>
      </c>
      <c r="D1120" s="64" t="s">
        <v>7482</v>
      </c>
      <c r="E1120" s="64" t="s">
        <v>7482</v>
      </c>
      <c r="F1120" s="64" t="s">
        <v>232</v>
      </c>
      <c r="G1120" s="63" t="b">
        <v>0</v>
      </c>
      <c r="H1120" s="71" t="b">
        <v>0</v>
      </c>
      <c r="I1120" s="64" t="s">
        <v>7480</v>
      </c>
      <c r="J1120" s="64" t="s">
        <v>232</v>
      </c>
      <c r="K1120" s="63">
        <v>198.38800000000001</v>
      </c>
      <c r="L1120" s="71" t="b">
        <v>0</v>
      </c>
      <c r="M1120" s="64" t="s">
        <v>232</v>
      </c>
      <c r="N1120" s="64" t="s">
        <v>7483</v>
      </c>
      <c r="O1120" s="64" t="s">
        <v>7484</v>
      </c>
      <c r="P1120" s="64" t="s">
        <v>6847</v>
      </c>
      <c r="Q1120" s="65"/>
      <c r="R1120" s="64" t="s">
        <v>7485</v>
      </c>
      <c r="S1120" s="63">
        <v>43.86307</v>
      </c>
      <c r="T1120" s="63">
        <v>11.271420000000001</v>
      </c>
      <c r="U1120" s="63">
        <v>57.853348714000006</v>
      </c>
      <c r="V1120" s="64" t="s">
        <v>7486</v>
      </c>
    </row>
    <row r="1121" spans="1:22" ht="43.15">
      <c r="A1121" s="64" t="s">
        <v>7487</v>
      </c>
      <c r="B1121" s="63">
        <v>1531</v>
      </c>
      <c r="C1121" s="64" t="s">
        <v>232</v>
      </c>
      <c r="D1121" s="64" t="s">
        <v>232</v>
      </c>
      <c r="E1121" s="64" t="s">
        <v>2438</v>
      </c>
      <c r="F1121" s="64" t="s">
        <v>232</v>
      </c>
      <c r="G1121" s="63" t="b">
        <v>0</v>
      </c>
      <c r="H1121" s="71" t="b">
        <v>0</v>
      </c>
      <c r="I1121" s="64" t="s">
        <v>7487</v>
      </c>
      <c r="J1121" s="64" t="s">
        <v>232</v>
      </c>
      <c r="K1121" s="63">
        <v>168.31896</v>
      </c>
      <c r="L1121" s="71" t="b">
        <v>0</v>
      </c>
      <c r="M1121" s="64" t="s">
        <v>232</v>
      </c>
      <c r="N1121" s="64" t="s">
        <v>7387</v>
      </c>
      <c r="O1121" s="64" t="s">
        <v>232</v>
      </c>
      <c r="P1121" s="64" t="s">
        <v>232</v>
      </c>
      <c r="Q1121" s="65"/>
      <c r="R1121" s="64" t="s">
        <v>232</v>
      </c>
      <c r="S1121" s="63">
        <v>3.1197439999999999</v>
      </c>
      <c r="T1121" s="65"/>
      <c r="U1121" s="65"/>
      <c r="V1121" s="64" t="s">
        <v>232</v>
      </c>
    </row>
    <row r="1122" spans="1:22" ht="43.15">
      <c r="A1122" s="64" t="s">
        <v>7488</v>
      </c>
      <c r="B1122" s="63">
        <v>1532</v>
      </c>
      <c r="C1122" s="64" t="s">
        <v>232</v>
      </c>
      <c r="D1122" s="64" t="s">
        <v>232</v>
      </c>
      <c r="E1122" s="64" t="s">
        <v>2438</v>
      </c>
      <c r="F1122" s="64" t="s">
        <v>232</v>
      </c>
      <c r="G1122" s="63" t="b">
        <v>0</v>
      </c>
      <c r="H1122" s="71" t="b">
        <v>0</v>
      </c>
      <c r="I1122" s="64" t="s">
        <v>7488</v>
      </c>
      <c r="J1122" s="64" t="s">
        <v>232</v>
      </c>
      <c r="K1122" s="63">
        <v>183.34793910138399</v>
      </c>
      <c r="L1122" s="71" t="b">
        <v>0</v>
      </c>
      <c r="M1122" s="64" t="s">
        <v>232</v>
      </c>
      <c r="N1122" s="64" t="s">
        <v>7459</v>
      </c>
      <c r="O1122" s="64" t="s">
        <v>232</v>
      </c>
      <c r="P1122" s="64" t="s">
        <v>232</v>
      </c>
      <c r="Q1122" s="65"/>
      <c r="R1122" s="64" t="s">
        <v>232</v>
      </c>
      <c r="S1122" s="63">
        <v>12.27899</v>
      </c>
      <c r="T1122" s="65"/>
      <c r="U1122" s="65"/>
      <c r="V1122" s="64" t="s">
        <v>232</v>
      </c>
    </row>
    <row r="1123" spans="1:22" ht="28.9">
      <c r="A1123" s="64" t="s">
        <v>7489</v>
      </c>
      <c r="B1123" s="63">
        <v>1533</v>
      </c>
      <c r="C1123" s="64" t="s">
        <v>232</v>
      </c>
      <c r="D1123" s="64" t="s">
        <v>232</v>
      </c>
      <c r="E1123" s="64" t="s">
        <v>2438</v>
      </c>
      <c r="F1123" s="64" t="s">
        <v>232</v>
      </c>
      <c r="G1123" s="63" t="b">
        <v>0</v>
      </c>
      <c r="H1123" s="71" t="b">
        <v>0</v>
      </c>
      <c r="I1123" s="64" t="s">
        <v>7489</v>
      </c>
      <c r="J1123" s="64" t="s">
        <v>232</v>
      </c>
      <c r="K1123" s="63">
        <v>170.33484000000001</v>
      </c>
      <c r="L1123" s="71" t="b">
        <v>0</v>
      </c>
      <c r="M1123" s="64" t="s">
        <v>232</v>
      </c>
      <c r="N1123" s="64" t="s">
        <v>7387</v>
      </c>
      <c r="O1123" s="64" t="s">
        <v>232</v>
      </c>
      <c r="P1123" s="64" t="s">
        <v>232</v>
      </c>
      <c r="Q1123" s="65"/>
      <c r="R1123" s="64" t="s">
        <v>232</v>
      </c>
      <c r="S1123" s="63">
        <v>165.31979999999999</v>
      </c>
      <c r="T1123" s="65"/>
      <c r="U1123" s="65"/>
      <c r="V1123" s="64" t="s">
        <v>232</v>
      </c>
    </row>
    <row r="1124" spans="1:22" ht="43.15">
      <c r="A1124" s="64" t="s">
        <v>7490</v>
      </c>
      <c r="B1124" s="63">
        <v>1535</v>
      </c>
      <c r="C1124" s="64" t="s">
        <v>7491</v>
      </c>
      <c r="D1124" s="64" t="s">
        <v>7492</v>
      </c>
      <c r="E1124" s="64" t="s">
        <v>7492</v>
      </c>
      <c r="F1124" s="64" t="s">
        <v>232</v>
      </c>
      <c r="G1124" s="63" t="b">
        <v>0</v>
      </c>
      <c r="H1124" s="71" t="b">
        <v>0</v>
      </c>
      <c r="I1124" s="64" t="s">
        <v>7490</v>
      </c>
      <c r="J1124" s="64" t="s">
        <v>232</v>
      </c>
      <c r="K1124" s="63">
        <v>126.23922</v>
      </c>
      <c r="L1124" s="71" t="b">
        <v>0</v>
      </c>
      <c r="M1124" s="64" t="s">
        <v>232</v>
      </c>
      <c r="N1124" s="64" t="s">
        <v>232</v>
      </c>
      <c r="O1124" s="64" t="s">
        <v>7493</v>
      </c>
      <c r="P1124" s="64" t="s">
        <v>612</v>
      </c>
      <c r="Q1124" s="65"/>
      <c r="R1124" s="64" t="s">
        <v>2828</v>
      </c>
      <c r="S1124" s="63">
        <v>935.92319999999995</v>
      </c>
      <c r="T1124" s="63">
        <v>1897.231</v>
      </c>
      <c r="U1124" s="63">
        <v>2035.3736452000001</v>
      </c>
      <c r="V1124" s="64" t="s">
        <v>232</v>
      </c>
    </row>
    <row r="1125" spans="1:22" ht="86.45">
      <c r="A1125" s="64" t="s">
        <v>7494</v>
      </c>
      <c r="B1125" s="63">
        <v>1536</v>
      </c>
      <c r="C1125" s="64" t="s">
        <v>2913</v>
      </c>
      <c r="D1125" s="64" t="s">
        <v>2914</v>
      </c>
      <c r="E1125" s="64" t="s">
        <v>2914</v>
      </c>
      <c r="F1125" s="64" t="s">
        <v>232</v>
      </c>
      <c r="G1125" s="63" t="b">
        <v>0</v>
      </c>
      <c r="H1125" s="71" t="b">
        <v>0</v>
      </c>
      <c r="I1125" s="64" t="s">
        <v>7494</v>
      </c>
      <c r="J1125" s="64" t="s">
        <v>232</v>
      </c>
      <c r="K1125" s="63">
        <v>112.21263999999999</v>
      </c>
      <c r="L1125" s="71" t="b">
        <v>0</v>
      </c>
      <c r="M1125" s="64" t="s">
        <v>232</v>
      </c>
      <c r="N1125" s="64" t="s">
        <v>2916</v>
      </c>
      <c r="O1125" s="64" t="s">
        <v>2917</v>
      </c>
      <c r="P1125" s="64" t="s">
        <v>619</v>
      </c>
      <c r="Q1125" s="65"/>
      <c r="R1125" s="64" t="s">
        <v>1050</v>
      </c>
      <c r="S1125" s="63">
        <v>2399.8029999999999</v>
      </c>
      <c r="T1125" s="63">
        <v>3664.1579999999999</v>
      </c>
      <c r="U1125" s="63">
        <v>1437.9044343999999</v>
      </c>
      <c r="V1125" s="64" t="s">
        <v>2918</v>
      </c>
    </row>
    <row r="1126" spans="1:22" ht="72">
      <c r="A1126" s="64" t="s">
        <v>7495</v>
      </c>
      <c r="B1126" s="63">
        <v>1537</v>
      </c>
      <c r="C1126" s="64" t="s">
        <v>7496</v>
      </c>
      <c r="D1126" s="64" t="s">
        <v>7497</v>
      </c>
      <c r="E1126" s="64" t="s">
        <v>7497</v>
      </c>
      <c r="F1126" s="64" t="s">
        <v>232</v>
      </c>
      <c r="G1126" s="63" t="b">
        <v>0</v>
      </c>
      <c r="H1126" s="71" t="b">
        <v>0</v>
      </c>
      <c r="I1126" s="64" t="s">
        <v>7495</v>
      </c>
      <c r="J1126" s="64" t="s">
        <v>232</v>
      </c>
      <c r="K1126" s="63">
        <v>112.21263999999999</v>
      </c>
      <c r="L1126" s="71" t="b">
        <v>0</v>
      </c>
      <c r="M1126" s="64" t="s">
        <v>232</v>
      </c>
      <c r="N1126" s="64" t="s">
        <v>7498</v>
      </c>
      <c r="O1126" s="64" t="s">
        <v>232</v>
      </c>
      <c r="P1126" s="64" t="s">
        <v>619</v>
      </c>
      <c r="Q1126" s="65"/>
      <c r="R1126" s="64" t="s">
        <v>7499</v>
      </c>
      <c r="S1126" s="63">
        <v>2786.4380000000001</v>
      </c>
      <c r="T1126" s="63">
        <v>5796.85</v>
      </c>
      <c r="U1126" s="65"/>
      <c r="V1126" s="64" t="s">
        <v>232</v>
      </c>
    </row>
    <row r="1127" spans="1:22" ht="57.6">
      <c r="A1127" s="64" t="s">
        <v>7500</v>
      </c>
      <c r="B1127" s="63">
        <v>1538</v>
      </c>
      <c r="C1127" s="64" t="s">
        <v>7501</v>
      </c>
      <c r="D1127" s="64" t="s">
        <v>7502</v>
      </c>
      <c r="E1127" s="64" t="s">
        <v>7502</v>
      </c>
      <c r="F1127" s="64" t="s">
        <v>232</v>
      </c>
      <c r="G1127" s="63" t="b">
        <v>0</v>
      </c>
      <c r="H1127" s="71" t="b">
        <v>0</v>
      </c>
      <c r="I1127" s="64" t="s">
        <v>7500</v>
      </c>
      <c r="J1127" s="64" t="s">
        <v>232</v>
      </c>
      <c r="K1127" s="63">
        <v>112.21263999999999</v>
      </c>
      <c r="L1127" s="71" t="b">
        <v>0</v>
      </c>
      <c r="M1127" s="64" t="s">
        <v>232</v>
      </c>
      <c r="N1127" s="64" t="s">
        <v>232</v>
      </c>
      <c r="O1127" s="64" t="s">
        <v>7503</v>
      </c>
      <c r="P1127" s="64" t="s">
        <v>619</v>
      </c>
      <c r="Q1127" s="65"/>
      <c r="R1127" s="64" t="s">
        <v>7504</v>
      </c>
      <c r="S1127" s="63">
        <v>1906.51</v>
      </c>
      <c r="T1127" s="63">
        <v>3664.1579999999999</v>
      </c>
      <c r="U1127" s="63">
        <v>3101.2830352000001</v>
      </c>
      <c r="V1127" s="64" t="s">
        <v>7505</v>
      </c>
    </row>
    <row r="1128" spans="1:22" ht="57.6">
      <c r="A1128" s="64" t="s">
        <v>7506</v>
      </c>
      <c r="B1128" s="63">
        <v>1539</v>
      </c>
      <c r="C1128" s="64" t="s">
        <v>1526</v>
      </c>
      <c r="D1128" s="64" t="s">
        <v>1527</v>
      </c>
      <c r="E1128" s="64" t="s">
        <v>1528</v>
      </c>
      <c r="F1128" s="64" t="s">
        <v>1529</v>
      </c>
      <c r="G1128" s="63" t="b">
        <v>0</v>
      </c>
      <c r="H1128" s="71" t="b">
        <v>0</v>
      </c>
      <c r="I1128" s="64" t="s">
        <v>7506</v>
      </c>
      <c r="J1128" s="64" t="s">
        <v>232</v>
      </c>
      <c r="K1128" s="63">
        <v>114.22852</v>
      </c>
      <c r="L1128" s="71" t="b">
        <v>0</v>
      </c>
      <c r="M1128" s="64" t="s">
        <v>232</v>
      </c>
      <c r="N1128" s="64" t="s">
        <v>1531</v>
      </c>
      <c r="O1128" s="64" t="s">
        <v>1532</v>
      </c>
      <c r="P1128" s="64" t="s">
        <v>1304</v>
      </c>
      <c r="Q1128" s="65"/>
      <c r="R1128" s="64" t="s">
        <v>232</v>
      </c>
      <c r="S1128" s="63">
        <v>3893.0140000000001</v>
      </c>
      <c r="T1128" s="65"/>
      <c r="U1128" s="63">
        <v>3485.7570188</v>
      </c>
      <c r="V1128" s="64" t="s">
        <v>1534</v>
      </c>
    </row>
    <row r="1129" spans="1:22" ht="72">
      <c r="A1129" s="64" t="s">
        <v>7507</v>
      </c>
      <c r="B1129" s="63">
        <v>1540</v>
      </c>
      <c r="C1129" s="64" t="s">
        <v>7508</v>
      </c>
      <c r="D1129" s="64" t="s">
        <v>7509</v>
      </c>
      <c r="E1129" s="64" t="s">
        <v>7509</v>
      </c>
      <c r="F1129" s="64" t="s">
        <v>232</v>
      </c>
      <c r="G1129" s="63" t="b">
        <v>0</v>
      </c>
      <c r="H1129" s="71" t="b">
        <v>0</v>
      </c>
      <c r="I1129" s="64" t="s">
        <v>7507</v>
      </c>
      <c r="J1129" s="64" t="s">
        <v>232</v>
      </c>
      <c r="K1129" s="63">
        <v>112.21263999999999</v>
      </c>
      <c r="L1129" s="71" t="b">
        <v>0</v>
      </c>
      <c r="M1129" s="64" t="s">
        <v>232</v>
      </c>
      <c r="N1129" s="64" t="s">
        <v>232</v>
      </c>
      <c r="O1129" s="64" t="s">
        <v>232</v>
      </c>
      <c r="P1129" s="64" t="s">
        <v>232</v>
      </c>
      <c r="Q1129" s="65"/>
      <c r="R1129" s="64" t="s">
        <v>769</v>
      </c>
      <c r="S1129" s="63">
        <v>3919.6779999999999</v>
      </c>
      <c r="T1129" s="63">
        <v>5796.85</v>
      </c>
      <c r="U1129" s="65"/>
      <c r="V1129" s="64" t="s">
        <v>232</v>
      </c>
    </row>
    <row r="1130" spans="1:22" ht="72">
      <c r="A1130" s="64" t="s">
        <v>7510</v>
      </c>
      <c r="B1130" s="63">
        <v>1541</v>
      </c>
      <c r="C1130" s="64" t="s">
        <v>7511</v>
      </c>
      <c r="D1130" s="64" t="s">
        <v>7512</v>
      </c>
      <c r="E1130" s="64" t="s">
        <v>7512</v>
      </c>
      <c r="F1130" s="64" t="s">
        <v>232</v>
      </c>
      <c r="G1130" s="63" t="b">
        <v>0</v>
      </c>
      <c r="H1130" s="71" t="b">
        <v>0</v>
      </c>
      <c r="I1130" s="64" t="s">
        <v>7510</v>
      </c>
      <c r="J1130" s="64" t="s">
        <v>232</v>
      </c>
      <c r="K1130" s="63">
        <v>126.23922</v>
      </c>
      <c r="L1130" s="71" t="b">
        <v>0</v>
      </c>
      <c r="M1130" s="64" t="s">
        <v>232</v>
      </c>
      <c r="N1130" s="64" t="s">
        <v>232</v>
      </c>
      <c r="O1130" s="64" t="s">
        <v>232</v>
      </c>
      <c r="P1130" s="64" t="s">
        <v>232</v>
      </c>
      <c r="Q1130" s="65"/>
      <c r="R1130" s="64" t="s">
        <v>232</v>
      </c>
      <c r="S1130" s="63">
        <v>887.9271</v>
      </c>
      <c r="T1130" s="65"/>
      <c r="U1130" s="65"/>
      <c r="V1130" s="64" t="s">
        <v>232</v>
      </c>
    </row>
    <row r="1131" spans="1:22" ht="43.15">
      <c r="A1131" s="64" t="s">
        <v>7513</v>
      </c>
      <c r="B1131" s="63">
        <v>1542</v>
      </c>
      <c r="C1131" s="64" t="s">
        <v>232</v>
      </c>
      <c r="D1131" s="64" t="s">
        <v>232</v>
      </c>
      <c r="E1131" s="64" t="s">
        <v>2438</v>
      </c>
      <c r="F1131" s="64" t="s">
        <v>232</v>
      </c>
      <c r="G1131" s="63" t="b">
        <v>0</v>
      </c>
      <c r="H1131" s="71" t="b">
        <v>0</v>
      </c>
      <c r="I1131" s="64" t="s">
        <v>7513</v>
      </c>
      <c r="J1131" s="64" t="s">
        <v>232</v>
      </c>
      <c r="K1131" s="63">
        <v>98.186059999999998</v>
      </c>
      <c r="L1131" s="71" t="b">
        <v>0</v>
      </c>
      <c r="M1131" s="64" t="s">
        <v>232</v>
      </c>
      <c r="N1131" s="64" t="s">
        <v>7514</v>
      </c>
      <c r="O1131" s="64" t="s">
        <v>232</v>
      </c>
      <c r="P1131" s="64" t="s">
        <v>232</v>
      </c>
      <c r="Q1131" s="65"/>
      <c r="R1131" s="64" t="s">
        <v>232</v>
      </c>
      <c r="S1131" s="63">
        <v>5879.518</v>
      </c>
      <c r="T1131" s="65"/>
      <c r="U1131" s="65"/>
      <c r="V1131" s="64" t="s">
        <v>232</v>
      </c>
    </row>
    <row r="1132" spans="1:22" ht="28.9">
      <c r="A1132" s="64" t="s">
        <v>7515</v>
      </c>
      <c r="B1132" s="63">
        <v>1543</v>
      </c>
      <c r="C1132" s="64" t="s">
        <v>232</v>
      </c>
      <c r="D1132" s="64" t="s">
        <v>232</v>
      </c>
      <c r="E1132" s="64" t="s">
        <v>2438</v>
      </c>
      <c r="F1132" s="64" t="s">
        <v>232</v>
      </c>
      <c r="G1132" s="63" t="b">
        <v>0</v>
      </c>
      <c r="H1132" s="71" t="b">
        <v>0</v>
      </c>
      <c r="I1132" s="64" t="s">
        <v>7515</v>
      </c>
      <c r="J1132" s="64" t="s">
        <v>232</v>
      </c>
      <c r="K1132" s="63">
        <v>100.20193999999999</v>
      </c>
      <c r="L1132" s="71" t="b">
        <v>0</v>
      </c>
      <c r="M1132" s="64" t="s">
        <v>232</v>
      </c>
      <c r="N1132" s="64" t="s">
        <v>7514</v>
      </c>
      <c r="O1132" s="64" t="s">
        <v>232</v>
      </c>
      <c r="P1132" s="64" t="s">
        <v>232</v>
      </c>
      <c r="Q1132" s="65"/>
      <c r="R1132" s="64" t="s">
        <v>232</v>
      </c>
      <c r="S1132" s="63">
        <v>6119.4979999999996</v>
      </c>
      <c r="T1132" s="65"/>
      <c r="U1132" s="65"/>
      <c r="V1132" s="64" t="s">
        <v>232</v>
      </c>
    </row>
    <row r="1133" spans="1:22" ht="43.15">
      <c r="A1133" s="64" t="s">
        <v>7516</v>
      </c>
      <c r="B1133" s="63">
        <v>1544</v>
      </c>
      <c r="C1133" s="64" t="s">
        <v>232</v>
      </c>
      <c r="D1133" s="64" t="s">
        <v>232</v>
      </c>
      <c r="E1133" s="64" t="s">
        <v>2438</v>
      </c>
      <c r="F1133" s="64" t="s">
        <v>232</v>
      </c>
      <c r="G1133" s="63" t="b">
        <v>0</v>
      </c>
      <c r="H1133" s="71" t="b">
        <v>0</v>
      </c>
      <c r="I1133" s="64" t="s">
        <v>7516</v>
      </c>
      <c r="J1133" s="64" t="s">
        <v>232</v>
      </c>
      <c r="K1133" s="63">
        <v>112.21263999999999</v>
      </c>
      <c r="L1133" s="71" t="b">
        <v>0</v>
      </c>
      <c r="M1133" s="64" t="s">
        <v>232</v>
      </c>
      <c r="N1133" s="64" t="s">
        <v>7517</v>
      </c>
      <c r="O1133" s="64" t="s">
        <v>232</v>
      </c>
      <c r="P1133" s="64" t="s">
        <v>232</v>
      </c>
      <c r="Q1133" s="65"/>
      <c r="R1133" s="64" t="s">
        <v>232</v>
      </c>
      <c r="S1133" s="63">
        <v>2546.4580000000001</v>
      </c>
      <c r="T1133" s="65"/>
      <c r="U1133" s="65"/>
      <c r="V1133" s="64" t="s">
        <v>232</v>
      </c>
    </row>
    <row r="1134" spans="1:22" ht="43.15">
      <c r="A1134" s="64" t="s">
        <v>7518</v>
      </c>
      <c r="B1134" s="63">
        <v>1545</v>
      </c>
      <c r="C1134" s="64" t="s">
        <v>232</v>
      </c>
      <c r="D1134" s="64" t="s">
        <v>232</v>
      </c>
      <c r="E1134" s="64" t="s">
        <v>2438</v>
      </c>
      <c r="F1134" s="64" t="s">
        <v>232</v>
      </c>
      <c r="G1134" s="63" t="b">
        <v>0</v>
      </c>
      <c r="H1134" s="71" t="b">
        <v>0</v>
      </c>
      <c r="I1134" s="64" t="s">
        <v>7518</v>
      </c>
      <c r="J1134" s="64" t="s">
        <v>232</v>
      </c>
      <c r="K1134" s="63">
        <v>113.211606869465</v>
      </c>
      <c r="L1134" s="71" t="b">
        <v>0</v>
      </c>
      <c r="M1134" s="64" t="s">
        <v>232</v>
      </c>
      <c r="N1134" s="64" t="s">
        <v>7517</v>
      </c>
      <c r="O1134" s="64" t="s">
        <v>232</v>
      </c>
      <c r="P1134" s="64" t="s">
        <v>232</v>
      </c>
      <c r="Q1134" s="65"/>
      <c r="R1134" s="64" t="s">
        <v>232</v>
      </c>
      <c r="S1134" s="63">
        <v>1973.171</v>
      </c>
      <c r="T1134" s="65"/>
      <c r="U1134" s="65"/>
      <c r="V1134" s="64" t="s">
        <v>232</v>
      </c>
    </row>
    <row r="1135" spans="1:22" ht="43.15">
      <c r="A1135" s="64" t="s">
        <v>7519</v>
      </c>
      <c r="B1135" s="63">
        <v>1546</v>
      </c>
      <c r="C1135" s="64" t="s">
        <v>7520</v>
      </c>
      <c r="D1135" s="64" t="s">
        <v>7521</v>
      </c>
      <c r="E1135" s="64" t="s">
        <v>7521</v>
      </c>
      <c r="F1135" s="64" t="s">
        <v>232</v>
      </c>
      <c r="G1135" s="63" t="b">
        <v>0</v>
      </c>
      <c r="H1135" s="71" t="b">
        <v>0</v>
      </c>
      <c r="I1135" s="64" t="s">
        <v>7519</v>
      </c>
      <c r="J1135" s="64" t="s">
        <v>232</v>
      </c>
      <c r="K1135" s="63">
        <v>142.28167999999999</v>
      </c>
      <c r="L1135" s="71" t="b">
        <v>0</v>
      </c>
      <c r="M1135" s="64" t="s">
        <v>232</v>
      </c>
      <c r="N1135" s="64" t="s">
        <v>7522</v>
      </c>
      <c r="O1135" s="64" t="s">
        <v>7523</v>
      </c>
      <c r="P1135" s="64" t="s">
        <v>1327</v>
      </c>
      <c r="Q1135" s="65"/>
      <c r="R1135" s="64" t="s">
        <v>7524</v>
      </c>
      <c r="S1135" s="63">
        <v>370.63619999999997</v>
      </c>
      <c r="T1135" s="63">
        <v>392.49160000000001</v>
      </c>
      <c r="U1135" s="65"/>
      <c r="V1135" s="64" t="s">
        <v>232</v>
      </c>
    </row>
    <row r="1136" spans="1:22" ht="43.15">
      <c r="A1136" s="64" t="s">
        <v>7525</v>
      </c>
      <c r="B1136" s="63">
        <v>1547</v>
      </c>
      <c r="C1136" s="64" t="s">
        <v>7526</v>
      </c>
      <c r="D1136" s="64" t="s">
        <v>7527</v>
      </c>
      <c r="E1136" s="64" t="s">
        <v>7527</v>
      </c>
      <c r="F1136" s="64" t="s">
        <v>232</v>
      </c>
      <c r="G1136" s="63" t="b">
        <v>0</v>
      </c>
      <c r="H1136" s="71" t="b">
        <v>0</v>
      </c>
      <c r="I1136" s="64" t="s">
        <v>7525</v>
      </c>
      <c r="J1136" s="64" t="s">
        <v>232</v>
      </c>
      <c r="K1136" s="63">
        <v>148.24474000000001</v>
      </c>
      <c r="L1136" s="71" t="b">
        <v>0</v>
      </c>
      <c r="M1136" s="64" t="s">
        <v>232</v>
      </c>
      <c r="N1136" s="64" t="s">
        <v>232</v>
      </c>
      <c r="O1136" s="64" t="s">
        <v>7528</v>
      </c>
      <c r="P1136" s="64" t="s">
        <v>725</v>
      </c>
      <c r="Q1136" s="65"/>
      <c r="R1136" s="64" t="s">
        <v>7529</v>
      </c>
      <c r="S1136" s="63">
        <v>28.131019999999999</v>
      </c>
      <c r="T1136" s="63">
        <v>51.324269999999999</v>
      </c>
      <c r="U1136" s="63">
        <v>137.41631862</v>
      </c>
      <c r="V1136" s="64" t="s">
        <v>232</v>
      </c>
    </row>
    <row r="1137" spans="1:22" ht="43.15">
      <c r="A1137" s="64" t="s">
        <v>7530</v>
      </c>
      <c r="B1137" s="63">
        <v>1548</v>
      </c>
      <c r="C1137" s="64" t="s">
        <v>7531</v>
      </c>
      <c r="D1137" s="64" t="s">
        <v>7532</v>
      </c>
      <c r="E1137" s="64" t="s">
        <v>7532</v>
      </c>
      <c r="F1137" s="64" t="s">
        <v>232</v>
      </c>
      <c r="G1137" s="63" t="b">
        <v>0</v>
      </c>
      <c r="H1137" s="71" t="b">
        <v>0</v>
      </c>
      <c r="I1137" s="64" t="s">
        <v>7530</v>
      </c>
      <c r="J1137" s="64" t="s">
        <v>232</v>
      </c>
      <c r="K1137" s="63">
        <v>148.24474000000001</v>
      </c>
      <c r="L1137" s="71" t="b">
        <v>0</v>
      </c>
      <c r="M1137" s="64" t="s">
        <v>232</v>
      </c>
      <c r="N1137" s="64" t="s">
        <v>232</v>
      </c>
      <c r="O1137" s="64" t="s">
        <v>7533</v>
      </c>
      <c r="P1137" s="64" t="s">
        <v>725</v>
      </c>
      <c r="Q1137" s="65"/>
      <c r="R1137" s="64" t="s">
        <v>7534</v>
      </c>
      <c r="S1137" s="63">
        <v>28.131019999999999</v>
      </c>
      <c r="T1137" s="63">
        <v>51.324269999999999</v>
      </c>
      <c r="U1137" s="63">
        <v>137.44031658</v>
      </c>
      <c r="V1137" s="64" t="s">
        <v>232</v>
      </c>
    </row>
    <row r="1138" spans="1:22" ht="86.45">
      <c r="A1138" s="64" t="s">
        <v>7535</v>
      </c>
      <c r="B1138" s="63">
        <v>1549</v>
      </c>
      <c r="C1138" s="64" t="s">
        <v>1714</v>
      </c>
      <c r="D1138" s="64" t="s">
        <v>1715</v>
      </c>
      <c r="E1138" s="64" t="s">
        <v>1715</v>
      </c>
      <c r="F1138" s="64" t="s">
        <v>1716</v>
      </c>
      <c r="G1138" s="63" t="b">
        <v>0</v>
      </c>
      <c r="H1138" s="71" t="b">
        <v>0</v>
      </c>
      <c r="I1138" s="64" t="s">
        <v>7535</v>
      </c>
      <c r="J1138" s="64" t="s">
        <v>232</v>
      </c>
      <c r="K1138" s="63">
        <v>140.26580000000001</v>
      </c>
      <c r="L1138" s="71" t="b">
        <v>0</v>
      </c>
      <c r="M1138" s="64" t="s">
        <v>232</v>
      </c>
      <c r="N1138" s="64" t="s">
        <v>1717</v>
      </c>
      <c r="O1138" s="64" t="s">
        <v>1718</v>
      </c>
      <c r="P1138" s="64" t="s">
        <v>598</v>
      </c>
      <c r="Q1138" s="65"/>
      <c r="R1138" s="64" t="s">
        <v>1719</v>
      </c>
      <c r="S1138" s="63">
        <v>406.63330000000002</v>
      </c>
      <c r="T1138" s="63">
        <v>620.93799999999999</v>
      </c>
      <c r="U1138" s="63">
        <v>443.98359152</v>
      </c>
      <c r="V1138" s="64" t="s">
        <v>1720</v>
      </c>
    </row>
    <row r="1139" spans="1:22" ht="57.6">
      <c r="A1139" s="64" t="s">
        <v>7536</v>
      </c>
      <c r="B1139" s="63">
        <v>1550</v>
      </c>
      <c r="C1139" s="64" t="s">
        <v>2227</v>
      </c>
      <c r="D1139" s="64" t="s">
        <v>2228</v>
      </c>
      <c r="E1139" s="64" t="s">
        <v>2228</v>
      </c>
      <c r="F1139" s="64" t="s">
        <v>2229</v>
      </c>
      <c r="G1139" s="63" t="b">
        <v>0</v>
      </c>
      <c r="H1139" s="71" t="b">
        <v>0</v>
      </c>
      <c r="I1139" s="64" t="s">
        <v>7536</v>
      </c>
      <c r="J1139" s="64" t="s">
        <v>232</v>
      </c>
      <c r="K1139" s="63">
        <v>170.33484000000001</v>
      </c>
      <c r="L1139" s="71" t="b">
        <v>0</v>
      </c>
      <c r="M1139" s="64" t="s">
        <v>232</v>
      </c>
      <c r="N1139" s="64" t="s">
        <v>2230</v>
      </c>
      <c r="O1139" s="64" t="s">
        <v>2231</v>
      </c>
      <c r="P1139" s="64" t="s">
        <v>1312</v>
      </c>
      <c r="Q1139" s="65"/>
      <c r="R1139" s="64" t="s">
        <v>2232</v>
      </c>
      <c r="S1139" s="63">
        <v>165.31979999999999</v>
      </c>
      <c r="T1139" s="63">
        <v>66.512690000000006</v>
      </c>
      <c r="U1139" s="63">
        <v>301.49170435999997</v>
      </c>
      <c r="V1139" s="64" t="s">
        <v>2233</v>
      </c>
    </row>
    <row r="1140" spans="1:22" ht="72">
      <c r="A1140" s="64" t="s">
        <v>7537</v>
      </c>
      <c r="B1140" s="63">
        <v>1551</v>
      </c>
      <c r="C1140" s="64" t="s">
        <v>7538</v>
      </c>
      <c r="D1140" s="64" t="s">
        <v>7539</v>
      </c>
      <c r="E1140" s="64" t="s">
        <v>7539</v>
      </c>
      <c r="F1140" s="64" t="s">
        <v>232</v>
      </c>
      <c r="G1140" s="63" t="b">
        <v>0</v>
      </c>
      <c r="H1140" s="71" t="b">
        <v>0</v>
      </c>
      <c r="I1140" s="64" t="s">
        <v>7537</v>
      </c>
      <c r="J1140" s="64" t="s">
        <v>232</v>
      </c>
      <c r="K1140" s="63">
        <v>140.26580000000001</v>
      </c>
      <c r="L1140" s="71" t="b">
        <v>0</v>
      </c>
      <c r="M1140" s="64" t="s">
        <v>232</v>
      </c>
      <c r="N1140" s="64" t="s">
        <v>232</v>
      </c>
      <c r="O1140" s="64" t="s">
        <v>232</v>
      </c>
      <c r="P1140" s="64" t="s">
        <v>598</v>
      </c>
      <c r="Q1140" s="65"/>
      <c r="R1140" s="64" t="s">
        <v>7540</v>
      </c>
      <c r="S1140" s="63">
        <v>211.98259999999999</v>
      </c>
      <c r="T1140" s="63">
        <v>392.49160000000001</v>
      </c>
      <c r="U1140" s="65"/>
      <c r="V1140" s="64" t="s">
        <v>232</v>
      </c>
    </row>
    <row r="1141" spans="1:22" ht="43.15">
      <c r="A1141" s="64" t="s">
        <v>7541</v>
      </c>
      <c r="B1141" s="63">
        <v>1552</v>
      </c>
      <c r="C1141" s="64" t="s">
        <v>7542</v>
      </c>
      <c r="D1141" s="64" t="s">
        <v>7543</v>
      </c>
      <c r="E1141" s="64" t="s">
        <v>7543</v>
      </c>
      <c r="F1141" s="64" t="s">
        <v>232</v>
      </c>
      <c r="G1141" s="63" t="b">
        <v>0</v>
      </c>
      <c r="H1141" s="71" t="b">
        <v>0</v>
      </c>
      <c r="I1141" s="64" t="s">
        <v>7541</v>
      </c>
      <c r="J1141" s="64" t="s">
        <v>232</v>
      </c>
      <c r="K1141" s="63">
        <v>170.33484000000001</v>
      </c>
      <c r="L1141" s="71" t="b">
        <v>0</v>
      </c>
      <c r="M1141" s="64" t="s">
        <v>232</v>
      </c>
      <c r="N1141" s="64" t="s">
        <v>232</v>
      </c>
      <c r="O1141" s="64" t="s">
        <v>7544</v>
      </c>
      <c r="P1141" s="64" t="s">
        <v>1312</v>
      </c>
      <c r="Q1141" s="65"/>
      <c r="R1141" s="64" t="s">
        <v>7545</v>
      </c>
      <c r="S1141" s="63">
        <v>165.31979999999999</v>
      </c>
      <c r="T1141" s="63">
        <v>66.512690000000006</v>
      </c>
      <c r="U1141" s="63">
        <v>302.19697774000002</v>
      </c>
      <c r="V1141" s="64" t="s">
        <v>232</v>
      </c>
    </row>
    <row r="1142" spans="1:22" ht="43.15">
      <c r="A1142" s="64" t="s">
        <v>7546</v>
      </c>
      <c r="B1142" s="63">
        <v>1553</v>
      </c>
      <c r="C1142" s="64" t="s">
        <v>255</v>
      </c>
      <c r="D1142" s="64" t="s">
        <v>255</v>
      </c>
      <c r="E1142" s="64" t="s">
        <v>255</v>
      </c>
      <c r="F1142" s="64" t="s">
        <v>7547</v>
      </c>
      <c r="G1142" s="63" t="b">
        <v>0</v>
      </c>
      <c r="H1142" s="71" t="b">
        <v>0</v>
      </c>
      <c r="I1142" s="64" t="s">
        <v>7546</v>
      </c>
      <c r="J1142" s="64" t="s">
        <v>232</v>
      </c>
      <c r="K1142" s="63">
        <v>126.23922</v>
      </c>
      <c r="L1142" s="71" t="b">
        <v>0</v>
      </c>
      <c r="M1142" s="64" t="s">
        <v>232</v>
      </c>
      <c r="N1142" s="64" t="s">
        <v>232</v>
      </c>
      <c r="O1142" s="64" t="s">
        <v>232</v>
      </c>
      <c r="P1142" s="64" t="s">
        <v>232</v>
      </c>
      <c r="Q1142" s="65"/>
      <c r="R1142" s="64" t="s">
        <v>232</v>
      </c>
      <c r="S1142" s="63">
        <v>661.27909999999997</v>
      </c>
      <c r="T1142" s="65"/>
      <c r="U1142" s="65"/>
      <c r="V1142" s="64" t="s">
        <v>7548</v>
      </c>
    </row>
    <row r="1143" spans="1:22" ht="100.9">
      <c r="A1143" s="64" t="s">
        <v>7549</v>
      </c>
      <c r="B1143" s="63">
        <v>1554</v>
      </c>
      <c r="C1143" s="64" t="s">
        <v>7550</v>
      </c>
      <c r="D1143" s="64" t="s">
        <v>7551</v>
      </c>
      <c r="E1143" s="64" t="s">
        <v>7551</v>
      </c>
      <c r="F1143" s="64" t="s">
        <v>232</v>
      </c>
      <c r="G1143" s="63" t="b">
        <v>0</v>
      </c>
      <c r="H1143" s="71" t="b">
        <v>0</v>
      </c>
      <c r="I1143" s="64" t="s">
        <v>7549</v>
      </c>
      <c r="J1143" s="64" t="s">
        <v>232</v>
      </c>
      <c r="K1143" s="63">
        <v>148.24474000000001</v>
      </c>
      <c r="L1143" s="71" t="b">
        <v>0</v>
      </c>
      <c r="M1143" s="64" t="s">
        <v>232</v>
      </c>
      <c r="N1143" s="64" t="s">
        <v>232</v>
      </c>
      <c r="O1143" s="64" t="s">
        <v>232</v>
      </c>
      <c r="P1143" s="64" t="s">
        <v>725</v>
      </c>
      <c r="Q1143" s="65"/>
      <c r="R1143" s="64" t="s">
        <v>7552</v>
      </c>
      <c r="S1143" s="63">
        <v>28.131019999999999</v>
      </c>
      <c r="T1143" s="63">
        <v>51.324269999999999</v>
      </c>
      <c r="U1143" s="65"/>
      <c r="V1143" s="64" t="s">
        <v>232</v>
      </c>
    </row>
    <row r="1144" spans="1:22" ht="28.9">
      <c r="A1144" s="64" t="s">
        <v>7553</v>
      </c>
      <c r="B1144" s="63">
        <v>1555</v>
      </c>
      <c r="C1144" s="64" t="s">
        <v>7554</v>
      </c>
      <c r="D1144" s="64" t="s">
        <v>7555</v>
      </c>
      <c r="E1144" s="64" t="s">
        <v>7555</v>
      </c>
      <c r="F1144" s="64" t="s">
        <v>232</v>
      </c>
      <c r="G1144" s="63" t="b">
        <v>0</v>
      </c>
      <c r="H1144" s="71" t="b">
        <v>0</v>
      </c>
      <c r="I1144" s="64" t="s">
        <v>7553</v>
      </c>
      <c r="J1144" s="64" t="s">
        <v>232</v>
      </c>
      <c r="K1144" s="63">
        <v>148.24474000000001</v>
      </c>
      <c r="L1144" s="71" t="b">
        <v>0</v>
      </c>
      <c r="M1144" s="64" t="s">
        <v>232</v>
      </c>
      <c r="N1144" s="64" t="s">
        <v>232</v>
      </c>
      <c r="O1144" s="64" t="s">
        <v>7556</v>
      </c>
      <c r="P1144" s="64" t="s">
        <v>725</v>
      </c>
      <c r="Q1144" s="65"/>
      <c r="R1144" s="64" t="s">
        <v>232</v>
      </c>
      <c r="S1144" s="63">
        <v>28.131019999999999</v>
      </c>
      <c r="T1144" s="65"/>
      <c r="U1144" s="63">
        <v>142.70520236000002</v>
      </c>
      <c r="V1144" s="64" t="s">
        <v>232</v>
      </c>
    </row>
    <row r="1145" spans="1:22" ht="57.6">
      <c r="A1145" s="64" t="s">
        <v>7557</v>
      </c>
      <c r="B1145" s="63">
        <v>1556</v>
      </c>
      <c r="C1145" s="64" t="s">
        <v>7558</v>
      </c>
      <c r="D1145" s="64" t="s">
        <v>7559</v>
      </c>
      <c r="E1145" s="64" t="s">
        <v>7559</v>
      </c>
      <c r="F1145" s="64" t="s">
        <v>232</v>
      </c>
      <c r="G1145" s="63" t="b">
        <v>0</v>
      </c>
      <c r="H1145" s="71" t="b">
        <v>0</v>
      </c>
      <c r="I1145" s="64" t="s">
        <v>7557</v>
      </c>
      <c r="J1145" s="64" t="s">
        <v>232</v>
      </c>
      <c r="K1145" s="63">
        <v>148.24474000000001</v>
      </c>
      <c r="L1145" s="71" t="b">
        <v>0</v>
      </c>
      <c r="M1145" s="64" t="s">
        <v>232</v>
      </c>
      <c r="N1145" s="64" t="s">
        <v>232</v>
      </c>
      <c r="O1145" s="64" t="s">
        <v>7560</v>
      </c>
      <c r="P1145" s="64" t="s">
        <v>725</v>
      </c>
      <c r="Q1145" s="65"/>
      <c r="R1145" s="64" t="s">
        <v>7561</v>
      </c>
      <c r="S1145" s="63">
        <v>28.131019999999999</v>
      </c>
      <c r="T1145" s="63">
        <v>51.324269999999999</v>
      </c>
      <c r="U1145" s="63">
        <v>98.037799412000012</v>
      </c>
      <c r="V1145" s="64" t="s">
        <v>232</v>
      </c>
    </row>
    <row r="1146" spans="1:22" ht="72">
      <c r="A1146" s="64" t="s">
        <v>7562</v>
      </c>
      <c r="B1146" s="63">
        <v>1557</v>
      </c>
      <c r="C1146" s="64" t="s">
        <v>7563</v>
      </c>
      <c r="D1146" s="64" t="s">
        <v>7564</v>
      </c>
      <c r="E1146" s="64" t="s">
        <v>7564</v>
      </c>
      <c r="F1146" s="64" t="s">
        <v>232</v>
      </c>
      <c r="G1146" s="63" t="b">
        <v>0</v>
      </c>
      <c r="H1146" s="71" t="b">
        <v>0</v>
      </c>
      <c r="I1146" s="64" t="s">
        <v>7562</v>
      </c>
      <c r="J1146" s="64" t="s">
        <v>232</v>
      </c>
      <c r="K1146" s="63">
        <v>146.22886</v>
      </c>
      <c r="L1146" s="71" t="b">
        <v>0</v>
      </c>
      <c r="M1146" s="64" t="s">
        <v>232</v>
      </c>
      <c r="N1146" s="64" t="s">
        <v>7565</v>
      </c>
      <c r="O1146" s="64" t="s">
        <v>7566</v>
      </c>
      <c r="P1146" s="64" t="s">
        <v>6959</v>
      </c>
      <c r="Q1146" s="65"/>
      <c r="R1146" s="64" t="s">
        <v>7567</v>
      </c>
      <c r="S1146" s="63">
        <v>17.998519999999999</v>
      </c>
      <c r="T1146" s="63">
        <v>32.441800000000001</v>
      </c>
      <c r="U1146" s="63">
        <v>33.995376814000004</v>
      </c>
      <c r="V1146" s="64" t="s">
        <v>232</v>
      </c>
    </row>
    <row r="1147" spans="1:22" ht="100.9">
      <c r="A1147" s="64" t="s">
        <v>7568</v>
      </c>
      <c r="B1147" s="63">
        <v>1558</v>
      </c>
      <c r="C1147" s="64" t="s">
        <v>7569</v>
      </c>
      <c r="D1147" s="64" t="s">
        <v>7570</v>
      </c>
      <c r="E1147" s="64" t="s">
        <v>7570</v>
      </c>
      <c r="F1147" s="64" t="s">
        <v>232</v>
      </c>
      <c r="G1147" s="63" t="b">
        <v>0</v>
      </c>
      <c r="H1147" s="71" t="b">
        <v>0</v>
      </c>
      <c r="I1147" s="64" t="s">
        <v>7568</v>
      </c>
      <c r="J1147" s="64" t="s">
        <v>232</v>
      </c>
      <c r="K1147" s="63">
        <v>148.24474000000001</v>
      </c>
      <c r="L1147" s="71" t="b">
        <v>0</v>
      </c>
      <c r="M1147" s="64" t="s">
        <v>232</v>
      </c>
      <c r="N1147" s="64" t="s">
        <v>7571</v>
      </c>
      <c r="O1147" s="64" t="s">
        <v>7572</v>
      </c>
      <c r="P1147" s="64" t="s">
        <v>725</v>
      </c>
      <c r="Q1147" s="65"/>
      <c r="R1147" s="64" t="s">
        <v>7573</v>
      </c>
      <c r="S1147" s="63">
        <v>37.463590000000003</v>
      </c>
      <c r="T1147" s="63">
        <v>51.324269999999999</v>
      </c>
      <c r="U1147" s="63">
        <v>107.65311537400001</v>
      </c>
      <c r="V1147" s="64" t="s">
        <v>232</v>
      </c>
    </row>
    <row r="1148" spans="1:22" ht="43.15">
      <c r="A1148" s="64" t="s">
        <v>7574</v>
      </c>
      <c r="B1148" s="63">
        <v>1560</v>
      </c>
      <c r="C1148" s="64" t="s">
        <v>232</v>
      </c>
      <c r="D1148" s="64" t="s">
        <v>232</v>
      </c>
      <c r="E1148" s="64" t="s">
        <v>232</v>
      </c>
      <c r="F1148" s="64" t="s">
        <v>2629</v>
      </c>
      <c r="G1148" s="63" t="b">
        <v>0</v>
      </c>
      <c r="H1148" s="71" t="b">
        <v>0</v>
      </c>
      <c r="I1148" s="64" t="s">
        <v>7574</v>
      </c>
      <c r="J1148" s="64" t="s">
        <v>232</v>
      </c>
      <c r="K1148" s="63">
        <v>133.905032651949</v>
      </c>
      <c r="L1148" s="71" t="b">
        <v>0</v>
      </c>
      <c r="M1148" s="64" t="s">
        <v>232</v>
      </c>
      <c r="N1148" s="64" t="s">
        <v>2630</v>
      </c>
      <c r="O1148" s="64" t="s">
        <v>232</v>
      </c>
      <c r="P1148" s="64" t="s">
        <v>232</v>
      </c>
      <c r="Q1148" s="65"/>
      <c r="R1148" s="64" t="s">
        <v>232</v>
      </c>
      <c r="S1148" s="63">
        <v>81.993269999999995</v>
      </c>
      <c r="T1148" s="65"/>
      <c r="U1148" s="65"/>
      <c r="V1148" s="64" t="s">
        <v>2631</v>
      </c>
    </row>
    <row r="1149" spans="1:22" ht="43.15">
      <c r="A1149" s="64" t="s">
        <v>7575</v>
      </c>
      <c r="B1149" s="63">
        <v>1561</v>
      </c>
      <c r="C1149" s="64" t="s">
        <v>6955</v>
      </c>
      <c r="D1149" s="64" t="s">
        <v>6956</v>
      </c>
      <c r="E1149" s="64" t="s">
        <v>6956</v>
      </c>
      <c r="F1149" s="64" t="s">
        <v>232</v>
      </c>
      <c r="G1149" s="63" t="b">
        <v>0</v>
      </c>
      <c r="H1149" s="71" t="b">
        <v>0</v>
      </c>
      <c r="I1149" s="64" t="s">
        <v>7575</v>
      </c>
      <c r="J1149" s="64" t="s">
        <v>232</v>
      </c>
      <c r="K1149" s="63">
        <v>146.22886</v>
      </c>
      <c r="L1149" s="71" t="b">
        <v>0</v>
      </c>
      <c r="M1149" s="64" t="s">
        <v>232</v>
      </c>
      <c r="N1149" s="64" t="s">
        <v>6957</v>
      </c>
      <c r="O1149" s="64" t="s">
        <v>6958</v>
      </c>
      <c r="P1149" s="64" t="s">
        <v>6959</v>
      </c>
      <c r="Q1149" s="65"/>
      <c r="R1149" s="64" t="s">
        <v>6960</v>
      </c>
      <c r="S1149" s="63">
        <v>23.864709999999999</v>
      </c>
      <c r="T1149" s="63">
        <v>51.324269999999999</v>
      </c>
      <c r="U1149" s="63">
        <v>40.416964266000001</v>
      </c>
      <c r="V1149" s="64" t="s">
        <v>232</v>
      </c>
    </row>
    <row r="1150" spans="1:22" ht="129.6">
      <c r="A1150" s="64" t="s">
        <v>7576</v>
      </c>
      <c r="B1150" s="63">
        <v>1562</v>
      </c>
      <c r="C1150" s="64" t="s">
        <v>7577</v>
      </c>
      <c r="D1150" s="64" t="s">
        <v>7578</v>
      </c>
      <c r="E1150" s="64" t="s">
        <v>7578</v>
      </c>
      <c r="F1150" s="64" t="s">
        <v>232</v>
      </c>
      <c r="G1150" s="63" t="b">
        <v>0</v>
      </c>
      <c r="H1150" s="71" t="b">
        <v>0</v>
      </c>
      <c r="I1150" s="64" t="s">
        <v>7576</v>
      </c>
      <c r="J1150" s="64" t="s">
        <v>232</v>
      </c>
      <c r="K1150" s="63">
        <v>148.24474000000001</v>
      </c>
      <c r="L1150" s="71" t="b">
        <v>0</v>
      </c>
      <c r="M1150" s="64" t="s">
        <v>232</v>
      </c>
      <c r="N1150" s="64" t="s">
        <v>232</v>
      </c>
      <c r="O1150" s="64" t="s">
        <v>7579</v>
      </c>
      <c r="P1150" s="64" t="s">
        <v>725</v>
      </c>
      <c r="Q1150" s="65"/>
      <c r="R1150" s="64" t="s">
        <v>7580</v>
      </c>
      <c r="S1150" s="63">
        <v>24.931290000000001</v>
      </c>
      <c r="T1150" s="63">
        <v>51.324269999999999</v>
      </c>
      <c r="U1150" s="63">
        <v>140.79336488000001</v>
      </c>
      <c r="V1150" s="64" t="s">
        <v>232</v>
      </c>
    </row>
    <row r="1151" spans="1:22" ht="43.15">
      <c r="A1151" s="64" t="s">
        <v>7581</v>
      </c>
      <c r="B1151" s="63">
        <v>1563</v>
      </c>
      <c r="C1151" s="64" t="s">
        <v>7582</v>
      </c>
      <c r="D1151" s="64" t="s">
        <v>7583</v>
      </c>
      <c r="E1151" s="64" t="s">
        <v>7583</v>
      </c>
      <c r="F1151" s="64" t="s">
        <v>232</v>
      </c>
      <c r="G1151" s="63" t="b">
        <v>0</v>
      </c>
      <c r="H1151" s="71" t="b">
        <v>0</v>
      </c>
      <c r="I1151" s="64" t="s">
        <v>7581</v>
      </c>
      <c r="J1151" s="64" t="s">
        <v>232</v>
      </c>
      <c r="K1151" s="63">
        <v>148.24474000000001</v>
      </c>
      <c r="L1151" s="71" t="b">
        <v>0</v>
      </c>
      <c r="M1151" s="64" t="s">
        <v>232</v>
      </c>
      <c r="N1151" s="64" t="s">
        <v>232</v>
      </c>
      <c r="O1151" s="64" t="s">
        <v>7584</v>
      </c>
      <c r="P1151" s="64" t="s">
        <v>232</v>
      </c>
      <c r="Q1151" s="65"/>
      <c r="R1151" s="64" t="s">
        <v>7585</v>
      </c>
      <c r="S1151" s="63">
        <v>28.131019999999999</v>
      </c>
      <c r="T1151" s="63">
        <v>51.324269999999999</v>
      </c>
      <c r="U1151" s="63">
        <v>99.09704270200001</v>
      </c>
      <c r="V1151" s="64" t="s">
        <v>232</v>
      </c>
    </row>
    <row r="1152" spans="1:22" ht="129.6">
      <c r="A1152" s="64" t="s">
        <v>7586</v>
      </c>
      <c r="B1152" s="63">
        <v>1564</v>
      </c>
      <c r="C1152" s="64" t="s">
        <v>7587</v>
      </c>
      <c r="D1152" s="64" t="s">
        <v>7588</v>
      </c>
      <c r="E1152" s="64" t="s">
        <v>7588</v>
      </c>
      <c r="F1152" s="64" t="s">
        <v>232</v>
      </c>
      <c r="G1152" s="63" t="b">
        <v>0</v>
      </c>
      <c r="H1152" s="71" t="b">
        <v>0</v>
      </c>
      <c r="I1152" s="64" t="s">
        <v>7586</v>
      </c>
      <c r="J1152" s="64" t="s">
        <v>232</v>
      </c>
      <c r="K1152" s="63">
        <v>148.24474000000001</v>
      </c>
      <c r="L1152" s="71" t="b">
        <v>0</v>
      </c>
      <c r="M1152" s="64" t="s">
        <v>232</v>
      </c>
      <c r="N1152" s="64" t="s">
        <v>232</v>
      </c>
      <c r="O1152" s="64" t="s">
        <v>232</v>
      </c>
      <c r="P1152" s="64" t="s">
        <v>232</v>
      </c>
      <c r="Q1152" s="65"/>
      <c r="R1152" s="64" t="s">
        <v>232</v>
      </c>
      <c r="S1152" s="63">
        <v>24.931290000000001</v>
      </c>
      <c r="T1152" s="65"/>
      <c r="U1152" s="65"/>
      <c r="V1152" s="64" t="s">
        <v>232</v>
      </c>
    </row>
    <row r="1153" spans="1:22" ht="129.6">
      <c r="A1153" s="64" t="s">
        <v>7589</v>
      </c>
      <c r="B1153" s="63">
        <v>1565</v>
      </c>
      <c r="C1153" s="64" t="s">
        <v>7590</v>
      </c>
      <c r="D1153" s="64" t="s">
        <v>7591</v>
      </c>
      <c r="E1153" s="64" t="s">
        <v>7591</v>
      </c>
      <c r="F1153" s="64" t="s">
        <v>232</v>
      </c>
      <c r="G1153" s="63" t="b">
        <v>0</v>
      </c>
      <c r="H1153" s="71" t="b">
        <v>0</v>
      </c>
      <c r="I1153" s="64" t="s">
        <v>7589</v>
      </c>
      <c r="J1153" s="64" t="s">
        <v>232</v>
      </c>
      <c r="K1153" s="63">
        <v>148.24474000000001</v>
      </c>
      <c r="L1153" s="71" t="b">
        <v>0</v>
      </c>
      <c r="M1153" s="64" t="s">
        <v>232</v>
      </c>
      <c r="N1153" s="64" t="s">
        <v>232</v>
      </c>
      <c r="O1153" s="64" t="s">
        <v>232</v>
      </c>
      <c r="P1153" s="64" t="s">
        <v>725</v>
      </c>
      <c r="Q1153" s="65"/>
      <c r="R1153" s="64" t="s">
        <v>7592</v>
      </c>
      <c r="S1153" s="63">
        <v>28.26435</v>
      </c>
      <c r="T1153" s="63">
        <v>51.324269999999999</v>
      </c>
      <c r="U1153" s="65"/>
      <c r="V1153" s="64" t="s">
        <v>232</v>
      </c>
    </row>
    <row r="1154" spans="1:22" ht="43.15">
      <c r="A1154" s="64" t="s">
        <v>7593</v>
      </c>
      <c r="B1154" s="63">
        <v>1566</v>
      </c>
      <c r="C1154" s="64" t="s">
        <v>7594</v>
      </c>
      <c r="D1154" s="64" t="s">
        <v>7595</v>
      </c>
      <c r="E1154" s="64" t="s">
        <v>7595</v>
      </c>
      <c r="F1154" s="64" t="s">
        <v>232</v>
      </c>
      <c r="G1154" s="63" t="b">
        <v>0</v>
      </c>
      <c r="H1154" s="71" t="b">
        <v>0</v>
      </c>
      <c r="I1154" s="64" t="s">
        <v>7593</v>
      </c>
      <c r="J1154" s="64" t="s">
        <v>232</v>
      </c>
      <c r="K1154" s="63">
        <v>148.24474000000001</v>
      </c>
      <c r="L1154" s="71" t="b">
        <v>0</v>
      </c>
      <c r="M1154" s="64" t="s">
        <v>232</v>
      </c>
      <c r="N1154" s="64" t="s">
        <v>232</v>
      </c>
      <c r="O1154" s="64" t="s">
        <v>232</v>
      </c>
      <c r="P1154" s="64" t="s">
        <v>232</v>
      </c>
      <c r="Q1154" s="65"/>
      <c r="R1154" s="64" t="s">
        <v>7596</v>
      </c>
      <c r="S1154" s="63">
        <v>51.195799999999998</v>
      </c>
      <c r="T1154" s="63">
        <v>81.197119999999998</v>
      </c>
      <c r="U1154" s="65"/>
      <c r="V1154" s="64" t="s">
        <v>232</v>
      </c>
    </row>
    <row r="1155" spans="1:22" ht="43.15">
      <c r="A1155" s="64" t="s">
        <v>7597</v>
      </c>
      <c r="B1155" s="63">
        <v>1567</v>
      </c>
      <c r="C1155" s="64" t="s">
        <v>232</v>
      </c>
      <c r="D1155" s="64" t="s">
        <v>232</v>
      </c>
      <c r="E1155" s="64" t="s">
        <v>2438</v>
      </c>
      <c r="F1155" s="64" t="s">
        <v>232</v>
      </c>
      <c r="G1155" s="63" t="b">
        <v>0</v>
      </c>
      <c r="H1155" s="71" t="b">
        <v>0</v>
      </c>
      <c r="I1155" s="64" t="s">
        <v>7597</v>
      </c>
      <c r="J1155" s="64" t="s">
        <v>232</v>
      </c>
      <c r="K1155" s="63">
        <v>147.703468975405</v>
      </c>
      <c r="L1155" s="71" t="b">
        <v>0</v>
      </c>
      <c r="M1155" s="64" t="s">
        <v>232</v>
      </c>
      <c r="N1155" s="64" t="s">
        <v>7598</v>
      </c>
      <c r="O1155" s="64" t="s">
        <v>232</v>
      </c>
      <c r="P1155" s="64" t="s">
        <v>232</v>
      </c>
      <c r="Q1155" s="65"/>
      <c r="R1155" s="64" t="s">
        <v>232</v>
      </c>
      <c r="S1155" s="63">
        <v>51.195799999999998</v>
      </c>
      <c r="T1155" s="65"/>
      <c r="U1155" s="65"/>
      <c r="V1155" s="64" t="s">
        <v>232</v>
      </c>
    </row>
    <row r="1156" spans="1:22" ht="43.15">
      <c r="A1156" s="64" t="s">
        <v>7599</v>
      </c>
      <c r="B1156" s="63">
        <v>1569</v>
      </c>
      <c r="C1156" s="64" t="s">
        <v>7600</v>
      </c>
      <c r="D1156" s="64" t="s">
        <v>7601</v>
      </c>
      <c r="E1156" s="64" t="s">
        <v>7601</v>
      </c>
      <c r="F1156" s="64" t="s">
        <v>232</v>
      </c>
      <c r="G1156" s="63" t="b">
        <v>0</v>
      </c>
      <c r="H1156" s="71" t="b">
        <v>0</v>
      </c>
      <c r="I1156" s="64" t="s">
        <v>7599</v>
      </c>
      <c r="J1156" s="64" t="s">
        <v>232</v>
      </c>
      <c r="K1156" s="63">
        <v>148.24474000000001</v>
      </c>
      <c r="L1156" s="71" t="b">
        <v>0</v>
      </c>
      <c r="M1156" s="64" t="s">
        <v>232</v>
      </c>
      <c r="N1156" s="64" t="s">
        <v>7602</v>
      </c>
      <c r="O1156" s="64" t="s">
        <v>7603</v>
      </c>
      <c r="P1156" s="64" t="s">
        <v>725</v>
      </c>
      <c r="Q1156" s="65"/>
      <c r="R1156" s="64" t="s">
        <v>7604</v>
      </c>
      <c r="S1156" s="63">
        <v>51.195799999999998</v>
      </c>
      <c r="T1156" s="63">
        <v>81.197119999999998</v>
      </c>
      <c r="U1156" s="63">
        <v>95.53614540400001</v>
      </c>
      <c r="V1156" s="64" t="s">
        <v>232</v>
      </c>
    </row>
    <row r="1157" spans="1:22" ht="100.9">
      <c r="A1157" s="64" t="s">
        <v>7605</v>
      </c>
      <c r="B1157" s="63">
        <v>1572</v>
      </c>
      <c r="C1157" s="64" t="s">
        <v>7606</v>
      </c>
      <c r="D1157" s="64" t="s">
        <v>7607</v>
      </c>
      <c r="E1157" s="64" t="s">
        <v>7607</v>
      </c>
      <c r="F1157" s="64" t="s">
        <v>232</v>
      </c>
      <c r="G1157" s="63" t="b">
        <v>0</v>
      </c>
      <c r="H1157" s="71" t="b">
        <v>0</v>
      </c>
      <c r="I1157" s="64" t="s">
        <v>7605</v>
      </c>
      <c r="J1157" s="64" t="s">
        <v>232</v>
      </c>
      <c r="K1157" s="63">
        <v>148.24474000000001</v>
      </c>
      <c r="L1157" s="71" t="b">
        <v>0</v>
      </c>
      <c r="M1157" s="64" t="s">
        <v>232</v>
      </c>
      <c r="N1157" s="64" t="s">
        <v>232</v>
      </c>
      <c r="O1157" s="64" t="s">
        <v>7608</v>
      </c>
      <c r="P1157" s="64" t="s">
        <v>725</v>
      </c>
      <c r="Q1157" s="65"/>
      <c r="R1157" s="64" t="s">
        <v>7609</v>
      </c>
      <c r="S1157" s="63">
        <v>28.26435</v>
      </c>
      <c r="T1157" s="63">
        <v>51.324269999999999</v>
      </c>
      <c r="U1157" s="63">
        <v>156.37737346</v>
      </c>
      <c r="V1157" s="64" t="s">
        <v>232</v>
      </c>
    </row>
    <row r="1158" spans="1:22" ht="57.6">
      <c r="A1158" s="64" t="s">
        <v>7610</v>
      </c>
      <c r="B1158" s="63">
        <v>1573</v>
      </c>
      <c r="C1158" s="64" t="s">
        <v>7611</v>
      </c>
      <c r="D1158" s="64" t="s">
        <v>7612</v>
      </c>
      <c r="E1158" s="64" t="s">
        <v>7612</v>
      </c>
      <c r="F1158" s="64" t="s">
        <v>232</v>
      </c>
      <c r="G1158" s="63" t="b">
        <v>0</v>
      </c>
      <c r="H1158" s="71" t="b">
        <v>0</v>
      </c>
      <c r="I1158" s="64" t="s">
        <v>7610</v>
      </c>
      <c r="J1158" s="64" t="s">
        <v>232</v>
      </c>
      <c r="K1158" s="63">
        <v>148.24474000000001</v>
      </c>
      <c r="L1158" s="71" t="b">
        <v>0</v>
      </c>
      <c r="M1158" s="64" t="s">
        <v>232</v>
      </c>
      <c r="N1158" s="64" t="s">
        <v>232</v>
      </c>
      <c r="O1158" s="64" t="s">
        <v>7613</v>
      </c>
      <c r="P1158" s="64" t="s">
        <v>725</v>
      </c>
      <c r="Q1158" s="65"/>
      <c r="R1158" s="64" t="s">
        <v>7614</v>
      </c>
      <c r="S1158" s="63">
        <v>28.131019999999999</v>
      </c>
      <c r="T1158" s="63">
        <v>51.324269999999999</v>
      </c>
      <c r="U1158" s="63">
        <v>116.65901647400001</v>
      </c>
      <c r="V1158" s="64" t="s">
        <v>232</v>
      </c>
    </row>
    <row r="1159" spans="1:22" ht="57.6">
      <c r="A1159" s="64" t="s">
        <v>7615</v>
      </c>
      <c r="B1159" s="63">
        <v>1574</v>
      </c>
      <c r="C1159" s="64" t="s">
        <v>7616</v>
      </c>
      <c r="D1159" s="64" t="s">
        <v>7617</v>
      </c>
      <c r="E1159" s="64" t="s">
        <v>7617</v>
      </c>
      <c r="F1159" s="64" t="s">
        <v>232</v>
      </c>
      <c r="G1159" s="63" t="b">
        <v>0</v>
      </c>
      <c r="H1159" s="71" t="b">
        <v>0</v>
      </c>
      <c r="I1159" s="64" t="s">
        <v>7615</v>
      </c>
      <c r="J1159" s="64" t="s">
        <v>232</v>
      </c>
      <c r="K1159" s="63">
        <v>148.24474000000001</v>
      </c>
      <c r="L1159" s="71" t="b">
        <v>0</v>
      </c>
      <c r="M1159" s="64" t="s">
        <v>232</v>
      </c>
      <c r="N1159" s="64" t="s">
        <v>232</v>
      </c>
      <c r="O1159" s="64" t="s">
        <v>7618</v>
      </c>
      <c r="P1159" s="64" t="s">
        <v>232</v>
      </c>
      <c r="Q1159" s="65"/>
      <c r="R1159" s="64" t="s">
        <v>7619</v>
      </c>
      <c r="S1159" s="63">
        <v>28.131019999999999</v>
      </c>
      <c r="T1159" s="63">
        <v>51.324269999999999</v>
      </c>
      <c r="U1159" s="63">
        <v>70.851843747999993</v>
      </c>
      <c r="V1159" s="64" t="s">
        <v>232</v>
      </c>
    </row>
    <row r="1160" spans="1:22" ht="57.6">
      <c r="A1160" s="64" t="s">
        <v>7620</v>
      </c>
      <c r="B1160" s="63">
        <v>1575</v>
      </c>
      <c r="C1160" s="64" t="s">
        <v>7621</v>
      </c>
      <c r="D1160" s="64" t="s">
        <v>7622</v>
      </c>
      <c r="E1160" s="64" t="s">
        <v>7622</v>
      </c>
      <c r="F1160" s="64" t="s">
        <v>232</v>
      </c>
      <c r="G1160" s="63" t="b">
        <v>0</v>
      </c>
      <c r="H1160" s="71" t="b">
        <v>0</v>
      </c>
      <c r="I1160" s="64" t="s">
        <v>7620</v>
      </c>
      <c r="J1160" s="64" t="s">
        <v>232</v>
      </c>
      <c r="K1160" s="63">
        <v>132.20228</v>
      </c>
      <c r="L1160" s="71" t="b">
        <v>0</v>
      </c>
      <c r="M1160" s="64" t="s">
        <v>232</v>
      </c>
      <c r="N1160" s="64" t="s">
        <v>232</v>
      </c>
      <c r="O1160" s="64" t="s">
        <v>7623</v>
      </c>
      <c r="P1160" s="64" t="s">
        <v>1239</v>
      </c>
      <c r="Q1160" s="65"/>
      <c r="R1160" s="64" t="s">
        <v>7624</v>
      </c>
      <c r="S1160" s="63">
        <v>81.993269999999995</v>
      </c>
      <c r="T1160" s="63">
        <v>156.8176</v>
      </c>
      <c r="U1160" s="63">
        <v>129.54632096</v>
      </c>
      <c r="V1160" s="64" t="s">
        <v>232</v>
      </c>
    </row>
    <row r="1161" spans="1:22" ht="57.6">
      <c r="A1161" s="64" t="s">
        <v>7625</v>
      </c>
      <c r="B1161" s="63">
        <v>1576</v>
      </c>
      <c r="C1161" s="64" t="s">
        <v>7626</v>
      </c>
      <c r="D1161" s="64" t="s">
        <v>7627</v>
      </c>
      <c r="E1161" s="64" t="s">
        <v>7627</v>
      </c>
      <c r="F1161" s="64" t="s">
        <v>232</v>
      </c>
      <c r="G1161" s="63" t="b">
        <v>0</v>
      </c>
      <c r="H1161" s="71" t="b">
        <v>0</v>
      </c>
      <c r="I1161" s="64" t="s">
        <v>7625</v>
      </c>
      <c r="J1161" s="64" t="s">
        <v>232</v>
      </c>
      <c r="K1161" s="63">
        <v>148.24474000000001</v>
      </c>
      <c r="L1161" s="71" t="b">
        <v>0</v>
      </c>
      <c r="M1161" s="64" t="s">
        <v>232</v>
      </c>
      <c r="N1161" s="64" t="s">
        <v>232</v>
      </c>
      <c r="O1161" s="64" t="s">
        <v>7628</v>
      </c>
      <c r="P1161" s="64" t="s">
        <v>725</v>
      </c>
      <c r="Q1161" s="65"/>
      <c r="R1161" s="64" t="s">
        <v>7629</v>
      </c>
      <c r="S1161" s="63">
        <v>28.131019999999999</v>
      </c>
      <c r="T1161" s="63">
        <v>51.324269999999999</v>
      </c>
      <c r="U1161" s="63">
        <v>141.06534176</v>
      </c>
      <c r="V1161" s="64" t="s">
        <v>232</v>
      </c>
    </row>
    <row r="1162" spans="1:22" ht="57.6">
      <c r="A1162" s="64" t="s">
        <v>7630</v>
      </c>
      <c r="B1162" s="63">
        <v>1577</v>
      </c>
      <c r="C1162" s="64" t="s">
        <v>7631</v>
      </c>
      <c r="D1162" s="64" t="s">
        <v>7632</v>
      </c>
      <c r="E1162" s="64" t="s">
        <v>7632</v>
      </c>
      <c r="F1162" s="64" t="s">
        <v>232</v>
      </c>
      <c r="G1162" s="63" t="b">
        <v>0</v>
      </c>
      <c r="H1162" s="71" t="b">
        <v>0</v>
      </c>
      <c r="I1162" s="64" t="s">
        <v>7630</v>
      </c>
      <c r="J1162" s="64" t="s">
        <v>232</v>
      </c>
      <c r="K1162" s="63">
        <v>132.20228</v>
      </c>
      <c r="L1162" s="71" t="b">
        <v>0</v>
      </c>
      <c r="M1162" s="64" t="s">
        <v>232</v>
      </c>
      <c r="N1162" s="64" t="s">
        <v>232</v>
      </c>
      <c r="O1162" s="64" t="s">
        <v>7633</v>
      </c>
      <c r="P1162" s="64" t="s">
        <v>1239</v>
      </c>
      <c r="Q1162" s="65"/>
      <c r="R1162" s="64" t="s">
        <v>7634</v>
      </c>
      <c r="S1162" s="63">
        <v>81.993269999999995</v>
      </c>
      <c r="T1162" s="63">
        <v>156.8176</v>
      </c>
      <c r="U1162" s="63">
        <v>128.46907920000001</v>
      </c>
      <c r="V1162" s="64" t="s">
        <v>232</v>
      </c>
    </row>
    <row r="1163" spans="1:22" ht="100.9">
      <c r="A1163" s="64" t="s">
        <v>7635</v>
      </c>
      <c r="B1163" s="63">
        <v>1578</v>
      </c>
      <c r="C1163" s="64" t="s">
        <v>7636</v>
      </c>
      <c r="D1163" s="64" t="s">
        <v>7637</v>
      </c>
      <c r="E1163" s="64" t="s">
        <v>7637</v>
      </c>
      <c r="F1163" s="64" t="s">
        <v>232</v>
      </c>
      <c r="G1163" s="63" t="b">
        <v>0</v>
      </c>
      <c r="H1163" s="71" t="b">
        <v>0</v>
      </c>
      <c r="I1163" s="64" t="s">
        <v>7635</v>
      </c>
      <c r="J1163" s="64" t="s">
        <v>232</v>
      </c>
      <c r="K1163" s="63">
        <v>112.21263999999999</v>
      </c>
      <c r="L1163" s="71" t="b">
        <v>0</v>
      </c>
      <c r="M1163" s="64" t="s">
        <v>232</v>
      </c>
      <c r="N1163" s="64" t="s">
        <v>232</v>
      </c>
      <c r="O1163" s="64" t="s">
        <v>232</v>
      </c>
      <c r="P1163" s="64" t="s">
        <v>619</v>
      </c>
      <c r="Q1163" s="65"/>
      <c r="R1163" s="64" t="s">
        <v>769</v>
      </c>
      <c r="S1163" s="63">
        <v>3919.6779999999999</v>
      </c>
      <c r="T1163" s="63">
        <v>5796.85</v>
      </c>
      <c r="U1163" s="65"/>
      <c r="V1163" s="64" t="s">
        <v>232</v>
      </c>
    </row>
    <row r="1164" spans="1:22" ht="86.45">
      <c r="A1164" s="64" t="s">
        <v>7638</v>
      </c>
      <c r="B1164" s="63">
        <v>1579</v>
      </c>
      <c r="C1164" s="64" t="s">
        <v>1025</v>
      </c>
      <c r="D1164" s="64" t="s">
        <v>1026</v>
      </c>
      <c r="E1164" s="64" t="s">
        <v>1026</v>
      </c>
      <c r="F1164" s="64" t="s">
        <v>1027</v>
      </c>
      <c r="G1164" s="63" t="b">
        <v>0</v>
      </c>
      <c r="H1164" s="71" t="b">
        <v>0</v>
      </c>
      <c r="I1164" s="64" t="s">
        <v>7638</v>
      </c>
      <c r="J1164" s="64" t="s">
        <v>232</v>
      </c>
      <c r="K1164" s="63">
        <v>140.26580000000001</v>
      </c>
      <c r="L1164" s="71" t="b">
        <v>0</v>
      </c>
      <c r="M1164" s="64" t="s">
        <v>232</v>
      </c>
      <c r="N1164" s="64" t="s">
        <v>1028</v>
      </c>
      <c r="O1164" s="64" t="s">
        <v>1029</v>
      </c>
      <c r="P1164" s="64" t="s">
        <v>598</v>
      </c>
      <c r="Q1164" s="65"/>
      <c r="R1164" s="64" t="s">
        <v>1030</v>
      </c>
      <c r="S1164" s="63">
        <v>406.63330000000002</v>
      </c>
      <c r="T1164" s="63">
        <v>620.93799999999999</v>
      </c>
      <c r="U1164" s="63">
        <v>431.78462852000001</v>
      </c>
      <c r="V1164" s="64" t="s">
        <v>1031</v>
      </c>
    </row>
    <row r="1165" spans="1:22" ht="57.6">
      <c r="A1165" s="64" t="s">
        <v>7639</v>
      </c>
      <c r="B1165" s="63">
        <v>1580</v>
      </c>
      <c r="C1165" s="64" t="s">
        <v>7640</v>
      </c>
      <c r="D1165" s="64" t="s">
        <v>7641</v>
      </c>
      <c r="E1165" s="64" t="s">
        <v>7641</v>
      </c>
      <c r="F1165" s="64" t="s">
        <v>232</v>
      </c>
      <c r="G1165" s="63" t="b">
        <v>0</v>
      </c>
      <c r="H1165" s="71" t="b">
        <v>0</v>
      </c>
      <c r="I1165" s="64" t="s">
        <v>7639</v>
      </c>
      <c r="J1165" s="64" t="s">
        <v>232</v>
      </c>
      <c r="K1165" s="63">
        <v>140.26580000000001</v>
      </c>
      <c r="L1165" s="71" t="b">
        <v>0</v>
      </c>
      <c r="M1165" s="64" t="s">
        <v>232</v>
      </c>
      <c r="N1165" s="64" t="s">
        <v>232</v>
      </c>
      <c r="O1165" s="64" t="s">
        <v>232</v>
      </c>
      <c r="P1165" s="64" t="s">
        <v>598</v>
      </c>
      <c r="Q1165" s="65"/>
      <c r="R1165" s="64" t="s">
        <v>7540</v>
      </c>
      <c r="S1165" s="63">
        <v>211.98259999999999</v>
      </c>
      <c r="T1165" s="63">
        <v>392.49160000000001</v>
      </c>
      <c r="U1165" s="65"/>
      <c r="V1165" s="64" t="s">
        <v>232</v>
      </c>
    </row>
    <row r="1166" spans="1:22" ht="57.6">
      <c r="A1166" s="64" t="s">
        <v>7642</v>
      </c>
      <c r="B1166" s="63">
        <v>1581</v>
      </c>
      <c r="C1166" s="64" t="s">
        <v>7643</v>
      </c>
      <c r="D1166" s="64" t="s">
        <v>7644</v>
      </c>
      <c r="E1166" s="64" t="s">
        <v>7644</v>
      </c>
      <c r="F1166" s="64" t="s">
        <v>232</v>
      </c>
      <c r="G1166" s="63" t="b">
        <v>0</v>
      </c>
      <c r="H1166" s="71" t="b">
        <v>0</v>
      </c>
      <c r="I1166" s="64" t="s">
        <v>7642</v>
      </c>
      <c r="J1166" s="64" t="s">
        <v>232</v>
      </c>
      <c r="K1166" s="63">
        <v>148.24474000000001</v>
      </c>
      <c r="L1166" s="71" t="b">
        <v>0</v>
      </c>
      <c r="M1166" s="64" t="s">
        <v>232</v>
      </c>
      <c r="N1166" s="64" t="s">
        <v>232</v>
      </c>
      <c r="O1166" s="64" t="s">
        <v>7645</v>
      </c>
      <c r="P1166" s="64" t="s">
        <v>725</v>
      </c>
      <c r="Q1166" s="65"/>
      <c r="R1166" s="64" t="s">
        <v>726</v>
      </c>
      <c r="S1166" s="63">
        <v>28.26435</v>
      </c>
      <c r="T1166" s="63">
        <v>51.324269999999999</v>
      </c>
      <c r="U1166" s="63">
        <v>138.60688407999999</v>
      </c>
      <c r="V1166" s="64" t="s">
        <v>232</v>
      </c>
    </row>
    <row r="1167" spans="1:22" ht="57.6">
      <c r="A1167" s="64" t="s">
        <v>7646</v>
      </c>
      <c r="B1167" s="63">
        <v>1582</v>
      </c>
      <c r="C1167" s="64" t="s">
        <v>232</v>
      </c>
      <c r="D1167" s="64" t="s">
        <v>232</v>
      </c>
      <c r="E1167" s="64" t="s">
        <v>2438</v>
      </c>
      <c r="F1167" s="64" t="s">
        <v>232</v>
      </c>
      <c r="G1167" s="63" t="b">
        <v>0</v>
      </c>
      <c r="H1167" s="71" t="b">
        <v>0</v>
      </c>
      <c r="I1167" s="64" t="s">
        <v>7646</v>
      </c>
      <c r="J1167" s="64" t="s">
        <v>232</v>
      </c>
      <c r="K1167" s="63">
        <v>161.23367314212999</v>
      </c>
      <c r="L1167" s="71" t="b">
        <v>0</v>
      </c>
      <c r="M1167" s="64" t="s">
        <v>232</v>
      </c>
      <c r="N1167" s="64" t="s">
        <v>7647</v>
      </c>
      <c r="O1167" s="64" t="s">
        <v>232</v>
      </c>
      <c r="P1167" s="64" t="s">
        <v>232</v>
      </c>
      <c r="Q1167" s="65"/>
      <c r="R1167" s="64" t="s">
        <v>232</v>
      </c>
      <c r="S1167" s="63">
        <v>43.463099999999997</v>
      </c>
      <c r="T1167" s="65"/>
      <c r="U1167" s="65"/>
      <c r="V1167" s="64" t="s">
        <v>232</v>
      </c>
    </row>
    <row r="1168" spans="1:22" ht="57.6">
      <c r="A1168" s="64" t="s">
        <v>7648</v>
      </c>
      <c r="B1168" s="63">
        <v>1583</v>
      </c>
      <c r="C1168" s="64" t="s">
        <v>2240</v>
      </c>
      <c r="D1168" s="64" t="s">
        <v>2241</v>
      </c>
      <c r="E1168" s="64" t="s">
        <v>2241</v>
      </c>
      <c r="F1168" s="64" t="s">
        <v>2242</v>
      </c>
      <c r="G1168" s="63" t="b">
        <v>0</v>
      </c>
      <c r="H1168" s="71" t="b">
        <v>0</v>
      </c>
      <c r="I1168" s="64" t="s">
        <v>7648</v>
      </c>
      <c r="J1168" s="64" t="s">
        <v>232</v>
      </c>
      <c r="K1168" s="63">
        <v>170.33484000000001</v>
      </c>
      <c r="L1168" s="71" t="b">
        <v>0</v>
      </c>
      <c r="M1168" s="64" t="s">
        <v>232</v>
      </c>
      <c r="N1168" s="64" t="s">
        <v>2243</v>
      </c>
      <c r="O1168" s="64" t="s">
        <v>2244</v>
      </c>
      <c r="P1168" s="64" t="s">
        <v>1312</v>
      </c>
      <c r="Q1168" s="65"/>
      <c r="R1168" s="64" t="s">
        <v>2245</v>
      </c>
      <c r="S1168" s="63">
        <v>92.925700000000006</v>
      </c>
      <c r="T1168" s="63">
        <v>42.042310000000001</v>
      </c>
      <c r="U1168" s="63">
        <v>127.19625406600001</v>
      </c>
      <c r="V1168" s="64" t="s">
        <v>2246</v>
      </c>
    </row>
    <row r="1169" spans="1:22" ht="43.15">
      <c r="A1169" s="64" t="s">
        <v>7649</v>
      </c>
      <c r="B1169" s="63">
        <v>1584</v>
      </c>
      <c r="C1169" s="64" t="s">
        <v>7650</v>
      </c>
      <c r="D1169" s="64" t="s">
        <v>7651</v>
      </c>
      <c r="E1169" s="64" t="s">
        <v>7651</v>
      </c>
      <c r="F1169" s="64" t="s">
        <v>232</v>
      </c>
      <c r="G1169" s="63" t="b">
        <v>0</v>
      </c>
      <c r="H1169" s="71" t="b">
        <v>0</v>
      </c>
      <c r="I1169" s="64" t="s">
        <v>7649</v>
      </c>
      <c r="J1169" s="64" t="s">
        <v>232</v>
      </c>
      <c r="K1169" s="63">
        <v>168.31896</v>
      </c>
      <c r="L1169" s="71" t="b">
        <v>0</v>
      </c>
      <c r="M1169" s="64" t="s">
        <v>232</v>
      </c>
      <c r="N1169" s="64" t="s">
        <v>232</v>
      </c>
      <c r="O1169" s="64" t="s">
        <v>232</v>
      </c>
      <c r="P1169" s="64" t="s">
        <v>232</v>
      </c>
      <c r="Q1169" s="65"/>
      <c r="R1169" s="64" t="s">
        <v>232</v>
      </c>
      <c r="S1169" s="63">
        <v>99.858469999999997</v>
      </c>
      <c r="T1169" s="65"/>
      <c r="U1169" s="65"/>
      <c r="V1169" s="64" t="s">
        <v>232</v>
      </c>
    </row>
    <row r="1170" spans="1:22" ht="43.15">
      <c r="A1170" s="64" t="s">
        <v>7652</v>
      </c>
      <c r="B1170" s="63">
        <v>1585</v>
      </c>
      <c r="C1170" s="64" t="s">
        <v>7653</v>
      </c>
      <c r="D1170" s="64" t="s">
        <v>7654</v>
      </c>
      <c r="E1170" s="64" t="s">
        <v>7654</v>
      </c>
      <c r="F1170" s="64" t="s">
        <v>232</v>
      </c>
      <c r="G1170" s="63" t="b">
        <v>0</v>
      </c>
      <c r="H1170" s="71" t="b">
        <v>0</v>
      </c>
      <c r="I1170" s="64" t="s">
        <v>7652</v>
      </c>
      <c r="J1170" s="64" t="s">
        <v>232</v>
      </c>
      <c r="K1170" s="63">
        <v>168.31896</v>
      </c>
      <c r="L1170" s="71" t="b">
        <v>0</v>
      </c>
      <c r="M1170" s="64" t="s">
        <v>232</v>
      </c>
      <c r="N1170" s="64" t="s">
        <v>232</v>
      </c>
      <c r="O1170" s="64" t="s">
        <v>7655</v>
      </c>
      <c r="P1170" s="64" t="s">
        <v>232</v>
      </c>
      <c r="Q1170" s="65"/>
      <c r="R1170" s="64" t="s">
        <v>7656</v>
      </c>
      <c r="S1170" s="63">
        <v>99.858469999999997</v>
      </c>
      <c r="T1170" s="63">
        <v>42.042310000000001</v>
      </c>
      <c r="U1170" s="63">
        <v>222.25710654000002</v>
      </c>
      <c r="V1170" s="64" t="s">
        <v>232</v>
      </c>
    </row>
    <row r="1171" spans="1:22" ht="86.45">
      <c r="A1171" s="64" t="s">
        <v>7657</v>
      </c>
      <c r="B1171" s="63">
        <v>1586</v>
      </c>
      <c r="C1171" s="64" t="s">
        <v>5270</v>
      </c>
      <c r="D1171" s="64" t="s">
        <v>5271</v>
      </c>
      <c r="E1171" s="64" t="s">
        <v>5271</v>
      </c>
      <c r="F1171" s="64" t="s">
        <v>5272</v>
      </c>
      <c r="G1171" s="63" t="b">
        <v>0</v>
      </c>
      <c r="H1171" s="71" t="b">
        <v>0</v>
      </c>
      <c r="I1171" s="64" t="s">
        <v>7657</v>
      </c>
      <c r="J1171" s="64" t="s">
        <v>232</v>
      </c>
      <c r="K1171" s="63">
        <v>112.21263999999999</v>
      </c>
      <c r="L1171" s="71" t="b">
        <v>0</v>
      </c>
      <c r="M1171" s="64" t="s">
        <v>232</v>
      </c>
      <c r="N1171" s="64" t="s">
        <v>5273</v>
      </c>
      <c r="O1171" s="64" t="s">
        <v>5274</v>
      </c>
      <c r="P1171" s="64" t="s">
        <v>619</v>
      </c>
      <c r="Q1171" s="65"/>
      <c r="R1171" s="64" t="s">
        <v>1038</v>
      </c>
      <c r="S1171" s="63">
        <v>2386.471</v>
      </c>
      <c r="T1171" s="63">
        <v>3664.1579999999999</v>
      </c>
      <c r="U1171" s="63">
        <v>2375.5980570000002</v>
      </c>
      <c r="V1171" s="64" t="s">
        <v>5275</v>
      </c>
    </row>
    <row r="1172" spans="1:22" ht="57.6">
      <c r="A1172" s="64" t="s">
        <v>7658</v>
      </c>
      <c r="B1172" s="63">
        <v>1587</v>
      </c>
      <c r="C1172" s="64" t="s">
        <v>7659</v>
      </c>
      <c r="D1172" s="64" t="s">
        <v>7660</v>
      </c>
      <c r="E1172" s="64" t="s">
        <v>7660</v>
      </c>
      <c r="F1172" s="64" t="s">
        <v>232</v>
      </c>
      <c r="G1172" s="63" t="b">
        <v>0</v>
      </c>
      <c r="H1172" s="71" t="b">
        <v>0</v>
      </c>
      <c r="I1172" s="64" t="s">
        <v>7658</v>
      </c>
      <c r="J1172" s="64" t="s">
        <v>232</v>
      </c>
      <c r="K1172" s="63">
        <v>126.23922</v>
      </c>
      <c r="L1172" s="71" t="b">
        <v>0</v>
      </c>
      <c r="M1172" s="64" t="s">
        <v>232</v>
      </c>
      <c r="N1172" s="64" t="s">
        <v>232</v>
      </c>
      <c r="O1172" s="64" t="s">
        <v>7661</v>
      </c>
      <c r="P1172" s="64" t="s">
        <v>612</v>
      </c>
      <c r="Q1172" s="65"/>
      <c r="R1172" s="64" t="s">
        <v>7662</v>
      </c>
      <c r="S1172" s="63">
        <v>2399.8029999999999</v>
      </c>
      <c r="T1172" s="63">
        <v>1199.229</v>
      </c>
      <c r="U1172" s="63">
        <v>2563.0621212000001</v>
      </c>
      <c r="V1172" s="64" t="s">
        <v>232</v>
      </c>
    </row>
    <row r="1173" spans="1:22" ht="57.6">
      <c r="A1173" s="64" t="s">
        <v>7663</v>
      </c>
      <c r="B1173" s="63">
        <v>1588</v>
      </c>
      <c r="C1173" s="64" t="s">
        <v>7664</v>
      </c>
      <c r="D1173" s="64" t="s">
        <v>7665</v>
      </c>
      <c r="E1173" s="64" t="s">
        <v>7665</v>
      </c>
      <c r="F1173" s="64" t="s">
        <v>232</v>
      </c>
      <c r="G1173" s="63" t="b">
        <v>0</v>
      </c>
      <c r="H1173" s="71" t="b">
        <v>0</v>
      </c>
      <c r="I1173" s="64" t="s">
        <v>7663</v>
      </c>
      <c r="J1173" s="64" t="s">
        <v>232</v>
      </c>
      <c r="K1173" s="63">
        <v>126.23922</v>
      </c>
      <c r="L1173" s="71" t="b">
        <v>0</v>
      </c>
      <c r="M1173" s="64" t="s">
        <v>232</v>
      </c>
      <c r="N1173" s="64" t="s">
        <v>232</v>
      </c>
      <c r="O1173" s="64" t="s">
        <v>7666</v>
      </c>
      <c r="P1173" s="64" t="s">
        <v>612</v>
      </c>
      <c r="Q1173" s="65"/>
      <c r="R1173" s="64" t="s">
        <v>7667</v>
      </c>
      <c r="S1173" s="63">
        <v>2719.777</v>
      </c>
      <c r="T1173" s="63">
        <v>117782.5</v>
      </c>
      <c r="U1173" s="63">
        <v>4263.3175872000002</v>
      </c>
      <c r="V1173" s="64" t="s">
        <v>232</v>
      </c>
    </row>
    <row r="1174" spans="1:22" ht="43.15">
      <c r="A1174" s="64" t="s">
        <v>7668</v>
      </c>
      <c r="B1174" s="63">
        <v>1589</v>
      </c>
      <c r="C1174" s="64" t="s">
        <v>7669</v>
      </c>
      <c r="D1174" s="64" t="s">
        <v>7670</v>
      </c>
      <c r="E1174" s="64" t="s">
        <v>7670</v>
      </c>
      <c r="F1174" s="64" t="s">
        <v>232</v>
      </c>
      <c r="G1174" s="63" t="b">
        <v>0</v>
      </c>
      <c r="H1174" s="71" t="b">
        <v>0</v>
      </c>
      <c r="I1174" s="64" t="s">
        <v>7668</v>
      </c>
      <c r="J1174" s="64" t="s">
        <v>232</v>
      </c>
      <c r="K1174" s="63">
        <v>128.2551</v>
      </c>
      <c r="L1174" s="71" t="b">
        <v>0</v>
      </c>
      <c r="M1174" s="64" t="s">
        <v>232</v>
      </c>
      <c r="N1174" s="64" t="s">
        <v>232</v>
      </c>
      <c r="O1174" s="64" t="s">
        <v>7671</v>
      </c>
      <c r="P1174" s="64" t="s">
        <v>1283</v>
      </c>
      <c r="Q1174" s="65"/>
      <c r="R1174" s="64" t="s">
        <v>7672</v>
      </c>
      <c r="S1174" s="63">
        <v>1034.5820000000001</v>
      </c>
      <c r="T1174" s="63">
        <v>11884.79</v>
      </c>
      <c r="U1174" s="63">
        <v>1201.2858820200001</v>
      </c>
      <c r="V1174" s="64" t="s">
        <v>232</v>
      </c>
    </row>
    <row r="1175" spans="1:22" ht="72">
      <c r="A1175" s="64" t="s">
        <v>7673</v>
      </c>
      <c r="B1175" s="63">
        <v>1590</v>
      </c>
      <c r="C1175" s="64" t="s">
        <v>7674</v>
      </c>
      <c r="D1175" s="64" t="s">
        <v>7675</v>
      </c>
      <c r="E1175" s="64" t="s">
        <v>7675</v>
      </c>
      <c r="F1175" s="64" t="s">
        <v>232</v>
      </c>
      <c r="G1175" s="63" t="b">
        <v>0</v>
      </c>
      <c r="H1175" s="71" t="b">
        <v>0</v>
      </c>
      <c r="I1175" s="64" t="s">
        <v>7673</v>
      </c>
      <c r="J1175" s="64" t="s">
        <v>232</v>
      </c>
      <c r="K1175" s="63">
        <v>126.23922</v>
      </c>
      <c r="L1175" s="71" t="b">
        <v>0</v>
      </c>
      <c r="M1175" s="64" t="s">
        <v>232</v>
      </c>
      <c r="N1175" s="64" t="s">
        <v>232</v>
      </c>
      <c r="O1175" s="64" t="s">
        <v>232</v>
      </c>
      <c r="P1175" s="64" t="s">
        <v>612</v>
      </c>
      <c r="Q1175" s="65"/>
      <c r="R1175" s="64" t="s">
        <v>7676</v>
      </c>
      <c r="S1175" s="63">
        <v>1973.171</v>
      </c>
      <c r="T1175" s="63">
        <v>18802.23</v>
      </c>
      <c r="U1175" s="65"/>
      <c r="V1175" s="64" t="s">
        <v>232</v>
      </c>
    </row>
    <row r="1176" spans="1:22" ht="43.15">
      <c r="A1176" s="64" t="s">
        <v>7677</v>
      </c>
      <c r="B1176" s="63">
        <v>1591</v>
      </c>
      <c r="C1176" s="64" t="s">
        <v>7678</v>
      </c>
      <c r="D1176" s="64" t="s">
        <v>7679</v>
      </c>
      <c r="E1176" s="64" t="s">
        <v>7679</v>
      </c>
      <c r="F1176" s="64" t="s">
        <v>232</v>
      </c>
      <c r="G1176" s="63" t="b">
        <v>0</v>
      </c>
      <c r="H1176" s="71" t="b">
        <v>0</v>
      </c>
      <c r="I1176" s="64" t="s">
        <v>7677</v>
      </c>
      <c r="J1176" s="64" t="s">
        <v>232</v>
      </c>
      <c r="K1176" s="63">
        <v>140.26580000000001</v>
      </c>
      <c r="L1176" s="71" t="b">
        <v>0</v>
      </c>
      <c r="M1176" s="64" t="s">
        <v>232</v>
      </c>
      <c r="N1176" s="64" t="s">
        <v>232</v>
      </c>
      <c r="O1176" s="64" t="s">
        <v>232</v>
      </c>
      <c r="P1176" s="64" t="s">
        <v>232</v>
      </c>
      <c r="Q1176" s="65"/>
      <c r="R1176" s="64" t="s">
        <v>232</v>
      </c>
      <c r="S1176" s="63">
        <v>689.27670000000001</v>
      </c>
      <c r="T1176" s="65"/>
      <c r="U1176" s="65"/>
      <c r="V1176" s="64" t="s">
        <v>232</v>
      </c>
    </row>
    <row r="1177" spans="1:22" ht="43.15">
      <c r="A1177" s="64" t="s">
        <v>7680</v>
      </c>
      <c r="B1177" s="63">
        <v>1592</v>
      </c>
      <c r="C1177" s="64" t="s">
        <v>7681</v>
      </c>
      <c r="D1177" s="64" t="s">
        <v>7682</v>
      </c>
      <c r="E1177" s="64" t="s">
        <v>7682</v>
      </c>
      <c r="F1177" s="64" t="s">
        <v>232</v>
      </c>
      <c r="G1177" s="63" t="b">
        <v>0</v>
      </c>
      <c r="H1177" s="71" t="b">
        <v>0</v>
      </c>
      <c r="I1177" s="64" t="s">
        <v>7680</v>
      </c>
      <c r="J1177" s="64" t="s">
        <v>232</v>
      </c>
      <c r="K1177" s="63">
        <v>110.19676</v>
      </c>
      <c r="L1177" s="71" t="b">
        <v>0</v>
      </c>
      <c r="M1177" s="64" t="s">
        <v>232</v>
      </c>
      <c r="N1177" s="64" t="s">
        <v>232</v>
      </c>
      <c r="O1177" s="64" t="s">
        <v>7683</v>
      </c>
      <c r="P1177" s="64" t="s">
        <v>773</v>
      </c>
      <c r="Q1177" s="65"/>
      <c r="R1177" s="64" t="s">
        <v>7684</v>
      </c>
      <c r="S1177" s="63">
        <v>1506.5429999999999</v>
      </c>
      <c r="T1177" s="63">
        <v>2316.0949999999998</v>
      </c>
      <c r="U1177" s="63">
        <v>266.90931078</v>
      </c>
      <c r="V1177" s="64" t="s">
        <v>232</v>
      </c>
    </row>
    <row r="1178" spans="1:22" ht="28.9">
      <c r="A1178" s="64" t="s">
        <v>7685</v>
      </c>
      <c r="B1178" s="63">
        <v>1593</v>
      </c>
      <c r="C1178" s="64" t="s">
        <v>232</v>
      </c>
      <c r="D1178" s="64" t="s">
        <v>232</v>
      </c>
      <c r="E1178" s="64" t="s">
        <v>2438</v>
      </c>
      <c r="F1178" s="64" t="s">
        <v>232</v>
      </c>
      <c r="G1178" s="63" t="b">
        <v>0</v>
      </c>
      <c r="H1178" s="71" t="b">
        <v>0</v>
      </c>
      <c r="I1178" s="64" t="s">
        <v>7685</v>
      </c>
      <c r="J1178" s="64" t="s">
        <v>232</v>
      </c>
      <c r="K1178" s="63">
        <v>128.2551</v>
      </c>
      <c r="L1178" s="71" t="b">
        <v>0</v>
      </c>
      <c r="M1178" s="64" t="s">
        <v>232</v>
      </c>
      <c r="N1178" s="64" t="s">
        <v>7380</v>
      </c>
      <c r="O1178" s="64" t="s">
        <v>232</v>
      </c>
      <c r="P1178" s="64" t="s">
        <v>232</v>
      </c>
      <c r="Q1178" s="65"/>
      <c r="R1178" s="64" t="s">
        <v>232</v>
      </c>
      <c r="S1178" s="63">
        <v>661.27909999999997</v>
      </c>
      <c r="T1178" s="65"/>
      <c r="U1178" s="65"/>
      <c r="V1178" s="64" t="s">
        <v>232</v>
      </c>
    </row>
    <row r="1179" spans="1:22" ht="100.9">
      <c r="A1179" s="64" t="s">
        <v>7686</v>
      </c>
      <c r="B1179" s="63">
        <v>1594</v>
      </c>
      <c r="C1179" s="64" t="s">
        <v>2835</v>
      </c>
      <c r="D1179" s="64" t="s">
        <v>2836</v>
      </c>
      <c r="E1179" s="64" t="s">
        <v>2836</v>
      </c>
      <c r="F1179" s="64" t="s">
        <v>2837</v>
      </c>
      <c r="G1179" s="63" t="b">
        <v>0</v>
      </c>
      <c r="H1179" s="71" t="b">
        <v>0</v>
      </c>
      <c r="I1179" s="64" t="s">
        <v>7686</v>
      </c>
      <c r="J1179" s="64" t="s">
        <v>232</v>
      </c>
      <c r="K1179" s="63">
        <v>126.23922</v>
      </c>
      <c r="L1179" s="71" t="b">
        <v>0</v>
      </c>
      <c r="M1179" s="64" t="s">
        <v>232</v>
      </c>
      <c r="N1179" s="64" t="s">
        <v>2838</v>
      </c>
      <c r="O1179" s="64" t="s">
        <v>232</v>
      </c>
      <c r="P1179" s="64" t="s">
        <v>612</v>
      </c>
      <c r="Q1179" s="65"/>
      <c r="R1179" s="64" t="s">
        <v>2839</v>
      </c>
      <c r="S1179" s="63">
        <v>935.92319999999995</v>
      </c>
      <c r="T1179" s="63">
        <v>1897.231</v>
      </c>
      <c r="U1179" s="65"/>
      <c r="V1179" s="64" t="s">
        <v>2840</v>
      </c>
    </row>
    <row r="1180" spans="1:22" ht="43.15">
      <c r="A1180" s="64" t="s">
        <v>7687</v>
      </c>
      <c r="B1180" s="63">
        <v>1595</v>
      </c>
      <c r="C1180" s="64" t="s">
        <v>7688</v>
      </c>
      <c r="D1180" s="64" t="s">
        <v>7689</v>
      </c>
      <c r="E1180" s="64" t="s">
        <v>7689</v>
      </c>
      <c r="F1180" s="64" t="s">
        <v>232</v>
      </c>
      <c r="G1180" s="63" t="b">
        <v>0</v>
      </c>
      <c r="H1180" s="71" t="b">
        <v>0</v>
      </c>
      <c r="I1180" s="64" t="s">
        <v>7687</v>
      </c>
      <c r="J1180" s="64" t="s">
        <v>232</v>
      </c>
      <c r="K1180" s="63">
        <v>296.57405999999997</v>
      </c>
      <c r="L1180" s="71" t="b">
        <v>0</v>
      </c>
      <c r="M1180" s="64" t="s">
        <v>232</v>
      </c>
      <c r="N1180" s="64" t="s">
        <v>7690</v>
      </c>
      <c r="O1180" s="64" t="s">
        <v>7691</v>
      </c>
      <c r="P1180" s="64" t="s">
        <v>7692</v>
      </c>
      <c r="Q1180" s="65"/>
      <c r="R1180" s="64" t="s">
        <v>7693</v>
      </c>
      <c r="S1180" s="63">
        <v>1.8931779999999999E-2</v>
      </c>
      <c r="T1180" s="63">
        <v>1.1450430000000001E-3</v>
      </c>
      <c r="U1180" s="63">
        <v>3.5320064206E-3</v>
      </c>
      <c r="V1180" s="64" t="s">
        <v>232</v>
      </c>
    </row>
    <row r="1181" spans="1:22" ht="57.6">
      <c r="A1181" s="64" t="s">
        <v>7694</v>
      </c>
      <c r="B1181" s="63">
        <v>1596</v>
      </c>
      <c r="C1181" s="64" t="s">
        <v>7695</v>
      </c>
      <c r="D1181" s="64" t="s">
        <v>7696</v>
      </c>
      <c r="E1181" s="64" t="s">
        <v>7696</v>
      </c>
      <c r="F1181" s="64" t="s">
        <v>232</v>
      </c>
      <c r="G1181" s="63" t="b">
        <v>0</v>
      </c>
      <c r="H1181" s="71" t="b">
        <v>0</v>
      </c>
      <c r="I1181" s="64" t="s">
        <v>7694</v>
      </c>
      <c r="J1181" s="64" t="s">
        <v>232</v>
      </c>
      <c r="K1181" s="63">
        <v>310.60064</v>
      </c>
      <c r="L1181" s="71" t="b">
        <v>0</v>
      </c>
      <c r="M1181" s="64" t="s">
        <v>232</v>
      </c>
      <c r="N1181" s="64" t="s">
        <v>7697</v>
      </c>
      <c r="O1181" s="64" t="s">
        <v>7698</v>
      </c>
      <c r="P1181" s="64" t="s">
        <v>7699</v>
      </c>
      <c r="Q1181" s="65"/>
      <c r="R1181" s="64" t="s">
        <v>7700</v>
      </c>
      <c r="S1181" s="63">
        <v>9.2259100000000004E-3</v>
      </c>
      <c r="T1181" s="63">
        <v>3.7475710000000001E-4</v>
      </c>
      <c r="U1181" s="63">
        <v>4.5492266162000002E-4</v>
      </c>
      <c r="V1181" s="64" t="s">
        <v>232</v>
      </c>
    </row>
    <row r="1182" spans="1:22" ht="57.6">
      <c r="A1182" s="64" t="s">
        <v>7701</v>
      </c>
      <c r="B1182" s="63">
        <v>1597</v>
      </c>
      <c r="C1182" s="64" t="s">
        <v>7702</v>
      </c>
      <c r="D1182" s="64" t="s">
        <v>7703</v>
      </c>
      <c r="E1182" s="64" t="s">
        <v>7703</v>
      </c>
      <c r="F1182" s="64" t="s">
        <v>232</v>
      </c>
      <c r="G1182" s="63" t="b">
        <v>0</v>
      </c>
      <c r="H1182" s="71" t="b">
        <v>0</v>
      </c>
      <c r="I1182" s="64" t="s">
        <v>7701</v>
      </c>
      <c r="J1182" s="64" t="s">
        <v>232</v>
      </c>
      <c r="K1182" s="63">
        <v>324.62722000000002</v>
      </c>
      <c r="L1182" s="71" t="b">
        <v>0</v>
      </c>
      <c r="M1182" s="64" t="s">
        <v>232</v>
      </c>
      <c r="N1182" s="64" t="s">
        <v>7704</v>
      </c>
      <c r="O1182" s="64" t="s">
        <v>7705</v>
      </c>
      <c r="P1182" s="64" t="s">
        <v>7706</v>
      </c>
      <c r="Q1182" s="65"/>
      <c r="R1182" s="64" t="s">
        <v>7707</v>
      </c>
      <c r="S1182" s="63">
        <v>4.7196130000000001E-3</v>
      </c>
      <c r="T1182" s="63">
        <v>1.2265299999999999E-4</v>
      </c>
      <c r="U1182" s="63">
        <v>1.8237649667999999E-3</v>
      </c>
      <c r="V1182" s="64" t="s">
        <v>232</v>
      </c>
    </row>
    <row r="1183" spans="1:22" ht="57.6">
      <c r="A1183" s="64" t="s">
        <v>7708</v>
      </c>
      <c r="B1183" s="63">
        <v>1598</v>
      </c>
      <c r="C1183" s="64" t="s">
        <v>7709</v>
      </c>
      <c r="D1183" s="64" t="s">
        <v>7710</v>
      </c>
      <c r="E1183" s="64" t="s">
        <v>7710</v>
      </c>
      <c r="F1183" s="64" t="s">
        <v>232</v>
      </c>
      <c r="G1183" s="63" t="b">
        <v>0</v>
      </c>
      <c r="H1183" s="71" t="b">
        <v>0</v>
      </c>
      <c r="I1183" s="64" t="s">
        <v>7708</v>
      </c>
      <c r="J1183" s="64" t="s">
        <v>232</v>
      </c>
      <c r="K1183" s="63">
        <v>338.65379999999999</v>
      </c>
      <c r="L1183" s="71" t="b">
        <v>0</v>
      </c>
      <c r="M1183" s="64" t="s">
        <v>232</v>
      </c>
      <c r="N1183" s="64" t="s">
        <v>7711</v>
      </c>
      <c r="O1183" s="64" t="s">
        <v>7712</v>
      </c>
      <c r="P1183" s="64" t="s">
        <v>7713</v>
      </c>
      <c r="Q1183" s="65"/>
      <c r="R1183" s="64" t="s">
        <v>7714</v>
      </c>
      <c r="S1183" s="63">
        <v>2.253148E-3</v>
      </c>
      <c r="T1183" s="63">
        <v>4.0142660000000002E-5</v>
      </c>
      <c r="U1183" s="63">
        <v>6.2973446801999999E-4</v>
      </c>
      <c r="V1183" s="64" t="s">
        <v>232</v>
      </c>
    </row>
    <row r="1184" spans="1:22" ht="57.6">
      <c r="A1184" s="64" t="s">
        <v>7715</v>
      </c>
      <c r="B1184" s="63">
        <v>1599</v>
      </c>
      <c r="C1184" s="64" t="s">
        <v>7716</v>
      </c>
      <c r="D1184" s="64" t="s">
        <v>7717</v>
      </c>
      <c r="E1184" s="64" t="s">
        <v>7717</v>
      </c>
      <c r="F1184" s="64" t="s">
        <v>232</v>
      </c>
      <c r="G1184" s="63" t="b">
        <v>0</v>
      </c>
      <c r="H1184" s="71" t="b">
        <v>0</v>
      </c>
      <c r="I1184" s="64" t="s">
        <v>7715</v>
      </c>
      <c r="J1184" s="64" t="s">
        <v>232</v>
      </c>
      <c r="K1184" s="63">
        <v>352.68038000000001</v>
      </c>
      <c r="L1184" s="71" t="b">
        <v>0</v>
      </c>
      <c r="M1184" s="64" t="s">
        <v>232</v>
      </c>
      <c r="N1184" s="64" t="s">
        <v>7718</v>
      </c>
      <c r="O1184" s="64" t="s">
        <v>7719</v>
      </c>
      <c r="P1184" s="64" t="s">
        <v>7720</v>
      </c>
      <c r="Q1184" s="65"/>
      <c r="R1184" s="64" t="s">
        <v>7721</v>
      </c>
      <c r="S1184" s="63">
        <v>1.283895E-3</v>
      </c>
      <c r="T1184" s="63">
        <v>1.3138150000000001E-5</v>
      </c>
      <c r="U1184" s="63">
        <v>2.0783833224000001E-4</v>
      </c>
      <c r="V1184" s="64" t="s">
        <v>232</v>
      </c>
    </row>
    <row r="1185" spans="1:22" ht="57.6">
      <c r="A1185" s="64" t="s">
        <v>7722</v>
      </c>
      <c r="B1185" s="63">
        <v>1600</v>
      </c>
      <c r="C1185" s="64" t="s">
        <v>7723</v>
      </c>
      <c r="D1185" s="64" t="s">
        <v>7724</v>
      </c>
      <c r="E1185" s="64" t="s">
        <v>7724</v>
      </c>
      <c r="F1185" s="64" t="s">
        <v>232</v>
      </c>
      <c r="G1185" s="63" t="b">
        <v>0</v>
      </c>
      <c r="H1185" s="71" t="b">
        <v>0</v>
      </c>
      <c r="I1185" s="64" t="s">
        <v>7722</v>
      </c>
      <c r="J1185" s="64" t="s">
        <v>232</v>
      </c>
      <c r="K1185" s="63">
        <v>366.70695999999998</v>
      </c>
      <c r="L1185" s="71" t="b">
        <v>0</v>
      </c>
      <c r="M1185" s="64" t="s">
        <v>232</v>
      </c>
      <c r="N1185" s="64" t="s">
        <v>7725</v>
      </c>
      <c r="O1185" s="64" t="s">
        <v>7726</v>
      </c>
      <c r="P1185" s="64" t="s">
        <v>7727</v>
      </c>
      <c r="Q1185" s="65"/>
      <c r="R1185" s="64" t="s">
        <v>7728</v>
      </c>
      <c r="S1185" s="63">
        <v>7.0127579999999996E-4</v>
      </c>
      <c r="T1185" s="63">
        <v>4.2999400000000004E-6</v>
      </c>
      <c r="U1185" s="63">
        <v>5.6159092738E-5</v>
      </c>
      <c r="V1185" s="64" t="s">
        <v>232</v>
      </c>
    </row>
    <row r="1186" spans="1:22" ht="57.6">
      <c r="A1186" s="64" t="s">
        <v>7729</v>
      </c>
      <c r="B1186" s="63">
        <v>1601</v>
      </c>
      <c r="C1186" s="64" t="s">
        <v>7730</v>
      </c>
      <c r="D1186" s="64" t="s">
        <v>7731</v>
      </c>
      <c r="E1186" s="64" t="s">
        <v>7731</v>
      </c>
      <c r="F1186" s="64" t="s">
        <v>232</v>
      </c>
      <c r="G1186" s="63" t="b">
        <v>0</v>
      </c>
      <c r="H1186" s="71" t="b">
        <v>0</v>
      </c>
      <c r="I1186" s="64" t="s">
        <v>7729</v>
      </c>
      <c r="J1186" s="64" t="s">
        <v>232</v>
      </c>
      <c r="K1186" s="63">
        <v>380.73354</v>
      </c>
      <c r="L1186" s="71" t="b">
        <v>0</v>
      </c>
      <c r="M1186" s="64" t="s">
        <v>232</v>
      </c>
      <c r="N1186" s="64" t="s">
        <v>7732</v>
      </c>
      <c r="O1186" s="64" t="s">
        <v>7733</v>
      </c>
      <c r="P1186" s="64" t="s">
        <v>7734</v>
      </c>
      <c r="Q1186" s="65"/>
      <c r="R1186" s="64" t="s">
        <v>7735</v>
      </c>
      <c r="S1186" s="63">
        <v>1.3118919999999999E-4</v>
      </c>
      <c r="T1186" s="63">
        <v>1.407312E-6</v>
      </c>
      <c r="U1186" s="63">
        <v>1.9049047359999999E-5</v>
      </c>
      <c r="V1186" s="64" t="s">
        <v>232</v>
      </c>
    </row>
    <row r="1187" spans="1:22" ht="57.6">
      <c r="A1187" s="64" t="s">
        <v>7736</v>
      </c>
      <c r="B1187" s="63">
        <v>1602</v>
      </c>
      <c r="C1187" s="64" t="s">
        <v>7737</v>
      </c>
      <c r="D1187" s="64" t="s">
        <v>7738</v>
      </c>
      <c r="E1187" s="64" t="s">
        <v>7738</v>
      </c>
      <c r="F1187" s="64" t="s">
        <v>232</v>
      </c>
      <c r="G1187" s="63" t="b">
        <v>0</v>
      </c>
      <c r="H1187" s="71" t="b">
        <v>0</v>
      </c>
      <c r="I1187" s="64" t="s">
        <v>7736</v>
      </c>
      <c r="J1187" s="64" t="s">
        <v>232</v>
      </c>
      <c r="K1187" s="63">
        <v>394.76011999999997</v>
      </c>
      <c r="L1187" s="71" t="b">
        <v>0</v>
      </c>
      <c r="M1187" s="64" t="s">
        <v>232</v>
      </c>
      <c r="N1187" s="64" t="s">
        <v>7739</v>
      </c>
      <c r="O1187" s="64" t="s">
        <v>7740</v>
      </c>
      <c r="P1187" s="64" t="s">
        <v>7741</v>
      </c>
      <c r="Q1187" s="65"/>
      <c r="R1187" s="64" t="s">
        <v>7742</v>
      </c>
      <c r="S1187" s="63">
        <v>2.0664969999999999E-4</v>
      </c>
      <c r="T1187" s="63">
        <v>4.605943E-7</v>
      </c>
      <c r="U1187" s="63">
        <v>3.3977245022E-7</v>
      </c>
      <c r="V1187" s="64" t="s">
        <v>232</v>
      </c>
    </row>
    <row r="1188" spans="1:22" ht="72">
      <c r="A1188" s="64" t="s">
        <v>7743</v>
      </c>
      <c r="B1188" s="63">
        <v>1603</v>
      </c>
      <c r="C1188" s="64" t="s">
        <v>7744</v>
      </c>
      <c r="D1188" s="64" t="s">
        <v>7745</v>
      </c>
      <c r="E1188" s="64" t="s">
        <v>7745</v>
      </c>
      <c r="F1188" s="64" t="s">
        <v>232</v>
      </c>
      <c r="G1188" s="63" t="b">
        <v>0</v>
      </c>
      <c r="H1188" s="71" t="b">
        <v>0</v>
      </c>
      <c r="I1188" s="64" t="s">
        <v>7743</v>
      </c>
      <c r="J1188" s="64" t="s">
        <v>232</v>
      </c>
      <c r="K1188" s="63">
        <v>408.7867</v>
      </c>
      <c r="L1188" s="71" t="b">
        <v>0</v>
      </c>
      <c r="M1188" s="64" t="s">
        <v>232</v>
      </c>
      <c r="N1188" s="64" t="s">
        <v>7746</v>
      </c>
      <c r="O1188" s="64" t="s">
        <v>7747</v>
      </c>
      <c r="P1188" s="64" t="s">
        <v>7748</v>
      </c>
      <c r="Q1188" s="65"/>
      <c r="R1188" s="64" t="s">
        <v>7749</v>
      </c>
      <c r="S1188" s="63">
        <v>1.2745620000000001E-4</v>
      </c>
      <c r="T1188" s="63">
        <v>1.507463E-7</v>
      </c>
      <c r="U1188" s="63">
        <v>5.9367753312000004E-8</v>
      </c>
      <c r="V1188" s="64" t="s">
        <v>232</v>
      </c>
    </row>
    <row r="1189" spans="1:22" ht="72">
      <c r="A1189" s="64" t="s">
        <v>7750</v>
      </c>
      <c r="B1189" s="63">
        <v>1604</v>
      </c>
      <c r="C1189" s="64" t="s">
        <v>7751</v>
      </c>
      <c r="D1189" s="64" t="s">
        <v>7752</v>
      </c>
      <c r="E1189" s="64" t="s">
        <v>7752</v>
      </c>
      <c r="F1189" s="64" t="s">
        <v>232</v>
      </c>
      <c r="G1189" s="63" t="b">
        <v>0</v>
      </c>
      <c r="H1189" s="71" t="b">
        <v>0</v>
      </c>
      <c r="I1189" s="64" t="s">
        <v>7750</v>
      </c>
      <c r="J1189" s="64" t="s">
        <v>232</v>
      </c>
      <c r="K1189" s="63">
        <v>422.81328000000002</v>
      </c>
      <c r="L1189" s="71" t="b">
        <v>0</v>
      </c>
      <c r="M1189" s="64" t="s">
        <v>232</v>
      </c>
      <c r="N1189" s="64" t="s">
        <v>7753</v>
      </c>
      <c r="O1189" s="64" t="s">
        <v>7754</v>
      </c>
      <c r="P1189" s="64" t="s">
        <v>7755</v>
      </c>
      <c r="Q1189" s="65"/>
      <c r="R1189" s="64" t="s">
        <v>7756</v>
      </c>
      <c r="S1189" s="63">
        <v>7.4927189999999996E-5</v>
      </c>
      <c r="T1189" s="63">
        <v>4.9337230000000001E-8</v>
      </c>
      <c r="U1189" s="63">
        <v>7.5263202083999995E-9</v>
      </c>
      <c r="V1189" s="64" t="s">
        <v>232</v>
      </c>
    </row>
    <row r="1190" spans="1:22" ht="72">
      <c r="A1190" s="64" t="s">
        <v>7757</v>
      </c>
      <c r="B1190" s="63">
        <v>1605</v>
      </c>
      <c r="C1190" s="64" t="s">
        <v>7758</v>
      </c>
      <c r="D1190" s="64" t="s">
        <v>7759</v>
      </c>
      <c r="E1190" s="64" t="s">
        <v>7759</v>
      </c>
      <c r="F1190" s="64" t="s">
        <v>232</v>
      </c>
      <c r="G1190" s="63" t="b">
        <v>0</v>
      </c>
      <c r="H1190" s="71" t="b">
        <v>0</v>
      </c>
      <c r="I1190" s="64" t="s">
        <v>7757</v>
      </c>
      <c r="J1190" s="64" t="s">
        <v>232</v>
      </c>
      <c r="K1190" s="63">
        <v>436.83985999999999</v>
      </c>
      <c r="L1190" s="71" t="b">
        <v>0</v>
      </c>
      <c r="M1190" s="64" t="s">
        <v>232</v>
      </c>
      <c r="N1190" s="64" t="s">
        <v>7760</v>
      </c>
      <c r="O1190" s="64" t="s">
        <v>7761</v>
      </c>
      <c r="P1190" s="64" t="s">
        <v>7762</v>
      </c>
      <c r="Q1190" s="65"/>
      <c r="R1190" s="64" t="s">
        <v>7763</v>
      </c>
      <c r="S1190" s="63">
        <v>4.5462929999999997E-5</v>
      </c>
      <c r="T1190" s="63">
        <v>1.6147410000000001E-8</v>
      </c>
      <c r="U1190" s="63">
        <v>2.9681610181999998E-9</v>
      </c>
      <c r="V1190" s="64" t="s">
        <v>232</v>
      </c>
    </row>
    <row r="1191" spans="1:22" ht="72">
      <c r="A1191" s="64" t="s">
        <v>7764</v>
      </c>
      <c r="B1191" s="63">
        <v>1606</v>
      </c>
      <c r="C1191" s="64" t="s">
        <v>7765</v>
      </c>
      <c r="D1191" s="64" t="s">
        <v>7766</v>
      </c>
      <c r="E1191" s="64" t="s">
        <v>7766</v>
      </c>
      <c r="F1191" s="64" t="s">
        <v>232</v>
      </c>
      <c r="G1191" s="63" t="b">
        <v>0</v>
      </c>
      <c r="H1191" s="71" t="b">
        <v>0</v>
      </c>
      <c r="I1191" s="64" t="s">
        <v>7764</v>
      </c>
      <c r="J1191" s="64" t="s">
        <v>232</v>
      </c>
      <c r="K1191" s="63">
        <v>450.86644000000001</v>
      </c>
      <c r="L1191" s="71" t="b">
        <v>0</v>
      </c>
      <c r="M1191" s="64" t="s">
        <v>232</v>
      </c>
      <c r="N1191" s="64" t="s">
        <v>7767</v>
      </c>
      <c r="O1191" s="64" t="s">
        <v>7768</v>
      </c>
      <c r="P1191" s="64" t="s">
        <v>7769</v>
      </c>
      <c r="Q1191" s="65"/>
      <c r="R1191" s="64" t="s">
        <v>7770</v>
      </c>
      <c r="S1191" s="63">
        <v>2.6664480000000001E-5</v>
      </c>
      <c r="T1191" s="63">
        <v>5.2848300000000002E-9</v>
      </c>
      <c r="U1191" s="63">
        <v>3.8428333314000001E-9</v>
      </c>
      <c r="V1191" s="64" t="s">
        <v>232</v>
      </c>
    </row>
    <row r="1192" spans="1:22" ht="72">
      <c r="A1192" s="64" t="s">
        <v>7771</v>
      </c>
      <c r="B1192" s="63">
        <v>1607</v>
      </c>
      <c r="C1192" s="64" t="s">
        <v>7772</v>
      </c>
      <c r="D1192" s="64" t="s">
        <v>7773</v>
      </c>
      <c r="E1192" s="64" t="s">
        <v>7773</v>
      </c>
      <c r="F1192" s="64" t="s">
        <v>232</v>
      </c>
      <c r="G1192" s="63" t="b">
        <v>0</v>
      </c>
      <c r="H1192" s="71" t="b">
        <v>0</v>
      </c>
      <c r="I1192" s="64" t="s">
        <v>7771</v>
      </c>
      <c r="J1192" s="64" t="s">
        <v>232</v>
      </c>
      <c r="K1192" s="63">
        <v>464.89301999999998</v>
      </c>
      <c r="L1192" s="71" t="b">
        <v>0</v>
      </c>
      <c r="M1192" s="64" t="s">
        <v>232</v>
      </c>
      <c r="N1192" s="64" t="s">
        <v>7774</v>
      </c>
      <c r="O1192" s="64" t="s">
        <v>7775</v>
      </c>
      <c r="P1192" s="64" t="s">
        <v>7776</v>
      </c>
      <c r="Q1192" s="65"/>
      <c r="R1192" s="64" t="s">
        <v>7777</v>
      </c>
      <c r="S1192" s="63">
        <v>9.2525740000000007E-6</v>
      </c>
      <c r="T1192" s="63">
        <v>1.7296539999999999E-9</v>
      </c>
      <c r="U1192" s="63">
        <v>4.8198969406000003E-9</v>
      </c>
      <c r="V1192" s="64" t="s">
        <v>232</v>
      </c>
    </row>
    <row r="1193" spans="1:22" ht="72">
      <c r="A1193" s="64" t="s">
        <v>7778</v>
      </c>
      <c r="B1193" s="63">
        <v>1608</v>
      </c>
      <c r="C1193" s="64" t="s">
        <v>7779</v>
      </c>
      <c r="D1193" s="64" t="s">
        <v>7780</v>
      </c>
      <c r="E1193" s="64" t="s">
        <v>7780</v>
      </c>
      <c r="F1193" s="64" t="s">
        <v>232</v>
      </c>
      <c r="G1193" s="63" t="b">
        <v>0</v>
      </c>
      <c r="H1193" s="71" t="b">
        <v>0</v>
      </c>
      <c r="I1193" s="64" t="s">
        <v>7778</v>
      </c>
      <c r="J1193" s="64" t="s">
        <v>232</v>
      </c>
      <c r="K1193" s="63">
        <v>478.9196</v>
      </c>
      <c r="L1193" s="71" t="b">
        <v>0</v>
      </c>
      <c r="M1193" s="64" t="s">
        <v>232</v>
      </c>
      <c r="N1193" s="64" t="s">
        <v>7781</v>
      </c>
      <c r="O1193" s="64" t="s">
        <v>7782</v>
      </c>
      <c r="P1193" s="64" t="s">
        <v>7783</v>
      </c>
      <c r="Q1193" s="65"/>
      <c r="R1193" s="64" t="s">
        <v>7784</v>
      </c>
      <c r="S1193" s="63">
        <v>1.034582E-5</v>
      </c>
      <c r="T1193" s="63">
        <v>5.6609229999999996E-10</v>
      </c>
      <c r="U1193" s="63">
        <v>2.7449399936E-9</v>
      </c>
      <c r="V1193" s="64" t="s">
        <v>232</v>
      </c>
    </row>
    <row r="1194" spans="1:22" ht="72">
      <c r="A1194" s="64" t="s">
        <v>7785</v>
      </c>
      <c r="B1194" s="63">
        <v>1609</v>
      </c>
      <c r="C1194" s="64" t="s">
        <v>7786</v>
      </c>
      <c r="D1194" s="64" t="s">
        <v>7787</v>
      </c>
      <c r="E1194" s="64" t="s">
        <v>7787</v>
      </c>
      <c r="F1194" s="64" t="s">
        <v>232</v>
      </c>
      <c r="G1194" s="63" t="b">
        <v>0</v>
      </c>
      <c r="H1194" s="71" t="b">
        <v>0</v>
      </c>
      <c r="I1194" s="64" t="s">
        <v>7785</v>
      </c>
      <c r="J1194" s="64" t="s">
        <v>232</v>
      </c>
      <c r="K1194" s="63">
        <v>216.28</v>
      </c>
      <c r="L1194" s="71" t="b">
        <v>0</v>
      </c>
      <c r="M1194" s="64" t="s">
        <v>232</v>
      </c>
      <c r="N1194" s="64" t="s">
        <v>7788</v>
      </c>
      <c r="O1194" s="64" t="s">
        <v>232</v>
      </c>
      <c r="P1194" s="64" t="s">
        <v>5782</v>
      </c>
      <c r="Q1194" s="65"/>
      <c r="R1194" s="64" t="s">
        <v>7789</v>
      </c>
      <c r="S1194" s="63">
        <v>2.333142E-4</v>
      </c>
      <c r="T1194" s="63">
        <v>1.8562809999999999E-2</v>
      </c>
      <c r="U1194" s="65"/>
      <c r="V1194" s="64" t="s">
        <v>7790</v>
      </c>
    </row>
    <row r="1195" spans="1:22" ht="86.45">
      <c r="A1195" s="64" t="s">
        <v>7791</v>
      </c>
      <c r="B1195" s="63">
        <v>1610</v>
      </c>
      <c r="C1195" s="64" t="s">
        <v>7792</v>
      </c>
      <c r="D1195" s="64" t="s">
        <v>7793</v>
      </c>
      <c r="E1195" s="64" t="s">
        <v>7793</v>
      </c>
      <c r="F1195" s="64" t="s">
        <v>232</v>
      </c>
      <c r="G1195" s="63" t="b">
        <v>0</v>
      </c>
      <c r="H1195" s="71" t="b">
        <v>1</v>
      </c>
      <c r="I1195" s="64" t="s">
        <v>7791</v>
      </c>
      <c r="J1195" s="64" t="s">
        <v>7794</v>
      </c>
      <c r="K1195" s="63">
        <v>252.30928</v>
      </c>
      <c r="L1195" s="71" t="b">
        <v>0</v>
      </c>
      <c r="M1195" s="64" t="s">
        <v>232</v>
      </c>
      <c r="N1195" s="64" t="s">
        <v>7795</v>
      </c>
      <c r="O1195" s="64" t="s">
        <v>7796</v>
      </c>
      <c r="P1195" s="64" t="s">
        <v>5711</v>
      </c>
      <c r="Q1195" s="65"/>
      <c r="R1195" s="64" t="s">
        <v>7797</v>
      </c>
      <c r="S1195" s="63">
        <v>1.046581E-7</v>
      </c>
      <c r="T1195" s="63">
        <v>4.793097E-4</v>
      </c>
      <c r="U1195" s="63">
        <v>8.0461293542000003E-7</v>
      </c>
      <c r="V1195" s="64" t="s">
        <v>232</v>
      </c>
    </row>
    <row r="1196" spans="1:22" ht="72">
      <c r="A1196" s="64" t="s">
        <v>7798</v>
      </c>
      <c r="B1196" s="63">
        <v>1611</v>
      </c>
      <c r="C1196" s="64" t="s">
        <v>7799</v>
      </c>
      <c r="D1196" s="64" t="s">
        <v>7800</v>
      </c>
      <c r="E1196" s="64" t="s">
        <v>7800</v>
      </c>
      <c r="F1196" s="64" t="s">
        <v>232</v>
      </c>
      <c r="G1196" s="63" t="b">
        <v>0</v>
      </c>
      <c r="H1196" s="71" t="b">
        <v>0</v>
      </c>
      <c r="I1196" s="64" t="s">
        <v>7798</v>
      </c>
      <c r="J1196" s="64" t="s">
        <v>232</v>
      </c>
      <c r="K1196" s="63">
        <v>198.17424</v>
      </c>
      <c r="L1196" s="71" t="b">
        <v>0</v>
      </c>
      <c r="M1196" s="64" t="s">
        <v>232</v>
      </c>
      <c r="N1196" s="64" t="s">
        <v>7801</v>
      </c>
      <c r="O1196" s="64" t="s">
        <v>7802</v>
      </c>
      <c r="P1196" s="64" t="s">
        <v>7803</v>
      </c>
      <c r="Q1196" s="63">
        <v>0.25</v>
      </c>
      <c r="R1196" s="64" t="s">
        <v>7804</v>
      </c>
      <c r="S1196" s="63">
        <v>5.4928820000000003E-5</v>
      </c>
      <c r="T1196" s="63">
        <v>9.8362610000000004</v>
      </c>
      <c r="U1196" s="63">
        <v>3.1487190028000003E-6</v>
      </c>
      <c r="V1196" s="64" t="s">
        <v>232</v>
      </c>
    </row>
    <row r="1197" spans="1:22" ht="28.9">
      <c r="A1197" s="64" t="s">
        <v>7805</v>
      </c>
      <c r="B1197" s="63">
        <v>1612</v>
      </c>
      <c r="C1197" s="64" t="s">
        <v>7806</v>
      </c>
      <c r="D1197" s="64" t="s">
        <v>7807</v>
      </c>
      <c r="E1197" s="64" t="s">
        <v>7807</v>
      </c>
      <c r="F1197" s="64" t="s">
        <v>232</v>
      </c>
      <c r="G1197" s="63" t="b">
        <v>0</v>
      </c>
      <c r="H1197" s="71" t="b">
        <v>0</v>
      </c>
      <c r="I1197" s="64" t="s">
        <v>7805</v>
      </c>
      <c r="J1197" s="64" t="s">
        <v>232</v>
      </c>
      <c r="K1197" s="63">
        <v>138.16380000000001</v>
      </c>
      <c r="L1197" s="71" t="b">
        <v>0</v>
      </c>
      <c r="M1197" s="64" t="s">
        <v>232</v>
      </c>
      <c r="N1197" s="64" t="s">
        <v>7808</v>
      </c>
      <c r="O1197" s="64" t="s">
        <v>232</v>
      </c>
      <c r="P1197" s="64" t="s">
        <v>4814</v>
      </c>
      <c r="Q1197" s="63">
        <v>0.25</v>
      </c>
      <c r="R1197" s="64" t="s">
        <v>232</v>
      </c>
      <c r="S1197" s="63">
        <v>7.9193499999999997</v>
      </c>
      <c r="T1197" s="65"/>
      <c r="U1197" s="65"/>
      <c r="V1197" s="64" t="s">
        <v>232</v>
      </c>
    </row>
    <row r="1198" spans="1:22" ht="43.15">
      <c r="A1198" s="64" t="s">
        <v>7809</v>
      </c>
      <c r="B1198" s="63">
        <v>1613</v>
      </c>
      <c r="C1198" s="64" t="s">
        <v>7810</v>
      </c>
      <c r="D1198" s="64" t="s">
        <v>7811</v>
      </c>
      <c r="E1198" s="64" t="s">
        <v>7811</v>
      </c>
      <c r="F1198" s="64" t="s">
        <v>232</v>
      </c>
      <c r="G1198" s="63" t="b">
        <v>0</v>
      </c>
      <c r="H1198" s="71" t="b">
        <v>0</v>
      </c>
      <c r="I1198" s="64" t="s">
        <v>7809</v>
      </c>
      <c r="J1198" s="64" t="s">
        <v>232</v>
      </c>
      <c r="K1198" s="63">
        <v>137.19212445472201</v>
      </c>
      <c r="L1198" s="71" t="b">
        <v>0</v>
      </c>
      <c r="M1198" s="64" t="s">
        <v>232</v>
      </c>
      <c r="N1198" s="64" t="s">
        <v>7812</v>
      </c>
      <c r="O1198" s="64" t="s">
        <v>7813</v>
      </c>
      <c r="P1198" s="64" t="s">
        <v>3034</v>
      </c>
      <c r="Q1198" s="63">
        <v>0.22222220000000001</v>
      </c>
      <c r="R1198" s="64" t="s">
        <v>7814</v>
      </c>
      <c r="S1198" s="63">
        <v>3.3063950000000002</v>
      </c>
      <c r="T1198" s="63">
        <v>156.8176</v>
      </c>
      <c r="U1198" s="63">
        <v>1.4982859682</v>
      </c>
      <c r="V1198" s="64" t="s">
        <v>232</v>
      </c>
    </row>
    <row r="1199" spans="1:22" ht="57.6">
      <c r="A1199" s="64" t="s">
        <v>7815</v>
      </c>
      <c r="B1199" s="63">
        <v>1614</v>
      </c>
      <c r="C1199" s="64" t="s">
        <v>7816</v>
      </c>
      <c r="D1199" s="64" t="s">
        <v>7817</v>
      </c>
      <c r="E1199" s="64" t="s">
        <v>7817</v>
      </c>
      <c r="F1199" s="64" t="s">
        <v>232</v>
      </c>
      <c r="G1199" s="63" t="b">
        <v>0</v>
      </c>
      <c r="H1199" s="71" t="b">
        <v>0</v>
      </c>
      <c r="I1199" s="64" t="s">
        <v>7815</v>
      </c>
      <c r="J1199" s="64" t="s">
        <v>232</v>
      </c>
      <c r="K1199" s="63">
        <v>182.17330000000001</v>
      </c>
      <c r="L1199" s="71" t="b">
        <v>0</v>
      </c>
      <c r="M1199" s="64" t="s">
        <v>232</v>
      </c>
      <c r="N1199" s="64" t="s">
        <v>7818</v>
      </c>
      <c r="O1199" s="64" t="s">
        <v>7819</v>
      </c>
      <c r="P1199" s="64" t="s">
        <v>6517</v>
      </c>
      <c r="Q1199" s="63">
        <v>0.44444440000000002</v>
      </c>
      <c r="R1199" s="64" t="s">
        <v>7820</v>
      </c>
      <c r="S1199" s="63">
        <v>8.4126430000000002E-2</v>
      </c>
      <c r="T1199" s="63">
        <v>10.49945</v>
      </c>
      <c r="U1199" s="63">
        <v>1.7602503660000002E-3</v>
      </c>
      <c r="V1199" s="64" t="s">
        <v>232</v>
      </c>
    </row>
    <row r="1200" spans="1:22" ht="187.15">
      <c r="A1200" s="64" t="s">
        <v>7821</v>
      </c>
      <c r="B1200" s="63">
        <v>1615</v>
      </c>
      <c r="C1200" s="64" t="s">
        <v>7822</v>
      </c>
      <c r="D1200" s="64" t="s">
        <v>7823</v>
      </c>
      <c r="E1200" s="64" t="s">
        <v>7823</v>
      </c>
      <c r="F1200" s="64" t="s">
        <v>232</v>
      </c>
      <c r="G1200" s="63" t="b">
        <v>0</v>
      </c>
      <c r="H1200" s="71" t="b">
        <v>0</v>
      </c>
      <c r="I1200" s="64" t="s">
        <v>7821</v>
      </c>
      <c r="J1200" s="64" t="s">
        <v>232</v>
      </c>
      <c r="K1200" s="63">
        <v>178.18459999999999</v>
      </c>
      <c r="L1200" s="71" t="b">
        <v>0</v>
      </c>
      <c r="M1200" s="64" t="s">
        <v>232</v>
      </c>
      <c r="N1200" s="64" t="s">
        <v>7824</v>
      </c>
      <c r="O1200" s="64" t="s">
        <v>7825</v>
      </c>
      <c r="P1200" s="64" t="s">
        <v>7826</v>
      </c>
      <c r="Q1200" s="63">
        <v>0.3</v>
      </c>
      <c r="R1200" s="64" t="s">
        <v>7827</v>
      </c>
      <c r="S1200" s="63">
        <v>1.3865529999999999E-2</v>
      </c>
      <c r="T1200" s="63">
        <v>2.1531920000000002</v>
      </c>
      <c r="U1200" s="63">
        <v>9.8006068776000004E-4</v>
      </c>
      <c r="V1200" s="64" t="s">
        <v>232</v>
      </c>
    </row>
    <row r="1201" spans="1:22" ht="57.6">
      <c r="A1201" s="64" t="s">
        <v>7828</v>
      </c>
      <c r="B1201" s="63">
        <v>1616</v>
      </c>
      <c r="C1201" s="64" t="s">
        <v>7829</v>
      </c>
      <c r="D1201" s="64" t="s">
        <v>7830</v>
      </c>
      <c r="E1201" s="64" t="s">
        <v>7830</v>
      </c>
      <c r="F1201" s="64" t="s">
        <v>232</v>
      </c>
      <c r="G1201" s="63" t="b">
        <v>0</v>
      </c>
      <c r="H1201" s="71" t="b">
        <v>0</v>
      </c>
      <c r="I1201" s="64" t="s">
        <v>7828</v>
      </c>
      <c r="J1201" s="64" t="s">
        <v>232</v>
      </c>
      <c r="K1201" s="63">
        <v>137.19212445472201</v>
      </c>
      <c r="L1201" s="71" t="b">
        <v>0</v>
      </c>
      <c r="M1201" s="64" t="s">
        <v>232</v>
      </c>
      <c r="N1201" s="64" t="s">
        <v>7831</v>
      </c>
      <c r="O1201" s="64" t="s">
        <v>7832</v>
      </c>
      <c r="P1201" s="64" t="s">
        <v>7833</v>
      </c>
      <c r="Q1201" s="63">
        <v>0.3</v>
      </c>
      <c r="R1201" s="64" t="s">
        <v>7834</v>
      </c>
      <c r="S1201" s="63">
        <v>3.0264180000000002E-2</v>
      </c>
      <c r="T1201" s="63">
        <v>3.2830889999999999</v>
      </c>
      <c r="U1201" s="63">
        <v>1.0787522982600001E-3</v>
      </c>
      <c r="V1201" s="64" t="s">
        <v>232</v>
      </c>
    </row>
    <row r="1202" spans="1:22" ht="28.9">
      <c r="A1202" s="64" t="s">
        <v>7835</v>
      </c>
      <c r="B1202" s="63">
        <v>1617</v>
      </c>
      <c r="C1202" s="64" t="s">
        <v>7836</v>
      </c>
      <c r="D1202" s="64" t="s">
        <v>7837</v>
      </c>
      <c r="E1202" s="64" t="s">
        <v>7837</v>
      </c>
      <c r="F1202" s="64" t="s">
        <v>232</v>
      </c>
      <c r="G1202" s="63" t="b">
        <v>0</v>
      </c>
      <c r="H1202" s="71" t="b">
        <v>0</v>
      </c>
      <c r="I1202" s="64" t="s">
        <v>7835</v>
      </c>
      <c r="J1202" s="64" t="s">
        <v>232</v>
      </c>
      <c r="K1202" s="63">
        <v>144.21144000000001</v>
      </c>
      <c r="L1202" s="71" t="b">
        <v>0</v>
      </c>
      <c r="M1202" s="64" t="s">
        <v>232</v>
      </c>
      <c r="N1202" s="64" t="s">
        <v>7838</v>
      </c>
      <c r="O1202" s="64" t="s">
        <v>7839</v>
      </c>
      <c r="P1202" s="64" t="s">
        <v>3811</v>
      </c>
      <c r="Q1202" s="63">
        <v>0.25</v>
      </c>
      <c r="R1202" s="64" t="s">
        <v>7840</v>
      </c>
      <c r="S1202" s="63">
        <v>6.5061330000000002</v>
      </c>
      <c r="T1202" s="63">
        <v>0.56555500000000003</v>
      </c>
      <c r="U1202" s="63">
        <v>0.43421908824</v>
      </c>
      <c r="V1202" s="64" t="s">
        <v>232</v>
      </c>
    </row>
    <row r="1203" spans="1:22" ht="28.9">
      <c r="A1203" s="64" t="s">
        <v>7841</v>
      </c>
      <c r="B1203" s="63">
        <v>1618</v>
      </c>
      <c r="C1203" s="64" t="s">
        <v>7842</v>
      </c>
      <c r="D1203" s="64" t="s">
        <v>7843</v>
      </c>
      <c r="E1203" s="64" t="s">
        <v>7843</v>
      </c>
      <c r="F1203" s="64" t="s">
        <v>232</v>
      </c>
      <c r="G1203" s="63" t="b">
        <v>0</v>
      </c>
      <c r="H1203" s="71" t="b">
        <v>0</v>
      </c>
      <c r="I1203" s="64" t="s">
        <v>7841</v>
      </c>
      <c r="J1203" s="64" t="s">
        <v>232</v>
      </c>
      <c r="K1203" s="63">
        <v>158.23802000000001</v>
      </c>
      <c r="L1203" s="71" t="b">
        <v>0</v>
      </c>
      <c r="M1203" s="64" t="s">
        <v>232</v>
      </c>
      <c r="N1203" s="64" t="s">
        <v>7844</v>
      </c>
      <c r="O1203" s="64" t="s">
        <v>7845</v>
      </c>
      <c r="P1203" s="64" t="s">
        <v>7846</v>
      </c>
      <c r="Q1203" s="63">
        <v>0.22222220000000001</v>
      </c>
      <c r="R1203" s="64" t="s">
        <v>7847</v>
      </c>
      <c r="S1203" s="63">
        <v>2.8530989999999998</v>
      </c>
      <c r="T1203" s="63">
        <v>0.1850985</v>
      </c>
      <c r="U1203" s="63">
        <v>0.242712701</v>
      </c>
      <c r="V1203" s="64" t="s">
        <v>232</v>
      </c>
    </row>
    <row r="1204" spans="1:22" ht="43.15">
      <c r="A1204" s="64" t="s">
        <v>7848</v>
      </c>
      <c r="B1204" s="63">
        <v>1619</v>
      </c>
      <c r="C1204" s="64" t="s">
        <v>7849</v>
      </c>
      <c r="D1204" s="64" t="s">
        <v>7850</v>
      </c>
      <c r="E1204" s="64" t="s">
        <v>7850</v>
      </c>
      <c r="F1204" s="64" t="s">
        <v>232</v>
      </c>
      <c r="G1204" s="63" t="b">
        <v>0</v>
      </c>
      <c r="H1204" s="71" t="b">
        <v>0</v>
      </c>
      <c r="I1204" s="64" t="s">
        <v>7848</v>
      </c>
      <c r="J1204" s="64" t="s">
        <v>232</v>
      </c>
      <c r="K1204" s="63">
        <v>186.29118</v>
      </c>
      <c r="L1204" s="71" t="b">
        <v>0</v>
      </c>
      <c r="M1204" s="64" t="s">
        <v>232</v>
      </c>
      <c r="N1204" s="64" t="s">
        <v>7851</v>
      </c>
      <c r="O1204" s="64" t="s">
        <v>7852</v>
      </c>
      <c r="P1204" s="64" t="s">
        <v>7853</v>
      </c>
      <c r="Q1204" s="63">
        <v>0.18181820000000001</v>
      </c>
      <c r="R1204" s="64" t="s">
        <v>7854</v>
      </c>
      <c r="S1204" s="63">
        <v>0.69460960000000005</v>
      </c>
      <c r="T1204" s="63">
        <v>1.98271E-2</v>
      </c>
      <c r="U1204" s="63">
        <v>0.16810304336000001</v>
      </c>
      <c r="V1204" s="64" t="s">
        <v>232</v>
      </c>
    </row>
    <row r="1205" spans="1:22" ht="43.15">
      <c r="A1205" s="64" t="s">
        <v>7855</v>
      </c>
      <c r="B1205" s="63">
        <v>1620</v>
      </c>
      <c r="C1205" s="64" t="s">
        <v>7856</v>
      </c>
      <c r="D1205" s="64" t="s">
        <v>7857</v>
      </c>
      <c r="E1205" s="64" t="s">
        <v>7857</v>
      </c>
      <c r="F1205" s="64" t="s">
        <v>232</v>
      </c>
      <c r="G1205" s="63" t="b">
        <v>0</v>
      </c>
      <c r="H1205" s="71" t="b">
        <v>0</v>
      </c>
      <c r="I1205" s="64" t="s">
        <v>7855</v>
      </c>
      <c r="J1205" s="64" t="s">
        <v>232</v>
      </c>
      <c r="K1205" s="63">
        <v>270.45066000000003</v>
      </c>
      <c r="L1205" s="71" t="b">
        <v>0</v>
      </c>
      <c r="M1205" s="64" t="s">
        <v>232</v>
      </c>
      <c r="N1205" s="64" t="s">
        <v>7858</v>
      </c>
      <c r="O1205" s="64" t="s">
        <v>7859</v>
      </c>
      <c r="P1205" s="64" t="s">
        <v>7860</v>
      </c>
      <c r="Q1205" s="63">
        <v>0.1176471</v>
      </c>
      <c r="R1205" s="64" t="s">
        <v>7861</v>
      </c>
      <c r="S1205" s="63">
        <v>3.7863559999999998E-3</v>
      </c>
      <c r="T1205" s="63">
        <v>2.4368449999999999E-5</v>
      </c>
      <c r="U1205" s="63">
        <v>1.8702810126E-5</v>
      </c>
      <c r="V1205" s="64" t="s">
        <v>232</v>
      </c>
    </row>
    <row r="1206" spans="1:22" ht="72">
      <c r="A1206" s="64" t="s">
        <v>7862</v>
      </c>
      <c r="B1206" s="63">
        <v>1621</v>
      </c>
      <c r="C1206" s="64" t="s">
        <v>7863</v>
      </c>
      <c r="D1206" s="64" t="s">
        <v>7864</v>
      </c>
      <c r="E1206" s="64" t="s">
        <v>7864</v>
      </c>
      <c r="F1206" s="64" t="s">
        <v>232</v>
      </c>
      <c r="G1206" s="63" t="b">
        <v>0</v>
      </c>
      <c r="H1206" s="71" t="b">
        <v>0</v>
      </c>
      <c r="I1206" s="64" t="s">
        <v>7862</v>
      </c>
      <c r="J1206" s="64" t="s">
        <v>232</v>
      </c>
      <c r="K1206" s="63">
        <v>382.66329999999999</v>
      </c>
      <c r="L1206" s="71" t="b">
        <v>0</v>
      </c>
      <c r="M1206" s="64" t="s">
        <v>232</v>
      </c>
      <c r="N1206" s="64" t="s">
        <v>7865</v>
      </c>
      <c r="O1206" s="64" t="s">
        <v>7866</v>
      </c>
      <c r="P1206" s="64" t="s">
        <v>7867</v>
      </c>
      <c r="Q1206" s="63">
        <v>0.08</v>
      </c>
      <c r="R1206" s="64" t="s">
        <v>7868</v>
      </c>
      <c r="S1206" s="63">
        <v>8.0260079999999999E-7</v>
      </c>
      <c r="T1206" s="63">
        <v>3.208136E-9</v>
      </c>
      <c r="U1206" s="63">
        <v>1.4490368213999999E-5</v>
      </c>
      <c r="V1206" s="64" t="s">
        <v>232</v>
      </c>
    </row>
    <row r="1207" spans="1:22" ht="72">
      <c r="A1207" s="64" t="s">
        <v>7869</v>
      </c>
      <c r="B1207" s="63">
        <v>1622</v>
      </c>
      <c r="C1207" s="64" t="s">
        <v>7870</v>
      </c>
      <c r="D1207" s="64" t="s">
        <v>7871</v>
      </c>
      <c r="E1207" s="64" t="s">
        <v>7871</v>
      </c>
      <c r="F1207" s="64" t="s">
        <v>232</v>
      </c>
      <c r="G1207" s="63" t="b">
        <v>0</v>
      </c>
      <c r="H1207" s="71" t="b">
        <v>0</v>
      </c>
      <c r="I1207" s="64" t="s">
        <v>7869</v>
      </c>
      <c r="J1207" s="64" t="s">
        <v>232</v>
      </c>
      <c r="K1207" s="63">
        <v>396.68988000000002</v>
      </c>
      <c r="L1207" s="71" t="b">
        <v>0</v>
      </c>
      <c r="M1207" s="64" t="s">
        <v>232</v>
      </c>
      <c r="N1207" s="64" t="s">
        <v>7872</v>
      </c>
      <c r="O1207" s="64" t="s">
        <v>7873</v>
      </c>
      <c r="P1207" s="64" t="s">
        <v>7874</v>
      </c>
      <c r="Q1207" s="63">
        <v>7.6923080000000005E-2</v>
      </c>
      <c r="R1207" s="64" t="s">
        <v>7875</v>
      </c>
      <c r="S1207" s="63">
        <v>3.853017E-6</v>
      </c>
      <c r="T1207" s="63">
        <v>1.0499799999999999E-9</v>
      </c>
      <c r="U1207" s="63">
        <v>1.5228305484000001E-5</v>
      </c>
      <c r="V1207" s="64" t="s">
        <v>7876</v>
      </c>
    </row>
    <row r="1208" spans="1:22" ht="43.15">
      <c r="A1208" s="64" t="s">
        <v>7877</v>
      </c>
      <c r="B1208" s="63">
        <v>1623</v>
      </c>
      <c r="C1208" s="64" t="s">
        <v>7878</v>
      </c>
      <c r="D1208" s="64" t="s">
        <v>7879</v>
      </c>
      <c r="E1208" s="64" t="s">
        <v>7879</v>
      </c>
      <c r="F1208" s="64" t="s">
        <v>232</v>
      </c>
      <c r="G1208" s="63" t="b">
        <v>0</v>
      </c>
      <c r="H1208" s="71" t="b">
        <v>0</v>
      </c>
      <c r="I1208" s="64" t="s">
        <v>7877</v>
      </c>
      <c r="J1208" s="64" t="s">
        <v>232</v>
      </c>
      <c r="K1208" s="63">
        <v>174.19435999999999</v>
      </c>
      <c r="L1208" s="71" t="b">
        <v>0</v>
      </c>
      <c r="M1208" s="64" t="s">
        <v>232</v>
      </c>
      <c r="N1208" s="64" t="s">
        <v>7880</v>
      </c>
      <c r="O1208" s="64" t="s">
        <v>7881</v>
      </c>
      <c r="P1208" s="64" t="s">
        <v>7882</v>
      </c>
      <c r="Q1208" s="63">
        <v>0.5</v>
      </c>
      <c r="R1208" s="64" t="s">
        <v>7883</v>
      </c>
      <c r="S1208" s="63">
        <v>1.399885E-3</v>
      </c>
      <c r="T1208" s="63">
        <v>3.6542750000000002E-5</v>
      </c>
      <c r="U1208" s="63">
        <v>2.0429729992000001E-5</v>
      </c>
      <c r="V1208" s="64" t="s">
        <v>232</v>
      </c>
    </row>
    <row r="1209" spans="1:22" ht="43.15">
      <c r="A1209" s="64" t="s">
        <v>7884</v>
      </c>
      <c r="B1209" s="63">
        <v>1624</v>
      </c>
      <c r="C1209" s="64" t="s">
        <v>7885</v>
      </c>
      <c r="D1209" s="64" t="s">
        <v>7886</v>
      </c>
      <c r="E1209" s="64" t="s">
        <v>7886</v>
      </c>
      <c r="F1209" s="64" t="s">
        <v>232</v>
      </c>
      <c r="G1209" s="63" t="b">
        <v>0</v>
      </c>
      <c r="H1209" s="71" t="b">
        <v>0</v>
      </c>
      <c r="I1209" s="64" t="s">
        <v>7884</v>
      </c>
      <c r="J1209" s="64" t="s">
        <v>232</v>
      </c>
      <c r="K1209" s="63">
        <v>202.24752000000001</v>
      </c>
      <c r="L1209" s="71" t="b">
        <v>0</v>
      </c>
      <c r="M1209" s="64" t="s">
        <v>232</v>
      </c>
      <c r="N1209" s="64" t="s">
        <v>7887</v>
      </c>
      <c r="O1209" s="64" t="s">
        <v>7888</v>
      </c>
      <c r="P1209" s="64" t="s">
        <v>7889</v>
      </c>
      <c r="Q1209" s="63">
        <v>0.4</v>
      </c>
      <c r="R1209" s="64" t="s">
        <v>7890</v>
      </c>
      <c r="S1209" s="63">
        <v>8.8526060000000001E-4</v>
      </c>
      <c r="T1209" s="63">
        <v>3.9143300000000003E-6</v>
      </c>
      <c r="U1209" s="63">
        <v>7.3676536962000001E-6</v>
      </c>
      <c r="V1209" s="64" t="s">
        <v>232</v>
      </c>
    </row>
    <row r="1210" spans="1:22" ht="43.15">
      <c r="A1210" s="64" t="s">
        <v>7891</v>
      </c>
      <c r="B1210" s="63">
        <v>1625</v>
      </c>
      <c r="C1210" s="64" t="s">
        <v>7892</v>
      </c>
      <c r="D1210" s="64" t="s">
        <v>7893</v>
      </c>
      <c r="E1210" s="64" t="s">
        <v>7893</v>
      </c>
      <c r="F1210" s="64" t="s">
        <v>232</v>
      </c>
      <c r="G1210" s="63" t="b">
        <v>0</v>
      </c>
      <c r="H1210" s="71" t="b">
        <v>0</v>
      </c>
      <c r="I1210" s="64" t="s">
        <v>7891</v>
      </c>
      <c r="J1210" s="64" t="s">
        <v>232</v>
      </c>
      <c r="K1210" s="63">
        <v>254.40819999999999</v>
      </c>
      <c r="L1210" s="71" t="b">
        <v>0</v>
      </c>
      <c r="M1210" s="64" t="s">
        <v>232</v>
      </c>
      <c r="N1210" s="64" t="s">
        <v>7894</v>
      </c>
      <c r="O1210" s="64" t="s">
        <v>7895</v>
      </c>
      <c r="P1210" s="64" t="s">
        <v>7896</v>
      </c>
      <c r="Q1210" s="63">
        <v>0.125</v>
      </c>
      <c r="R1210" s="64" t="s">
        <v>7897</v>
      </c>
      <c r="S1210" s="63">
        <v>8.9192679999999993E-3</v>
      </c>
      <c r="T1210" s="63">
        <v>7.4456000000000007E-5</v>
      </c>
      <c r="U1210" s="63">
        <v>5.3337732573999998E-5</v>
      </c>
      <c r="V1210" s="64" t="s">
        <v>232</v>
      </c>
    </row>
    <row r="1211" spans="1:22" ht="57.6">
      <c r="A1211" s="64" t="s">
        <v>7898</v>
      </c>
      <c r="B1211" s="63">
        <v>1626</v>
      </c>
      <c r="C1211" s="64" t="s">
        <v>7899</v>
      </c>
      <c r="D1211" s="64" t="s">
        <v>7900</v>
      </c>
      <c r="E1211" s="64" t="s">
        <v>7900</v>
      </c>
      <c r="F1211" s="64" t="s">
        <v>232</v>
      </c>
      <c r="G1211" s="63" t="b">
        <v>0</v>
      </c>
      <c r="H1211" s="71" t="b">
        <v>0</v>
      </c>
      <c r="I1211" s="64" t="s">
        <v>7898</v>
      </c>
      <c r="J1211" s="64" t="s">
        <v>232</v>
      </c>
      <c r="K1211" s="63">
        <v>282.46136000000001</v>
      </c>
      <c r="L1211" s="71" t="b">
        <v>0</v>
      </c>
      <c r="M1211" s="64" t="s">
        <v>232</v>
      </c>
      <c r="N1211" s="64" t="s">
        <v>7901</v>
      </c>
      <c r="O1211" s="64" t="s">
        <v>7902</v>
      </c>
      <c r="P1211" s="64" t="s">
        <v>6341</v>
      </c>
      <c r="Q1211" s="63">
        <v>0.1111111</v>
      </c>
      <c r="R1211" s="64" t="s">
        <v>6342</v>
      </c>
      <c r="S1211" s="63">
        <v>6.8394390000000001E-3</v>
      </c>
      <c r="T1211" s="63">
        <v>7.975464E-6</v>
      </c>
      <c r="U1211" s="63">
        <v>1.2409851739600002E-4</v>
      </c>
      <c r="V1211" s="64" t="s">
        <v>7903</v>
      </c>
    </row>
    <row r="1212" spans="1:22" ht="86.45">
      <c r="A1212" s="64" t="s">
        <v>7904</v>
      </c>
      <c r="B1212" s="63">
        <v>1628</v>
      </c>
      <c r="C1212" s="64" t="s">
        <v>7905</v>
      </c>
      <c r="D1212" s="64" t="s">
        <v>7906</v>
      </c>
      <c r="E1212" s="64" t="s">
        <v>7906</v>
      </c>
      <c r="F1212" s="64" t="s">
        <v>232</v>
      </c>
      <c r="G1212" s="63" t="b">
        <v>0</v>
      </c>
      <c r="H1212" s="71" t="b">
        <v>0</v>
      </c>
      <c r="I1212" s="64" t="s">
        <v>7904</v>
      </c>
      <c r="J1212" s="64" t="s">
        <v>232</v>
      </c>
      <c r="K1212" s="63">
        <v>302.45100000000002</v>
      </c>
      <c r="L1212" s="71" t="b">
        <v>0</v>
      </c>
      <c r="M1212" s="64" t="s">
        <v>232</v>
      </c>
      <c r="N1212" s="64" t="s">
        <v>7907</v>
      </c>
      <c r="O1212" s="64" t="s">
        <v>7908</v>
      </c>
      <c r="P1212" s="64" t="s">
        <v>6246</v>
      </c>
      <c r="Q1212" s="63">
        <v>0.1</v>
      </c>
      <c r="R1212" s="64" t="s">
        <v>7909</v>
      </c>
      <c r="S1212" s="63">
        <v>1.5732040000000001E-5</v>
      </c>
      <c r="T1212" s="63">
        <v>2.8257109999999998E-3</v>
      </c>
      <c r="U1212" s="63">
        <v>1.06030186668E-5</v>
      </c>
      <c r="V1212" s="64" t="s">
        <v>232</v>
      </c>
    </row>
    <row r="1213" spans="1:22" ht="72">
      <c r="A1213" s="64" t="s">
        <v>7910</v>
      </c>
      <c r="B1213" s="63">
        <v>1629</v>
      </c>
      <c r="C1213" s="64" t="s">
        <v>7911</v>
      </c>
      <c r="D1213" s="64" t="s">
        <v>7912</v>
      </c>
      <c r="E1213" s="64" t="s">
        <v>7912</v>
      </c>
      <c r="F1213" s="64" t="s">
        <v>232</v>
      </c>
      <c r="G1213" s="63" t="b">
        <v>0</v>
      </c>
      <c r="H1213" s="71" t="b">
        <v>0</v>
      </c>
      <c r="I1213" s="64" t="s">
        <v>7910</v>
      </c>
      <c r="J1213" s="64" t="s">
        <v>232</v>
      </c>
      <c r="K1213" s="63">
        <v>300.44</v>
      </c>
      <c r="L1213" s="71" t="b">
        <v>0</v>
      </c>
      <c r="M1213" s="64" t="s">
        <v>232</v>
      </c>
      <c r="N1213" s="64" t="s">
        <v>232</v>
      </c>
      <c r="O1213" s="64" t="s">
        <v>7913</v>
      </c>
      <c r="P1213" s="64" t="s">
        <v>6246</v>
      </c>
      <c r="Q1213" s="63">
        <v>0.1</v>
      </c>
      <c r="R1213" s="64" t="s">
        <v>7914</v>
      </c>
      <c r="S1213" s="63">
        <v>1.813184E-3</v>
      </c>
      <c r="T1213" s="63">
        <v>7.817934E-2</v>
      </c>
      <c r="U1213" s="63">
        <v>1.68718991E-3</v>
      </c>
      <c r="V1213" s="64" t="s">
        <v>232</v>
      </c>
    </row>
    <row r="1214" spans="1:22" ht="72">
      <c r="A1214" s="64" t="s">
        <v>7915</v>
      </c>
      <c r="B1214" s="63">
        <v>1630</v>
      </c>
      <c r="C1214" s="64" t="s">
        <v>7916</v>
      </c>
      <c r="D1214" s="64" t="s">
        <v>7917</v>
      </c>
      <c r="E1214" s="64" t="s">
        <v>7917</v>
      </c>
      <c r="F1214" s="64" t="s">
        <v>232</v>
      </c>
      <c r="G1214" s="63" t="b">
        <v>0</v>
      </c>
      <c r="H1214" s="71" t="b">
        <v>0</v>
      </c>
      <c r="I1214" s="64" t="s">
        <v>7915</v>
      </c>
      <c r="J1214" s="64" t="s">
        <v>232</v>
      </c>
      <c r="K1214" s="63">
        <v>302.45</v>
      </c>
      <c r="L1214" s="71" t="b">
        <v>0</v>
      </c>
      <c r="M1214" s="64" t="s">
        <v>232</v>
      </c>
      <c r="N1214" s="64" t="s">
        <v>7918</v>
      </c>
      <c r="O1214" s="64" t="s">
        <v>7919</v>
      </c>
      <c r="P1214" s="64" t="s">
        <v>6246</v>
      </c>
      <c r="Q1214" s="63">
        <v>0.1</v>
      </c>
      <c r="R1214" s="64" t="s">
        <v>7920</v>
      </c>
      <c r="S1214" s="63">
        <v>7.5327150000000003E-5</v>
      </c>
      <c r="T1214" s="63">
        <v>2.8257109999999998E-3</v>
      </c>
      <c r="U1214" s="63">
        <v>1.0587539982600001E-5</v>
      </c>
      <c r="V1214" s="64" t="s">
        <v>232</v>
      </c>
    </row>
    <row r="1215" spans="1:22" ht="43.15">
      <c r="A1215" s="64" t="s">
        <v>7921</v>
      </c>
      <c r="B1215" s="63">
        <v>1631</v>
      </c>
      <c r="C1215" s="64" t="s">
        <v>7922</v>
      </c>
      <c r="D1215" s="64" t="s">
        <v>7923</v>
      </c>
      <c r="E1215" s="64" t="s">
        <v>7923</v>
      </c>
      <c r="F1215" s="64" t="s">
        <v>232</v>
      </c>
      <c r="G1215" s="63" t="b">
        <v>0</v>
      </c>
      <c r="H1215" s="71" t="b">
        <v>0</v>
      </c>
      <c r="I1215" s="64" t="s">
        <v>7921</v>
      </c>
      <c r="J1215" s="64" t="s">
        <v>232</v>
      </c>
      <c r="K1215" s="63">
        <v>165.18914000000001</v>
      </c>
      <c r="L1215" s="71" t="b">
        <v>0</v>
      </c>
      <c r="M1215" s="64" t="s">
        <v>232</v>
      </c>
      <c r="N1215" s="64" t="s">
        <v>7924</v>
      </c>
      <c r="O1215" s="64" t="s">
        <v>7925</v>
      </c>
      <c r="P1215" s="64" t="s">
        <v>7926</v>
      </c>
      <c r="Q1215" s="63">
        <v>0.22222220000000001</v>
      </c>
      <c r="R1215" s="64" t="s">
        <v>7927</v>
      </c>
      <c r="S1215" s="63">
        <v>3.4397179999999999E-2</v>
      </c>
      <c r="T1215" s="63">
        <v>32.080309999999997</v>
      </c>
      <c r="U1215" s="63">
        <v>4.2185213951999998</v>
      </c>
      <c r="V1215" s="64" t="s">
        <v>232</v>
      </c>
    </row>
    <row r="1216" spans="1:22" ht="100.9">
      <c r="A1216" s="64" t="s">
        <v>7928</v>
      </c>
      <c r="B1216" s="63">
        <v>1632</v>
      </c>
      <c r="C1216" s="64" t="s">
        <v>7929</v>
      </c>
      <c r="D1216" s="64" t="s">
        <v>7930</v>
      </c>
      <c r="E1216" s="64" t="s">
        <v>7930</v>
      </c>
      <c r="F1216" s="64" t="s">
        <v>232</v>
      </c>
      <c r="G1216" s="63" t="b">
        <v>0</v>
      </c>
      <c r="H1216" s="71" t="b">
        <v>0</v>
      </c>
      <c r="I1216" s="64" t="s">
        <v>7928</v>
      </c>
      <c r="J1216" s="64" t="s">
        <v>232</v>
      </c>
      <c r="K1216" s="63">
        <v>137.19212445472201</v>
      </c>
      <c r="L1216" s="71" t="b">
        <v>0</v>
      </c>
      <c r="M1216" s="64" t="s">
        <v>232</v>
      </c>
      <c r="N1216" s="64" t="s">
        <v>7931</v>
      </c>
      <c r="O1216" s="64" t="s">
        <v>232</v>
      </c>
      <c r="P1216" s="64" t="s">
        <v>7932</v>
      </c>
      <c r="Q1216" s="63">
        <v>3.4482760000000001E-2</v>
      </c>
      <c r="R1216" s="64" t="s">
        <v>7933</v>
      </c>
      <c r="S1216" s="63">
        <v>6.9327639999999998E-6</v>
      </c>
      <c r="T1216" s="63">
        <v>4.1850090000000002E-6</v>
      </c>
      <c r="U1216" s="65"/>
      <c r="V1216" s="64" t="s">
        <v>232</v>
      </c>
    </row>
    <row r="1217" spans="1:22" ht="57.6">
      <c r="A1217" s="64" t="s">
        <v>7934</v>
      </c>
      <c r="B1217" s="63">
        <v>1633</v>
      </c>
      <c r="C1217" s="64" t="s">
        <v>7935</v>
      </c>
      <c r="D1217" s="64" t="s">
        <v>7936</v>
      </c>
      <c r="E1217" s="64" t="s">
        <v>7936</v>
      </c>
      <c r="F1217" s="64" t="s">
        <v>232</v>
      </c>
      <c r="G1217" s="63" t="b">
        <v>0</v>
      </c>
      <c r="H1217" s="71" t="b">
        <v>0</v>
      </c>
      <c r="I1217" s="64" t="s">
        <v>7934</v>
      </c>
      <c r="J1217" s="64" t="s">
        <v>232</v>
      </c>
      <c r="K1217" s="63">
        <v>137.19212445472201</v>
      </c>
      <c r="L1217" s="71" t="b">
        <v>0</v>
      </c>
      <c r="M1217" s="64" t="s">
        <v>232</v>
      </c>
      <c r="N1217" s="64" t="s">
        <v>7937</v>
      </c>
      <c r="O1217" s="64" t="s">
        <v>7938</v>
      </c>
      <c r="P1217" s="64" t="s">
        <v>7833</v>
      </c>
      <c r="Q1217" s="63">
        <v>0.3</v>
      </c>
      <c r="R1217" s="64" t="s">
        <v>7939</v>
      </c>
      <c r="S1217" s="63">
        <v>3.0264180000000002E-2</v>
      </c>
      <c r="T1217" s="63">
        <v>3.2830889999999999</v>
      </c>
      <c r="U1217" s="63">
        <v>1.0673012716800002E-3</v>
      </c>
      <c r="V1217" s="64" t="s">
        <v>7940</v>
      </c>
    </row>
    <row r="1218" spans="1:22" ht="57.6">
      <c r="A1218" s="64" t="s">
        <v>7941</v>
      </c>
      <c r="B1218" s="63">
        <v>1634</v>
      </c>
      <c r="C1218" s="64" t="s">
        <v>7942</v>
      </c>
      <c r="D1218" s="64" t="s">
        <v>7943</v>
      </c>
      <c r="E1218" s="64" t="s">
        <v>7943</v>
      </c>
      <c r="F1218" s="64" t="s">
        <v>232</v>
      </c>
      <c r="G1218" s="63" t="b">
        <v>0</v>
      </c>
      <c r="H1218" s="71" t="b">
        <v>0</v>
      </c>
      <c r="I1218" s="64" t="s">
        <v>7941</v>
      </c>
      <c r="J1218" s="64" t="s">
        <v>232</v>
      </c>
      <c r="K1218" s="63">
        <v>182.17330000000001</v>
      </c>
      <c r="L1218" s="71" t="b">
        <v>0</v>
      </c>
      <c r="M1218" s="64" t="s">
        <v>232</v>
      </c>
      <c r="N1218" s="64" t="s">
        <v>7944</v>
      </c>
      <c r="O1218" s="64" t="s">
        <v>7945</v>
      </c>
      <c r="P1218" s="64" t="s">
        <v>6517</v>
      </c>
      <c r="Q1218" s="63">
        <v>0.44444440000000002</v>
      </c>
      <c r="R1218" s="64" t="s">
        <v>7946</v>
      </c>
      <c r="S1218" s="63">
        <v>5.7328629999999999E-4</v>
      </c>
      <c r="T1218" s="63">
        <v>3.8292449999999999E-2</v>
      </c>
      <c r="U1218" s="63">
        <v>2.9307641972E-5</v>
      </c>
      <c r="V1218" s="64" t="s">
        <v>232</v>
      </c>
    </row>
    <row r="1219" spans="1:22" ht="43.15">
      <c r="A1219" s="64" t="s">
        <v>7947</v>
      </c>
      <c r="B1219" s="63">
        <v>1635</v>
      </c>
      <c r="C1219" s="64" t="s">
        <v>6802</v>
      </c>
      <c r="D1219" s="64" t="s">
        <v>6803</v>
      </c>
      <c r="E1219" s="64" t="s">
        <v>6803</v>
      </c>
      <c r="F1219" s="64" t="s">
        <v>232</v>
      </c>
      <c r="G1219" s="63" t="b">
        <v>0</v>
      </c>
      <c r="H1219" s="71" t="b">
        <v>0</v>
      </c>
      <c r="I1219" s="64" t="s">
        <v>7947</v>
      </c>
      <c r="J1219" s="64" t="s">
        <v>232</v>
      </c>
      <c r="K1219" s="63">
        <v>152.14732000000001</v>
      </c>
      <c r="L1219" s="71" t="b">
        <v>0</v>
      </c>
      <c r="M1219" s="64" t="s">
        <v>232</v>
      </c>
      <c r="N1219" s="64" t="s">
        <v>6805</v>
      </c>
      <c r="O1219" s="64" t="s">
        <v>6806</v>
      </c>
      <c r="P1219" s="64" t="s">
        <v>4147</v>
      </c>
      <c r="Q1219" s="63">
        <v>0.375</v>
      </c>
      <c r="R1219" s="64" t="s">
        <v>6807</v>
      </c>
      <c r="S1219" s="63">
        <v>5.959511E-2</v>
      </c>
      <c r="T1219" s="63">
        <v>30.649709999999999</v>
      </c>
      <c r="U1219" s="63">
        <v>7.6935726574E-3</v>
      </c>
      <c r="V1219" s="64" t="s">
        <v>6808</v>
      </c>
    </row>
    <row r="1220" spans="1:22" ht="72">
      <c r="A1220" s="64" t="s">
        <v>7948</v>
      </c>
      <c r="B1220" s="63">
        <v>1636</v>
      </c>
      <c r="C1220" s="64" t="s">
        <v>7949</v>
      </c>
      <c r="D1220" s="64" t="s">
        <v>7950</v>
      </c>
      <c r="E1220" s="64" t="s">
        <v>7950</v>
      </c>
      <c r="F1220" s="64" t="s">
        <v>232</v>
      </c>
      <c r="G1220" s="63" t="b">
        <v>0</v>
      </c>
      <c r="H1220" s="71" t="b">
        <v>0</v>
      </c>
      <c r="I1220" s="64" t="s">
        <v>7948</v>
      </c>
      <c r="J1220" s="64" t="s">
        <v>232</v>
      </c>
      <c r="K1220" s="63">
        <v>410.71645999999998</v>
      </c>
      <c r="L1220" s="71" t="b">
        <v>0</v>
      </c>
      <c r="M1220" s="64" t="s">
        <v>232</v>
      </c>
      <c r="N1220" s="64" t="s">
        <v>7951</v>
      </c>
      <c r="O1220" s="64" t="s">
        <v>7952</v>
      </c>
      <c r="P1220" s="64" t="s">
        <v>7953</v>
      </c>
      <c r="Q1220" s="63">
        <v>7.4074070000000006E-2</v>
      </c>
      <c r="R1220" s="64" t="s">
        <v>7954</v>
      </c>
      <c r="S1220" s="63">
        <v>1.3998850000000001E-7</v>
      </c>
      <c r="T1220" s="63">
        <v>3.4364409999999998E-10</v>
      </c>
      <c r="U1220" s="63">
        <v>3.7965172686E-6</v>
      </c>
      <c r="V1220" s="64" t="s">
        <v>7955</v>
      </c>
    </row>
    <row r="1221" spans="1:22" ht="72">
      <c r="A1221" s="64" t="s">
        <v>7956</v>
      </c>
      <c r="B1221" s="63">
        <v>1637</v>
      </c>
      <c r="C1221" s="64" t="s">
        <v>7957</v>
      </c>
      <c r="D1221" s="64" t="s">
        <v>7958</v>
      </c>
      <c r="E1221" s="64" t="s">
        <v>7958</v>
      </c>
      <c r="F1221" s="64" t="s">
        <v>232</v>
      </c>
      <c r="G1221" s="63" t="b">
        <v>0</v>
      </c>
      <c r="H1221" s="71" t="b">
        <v>0</v>
      </c>
      <c r="I1221" s="64" t="s">
        <v>7956</v>
      </c>
      <c r="J1221" s="64" t="s">
        <v>232</v>
      </c>
      <c r="K1221" s="63">
        <v>424.74304000000001</v>
      </c>
      <c r="L1221" s="71" t="b">
        <v>0</v>
      </c>
      <c r="M1221" s="64" t="s">
        <v>232</v>
      </c>
      <c r="N1221" s="64" t="s">
        <v>7959</v>
      </c>
      <c r="O1221" s="64" t="s">
        <v>7960</v>
      </c>
      <c r="P1221" s="64" t="s">
        <v>7961</v>
      </c>
      <c r="Q1221" s="63">
        <v>7.1428569999999997E-2</v>
      </c>
      <c r="R1221" s="64" t="s">
        <v>7962</v>
      </c>
      <c r="S1221" s="63">
        <v>9.4792220000000002E-7</v>
      </c>
      <c r="T1221" s="63">
        <v>1.1247010000000001E-10</v>
      </c>
      <c r="U1221" s="63">
        <v>2.9625214976000001E-8</v>
      </c>
      <c r="V1221" s="64" t="s">
        <v>7963</v>
      </c>
    </row>
    <row r="1222" spans="1:22" ht="72">
      <c r="A1222" s="64" t="s">
        <v>7964</v>
      </c>
      <c r="B1222" s="63">
        <v>1638</v>
      </c>
      <c r="C1222" s="64" t="s">
        <v>7965</v>
      </c>
      <c r="D1222" s="64" t="s">
        <v>7966</v>
      </c>
      <c r="E1222" s="64" t="s">
        <v>7966</v>
      </c>
      <c r="F1222" s="64" t="s">
        <v>232</v>
      </c>
      <c r="G1222" s="63" t="b">
        <v>0</v>
      </c>
      <c r="H1222" s="71" t="b">
        <v>0</v>
      </c>
      <c r="I1222" s="64" t="s">
        <v>7964</v>
      </c>
      <c r="J1222" s="64" t="s">
        <v>232</v>
      </c>
      <c r="K1222" s="63">
        <v>452.7962</v>
      </c>
      <c r="L1222" s="71" t="b">
        <v>0</v>
      </c>
      <c r="M1222" s="64" t="s">
        <v>232</v>
      </c>
      <c r="N1222" s="64" t="s">
        <v>7967</v>
      </c>
      <c r="O1222" s="64" t="s">
        <v>7968</v>
      </c>
      <c r="P1222" s="64" t="s">
        <v>7969</v>
      </c>
      <c r="Q1222" s="63">
        <v>6.6666669999999997E-2</v>
      </c>
      <c r="R1222" s="64" t="s">
        <v>7970</v>
      </c>
      <c r="S1222" s="63">
        <v>2.293145E-7</v>
      </c>
      <c r="T1222" s="63">
        <v>1.20474E-11</v>
      </c>
      <c r="U1222" s="63">
        <v>4.3019676350000001E-9</v>
      </c>
      <c r="V1222" s="64" t="s">
        <v>7971</v>
      </c>
    </row>
    <row r="1223" spans="1:22" ht="72">
      <c r="A1223" s="64" t="s">
        <v>7972</v>
      </c>
      <c r="B1223" s="63">
        <v>1639</v>
      </c>
      <c r="C1223" s="64" t="s">
        <v>7973</v>
      </c>
      <c r="D1223" s="64" t="s">
        <v>7974</v>
      </c>
      <c r="E1223" s="64" t="s">
        <v>7974</v>
      </c>
      <c r="F1223" s="64" t="s">
        <v>232</v>
      </c>
      <c r="G1223" s="63" t="b">
        <v>0</v>
      </c>
      <c r="H1223" s="71" t="b">
        <v>0</v>
      </c>
      <c r="I1223" s="64" t="s">
        <v>7972</v>
      </c>
      <c r="J1223" s="64" t="s">
        <v>232</v>
      </c>
      <c r="K1223" s="63">
        <v>438.76961999999997</v>
      </c>
      <c r="L1223" s="71" t="b">
        <v>0</v>
      </c>
      <c r="M1223" s="64" t="s">
        <v>232</v>
      </c>
      <c r="N1223" s="64" t="s">
        <v>232</v>
      </c>
      <c r="O1223" s="64" t="s">
        <v>7975</v>
      </c>
      <c r="P1223" s="64" t="s">
        <v>7976</v>
      </c>
      <c r="Q1223" s="63">
        <v>6.8965520000000002E-2</v>
      </c>
      <c r="R1223" s="64" t="s">
        <v>7977</v>
      </c>
      <c r="S1223" s="63">
        <v>2.3864709999999999E-8</v>
      </c>
      <c r="T1223" s="63">
        <v>3.6809949999999997E-11</v>
      </c>
      <c r="U1223" s="63">
        <v>1.3397927745999999E-8</v>
      </c>
      <c r="V1223" s="64" t="s">
        <v>232</v>
      </c>
    </row>
    <row r="1224" spans="1:22" ht="100.9">
      <c r="A1224" s="64" t="s">
        <v>7978</v>
      </c>
      <c r="B1224" s="63">
        <v>1640</v>
      </c>
      <c r="C1224" s="64" t="s">
        <v>7979</v>
      </c>
      <c r="D1224" s="64" t="s">
        <v>7980</v>
      </c>
      <c r="E1224" s="64" t="s">
        <v>7980</v>
      </c>
      <c r="F1224" s="64" t="s">
        <v>232</v>
      </c>
      <c r="G1224" s="63" t="b">
        <v>0</v>
      </c>
      <c r="H1224" s="71" t="b">
        <v>0</v>
      </c>
      <c r="I1224" s="64" t="s">
        <v>7978</v>
      </c>
      <c r="J1224" s="64" t="s">
        <v>232</v>
      </c>
      <c r="K1224" s="63">
        <v>426.7174</v>
      </c>
      <c r="L1224" s="71" t="b">
        <v>0</v>
      </c>
      <c r="M1224" s="64" t="s">
        <v>232</v>
      </c>
      <c r="N1224" s="64" t="s">
        <v>232</v>
      </c>
      <c r="O1224" s="64" t="s">
        <v>232</v>
      </c>
      <c r="P1224" s="64" t="s">
        <v>7981</v>
      </c>
      <c r="Q1224" s="63">
        <v>3.3333340000000003E-2</v>
      </c>
      <c r="R1224" s="64" t="s">
        <v>7982</v>
      </c>
      <c r="S1224" s="63">
        <v>1.023916E-8</v>
      </c>
      <c r="T1224" s="63">
        <v>7.628798E-4</v>
      </c>
      <c r="U1224" s="65"/>
      <c r="V1224" s="64" t="s">
        <v>232</v>
      </c>
    </row>
    <row r="1225" spans="1:22" ht="100.9">
      <c r="A1225" s="64" t="s">
        <v>7983</v>
      </c>
      <c r="B1225" s="63">
        <v>1641</v>
      </c>
      <c r="C1225" s="64" t="s">
        <v>7984</v>
      </c>
      <c r="D1225" s="64" t="s">
        <v>7985</v>
      </c>
      <c r="E1225" s="64" t="s">
        <v>7985</v>
      </c>
      <c r="F1225" s="64" t="s">
        <v>232</v>
      </c>
      <c r="G1225" s="63" t="b">
        <v>0</v>
      </c>
      <c r="H1225" s="71" t="b">
        <v>0</v>
      </c>
      <c r="I1225" s="64" t="s">
        <v>7983</v>
      </c>
      <c r="J1225" s="64" t="s">
        <v>232</v>
      </c>
      <c r="K1225" s="63">
        <v>440.74398000000002</v>
      </c>
      <c r="L1225" s="71" t="b">
        <v>0</v>
      </c>
      <c r="M1225" s="64" t="s">
        <v>232</v>
      </c>
      <c r="N1225" s="64" t="s">
        <v>232</v>
      </c>
      <c r="O1225" s="64" t="s">
        <v>232</v>
      </c>
      <c r="P1225" s="64" t="s">
        <v>7981</v>
      </c>
      <c r="Q1225" s="63">
        <v>3.3333340000000003E-2</v>
      </c>
      <c r="R1225" s="64" t="s">
        <v>7986</v>
      </c>
      <c r="S1225" s="63">
        <v>9.2259100000000005E-9</v>
      </c>
      <c r="T1225" s="63">
        <v>4.7788960000000004E-3</v>
      </c>
      <c r="U1225" s="65"/>
      <c r="V1225" s="64" t="s">
        <v>232</v>
      </c>
    </row>
    <row r="1226" spans="1:22" ht="57.6">
      <c r="A1226" s="64" t="s">
        <v>7987</v>
      </c>
      <c r="B1226" s="63">
        <v>1642</v>
      </c>
      <c r="C1226" s="64" t="s">
        <v>7988</v>
      </c>
      <c r="D1226" s="64" t="s">
        <v>7989</v>
      </c>
      <c r="E1226" s="64" t="s">
        <v>7989</v>
      </c>
      <c r="F1226" s="64" t="s">
        <v>232</v>
      </c>
      <c r="G1226" s="63" t="b">
        <v>0</v>
      </c>
      <c r="H1226" s="71" t="b">
        <v>0</v>
      </c>
      <c r="I1226" s="64" t="s">
        <v>7987</v>
      </c>
      <c r="J1226" s="64" t="s">
        <v>232</v>
      </c>
      <c r="K1226" s="63">
        <v>330.50261999999998</v>
      </c>
      <c r="L1226" s="71" t="b">
        <v>0</v>
      </c>
      <c r="M1226" s="64" t="s">
        <v>232</v>
      </c>
      <c r="N1226" s="64" t="s">
        <v>7990</v>
      </c>
      <c r="O1226" s="64" t="s">
        <v>7991</v>
      </c>
      <c r="P1226" s="64" t="s">
        <v>7992</v>
      </c>
      <c r="Q1226" s="63">
        <v>0.2105263</v>
      </c>
      <c r="R1226" s="64" t="s">
        <v>7993</v>
      </c>
      <c r="S1226" s="63">
        <v>9.5058869999999996E-8</v>
      </c>
      <c r="T1226" s="63">
        <v>5.1828380000000001E-8</v>
      </c>
      <c r="U1226" s="63">
        <v>5.1901987955999999E-6</v>
      </c>
      <c r="V1226" s="64" t="s">
        <v>232</v>
      </c>
    </row>
    <row r="1227" spans="1:22" ht="72">
      <c r="A1227" s="64" t="s">
        <v>7994</v>
      </c>
      <c r="B1227" s="63">
        <v>1643</v>
      </c>
      <c r="C1227" s="64" t="s">
        <v>7995</v>
      </c>
      <c r="D1227" s="64" t="s">
        <v>7996</v>
      </c>
      <c r="E1227" s="64" t="s">
        <v>7996</v>
      </c>
      <c r="F1227" s="64" t="s">
        <v>232</v>
      </c>
      <c r="G1227" s="63" t="b">
        <v>0</v>
      </c>
      <c r="H1227" s="71" t="b">
        <v>0</v>
      </c>
      <c r="I1227" s="64" t="s">
        <v>7994</v>
      </c>
      <c r="J1227" s="64" t="s">
        <v>232</v>
      </c>
      <c r="K1227" s="63">
        <v>356.53989999999999</v>
      </c>
      <c r="L1227" s="71" t="b">
        <v>0</v>
      </c>
      <c r="M1227" s="64" t="s">
        <v>232</v>
      </c>
      <c r="N1227" s="64" t="s">
        <v>7997</v>
      </c>
      <c r="O1227" s="64" t="s">
        <v>7998</v>
      </c>
      <c r="P1227" s="64" t="s">
        <v>7999</v>
      </c>
      <c r="Q1227" s="63">
        <v>0.19047620000000001</v>
      </c>
      <c r="R1227" s="64" t="s">
        <v>8000</v>
      </c>
      <c r="S1227" s="63">
        <v>2.119826E-7</v>
      </c>
      <c r="T1227" s="63">
        <v>5.5516729999999998E-9</v>
      </c>
      <c r="U1227" s="65"/>
      <c r="V1227" s="64" t="s">
        <v>232</v>
      </c>
    </row>
    <row r="1228" spans="1:22" ht="57.6">
      <c r="A1228" s="64" t="s">
        <v>8001</v>
      </c>
      <c r="B1228" s="63">
        <v>1644</v>
      </c>
      <c r="C1228" s="64" t="s">
        <v>8002</v>
      </c>
      <c r="D1228" s="64" t="s">
        <v>8003</v>
      </c>
      <c r="E1228" s="64" t="s">
        <v>8003</v>
      </c>
      <c r="F1228" s="64" t="s">
        <v>232</v>
      </c>
      <c r="G1228" s="63" t="b">
        <v>0</v>
      </c>
      <c r="H1228" s="71" t="b">
        <v>0</v>
      </c>
      <c r="I1228" s="64" t="s">
        <v>8001</v>
      </c>
      <c r="J1228" s="64" t="s">
        <v>232</v>
      </c>
      <c r="K1228" s="63">
        <v>168.18978000000001</v>
      </c>
      <c r="L1228" s="71" t="b">
        <v>0</v>
      </c>
      <c r="M1228" s="64" t="s">
        <v>232</v>
      </c>
      <c r="N1228" s="64" t="s">
        <v>8004</v>
      </c>
      <c r="O1228" s="64" t="s">
        <v>8005</v>
      </c>
      <c r="P1228" s="64" t="s">
        <v>6432</v>
      </c>
      <c r="Q1228" s="63">
        <v>0.3333333</v>
      </c>
      <c r="R1228" s="64" t="s">
        <v>8006</v>
      </c>
      <c r="S1228" s="63">
        <v>4.6529509999999998</v>
      </c>
      <c r="T1228" s="63">
        <v>16.797740000000001</v>
      </c>
      <c r="U1228" s="63">
        <v>1.8058331578</v>
      </c>
      <c r="V1228" s="64" t="s">
        <v>232</v>
      </c>
    </row>
    <row r="1229" spans="1:22" ht="216">
      <c r="A1229" s="64" t="s">
        <v>8007</v>
      </c>
      <c r="B1229" s="63">
        <v>1645</v>
      </c>
      <c r="C1229" s="64" t="s">
        <v>8008</v>
      </c>
      <c r="D1229" s="64" t="s">
        <v>8009</v>
      </c>
      <c r="E1229" s="64" t="s">
        <v>8009</v>
      </c>
      <c r="F1229" s="64" t="s">
        <v>232</v>
      </c>
      <c r="G1229" s="63" t="b">
        <v>0</v>
      </c>
      <c r="H1229" s="71" t="b">
        <v>0</v>
      </c>
      <c r="I1229" s="64" t="s">
        <v>8007</v>
      </c>
      <c r="J1229" s="64" t="s">
        <v>232</v>
      </c>
      <c r="K1229" s="63">
        <v>196.19988000000001</v>
      </c>
      <c r="L1229" s="71" t="b">
        <v>0</v>
      </c>
      <c r="M1229" s="64" t="s">
        <v>232</v>
      </c>
      <c r="N1229" s="64" t="s">
        <v>8010</v>
      </c>
      <c r="O1229" s="64" t="s">
        <v>8011</v>
      </c>
      <c r="P1229" s="64" t="s">
        <v>8012</v>
      </c>
      <c r="Q1229" s="63">
        <v>0.4</v>
      </c>
      <c r="R1229" s="64" t="s">
        <v>8013</v>
      </c>
      <c r="S1229" s="63">
        <v>8.8792709999999993E-3</v>
      </c>
      <c r="T1229" s="63">
        <v>1.074511</v>
      </c>
      <c r="U1229" s="63">
        <v>2.5133996762E-3</v>
      </c>
      <c r="V1229" s="64" t="s">
        <v>232</v>
      </c>
    </row>
    <row r="1230" spans="1:22" ht="57.6">
      <c r="A1230" s="64" t="s">
        <v>8014</v>
      </c>
      <c r="B1230" s="63">
        <v>1646</v>
      </c>
      <c r="C1230" s="64" t="s">
        <v>8015</v>
      </c>
      <c r="D1230" s="64" t="s">
        <v>8016</v>
      </c>
      <c r="E1230" s="64" t="s">
        <v>8016</v>
      </c>
      <c r="F1230" s="64" t="s">
        <v>232</v>
      </c>
      <c r="G1230" s="63" t="b">
        <v>0</v>
      </c>
      <c r="H1230" s="71" t="b">
        <v>0</v>
      </c>
      <c r="I1230" s="64" t="s">
        <v>8014</v>
      </c>
      <c r="J1230" s="64" t="s">
        <v>232</v>
      </c>
      <c r="K1230" s="63">
        <v>137.19212445472201</v>
      </c>
      <c r="L1230" s="71" t="b">
        <v>0</v>
      </c>
      <c r="M1230" s="64" t="s">
        <v>232</v>
      </c>
      <c r="N1230" s="64" t="s">
        <v>8017</v>
      </c>
      <c r="O1230" s="64" t="s">
        <v>232</v>
      </c>
      <c r="P1230" s="64" t="s">
        <v>8018</v>
      </c>
      <c r="Q1230" s="63">
        <v>0.36363640000000003</v>
      </c>
      <c r="R1230" s="64" t="s">
        <v>8019</v>
      </c>
      <c r="S1230" s="63">
        <v>1.6265330000000001E-3</v>
      </c>
      <c r="T1230" s="63">
        <v>0.23064229999999999</v>
      </c>
      <c r="U1230" s="65"/>
      <c r="V1230" s="64" t="s">
        <v>232</v>
      </c>
    </row>
    <row r="1231" spans="1:22" ht="72">
      <c r="A1231" s="64" t="s">
        <v>8020</v>
      </c>
      <c r="B1231" s="63">
        <v>1647</v>
      </c>
      <c r="C1231" s="64" t="s">
        <v>8021</v>
      </c>
      <c r="D1231" s="64" t="s">
        <v>8022</v>
      </c>
      <c r="E1231" s="64" t="s">
        <v>8022</v>
      </c>
      <c r="F1231" s="64" t="s">
        <v>232</v>
      </c>
      <c r="G1231" s="63" t="b">
        <v>0</v>
      </c>
      <c r="H1231" s="71" t="b">
        <v>0</v>
      </c>
      <c r="I1231" s="64" t="s">
        <v>8020</v>
      </c>
      <c r="J1231" s="64" t="s">
        <v>232</v>
      </c>
      <c r="K1231" s="63">
        <v>492.94618000000003</v>
      </c>
      <c r="L1231" s="71" t="b">
        <v>0</v>
      </c>
      <c r="M1231" s="64" t="s">
        <v>232</v>
      </c>
      <c r="N1231" s="64" t="s">
        <v>232</v>
      </c>
      <c r="O1231" s="64" t="s">
        <v>8023</v>
      </c>
      <c r="P1231" s="64" t="s">
        <v>8024</v>
      </c>
      <c r="Q1231" s="65"/>
      <c r="R1231" s="64" t="s">
        <v>8025</v>
      </c>
      <c r="S1231" s="63">
        <v>6.6527870000000003E-6</v>
      </c>
      <c r="T1231" s="63">
        <v>1.852744E-10</v>
      </c>
      <c r="U1231" s="63">
        <v>9.3087953517999997E-10</v>
      </c>
      <c r="V1231" s="64" t="s">
        <v>232</v>
      </c>
    </row>
    <row r="1232" spans="1:22" ht="43.15">
      <c r="A1232" s="64" t="s">
        <v>8026</v>
      </c>
      <c r="B1232" s="63">
        <v>1649</v>
      </c>
      <c r="C1232" s="64" t="s">
        <v>8027</v>
      </c>
      <c r="D1232" s="64" t="s">
        <v>8028</v>
      </c>
      <c r="E1232" s="64" t="s">
        <v>8028</v>
      </c>
      <c r="F1232" s="64" t="s">
        <v>232</v>
      </c>
      <c r="G1232" s="63" t="b">
        <v>0</v>
      </c>
      <c r="H1232" s="71" t="b">
        <v>0</v>
      </c>
      <c r="I1232" s="64" t="s">
        <v>8026</v>
      </c>
      <c r="J1232" s="64" t="s">
        <v>232</v>
      </c>
      <c r="K1232" s="63">
        <v>98.186059999999998</v>
      </c>
      <c r="L1232" s="71" t="b">
        <v>0</v>
      </c>
      <c r="M1232" s="64" t="s">
        <v>232</v>
      </c>
      <c r="N1232" s="64" t="s">
        <v>8029</v>
      </c>
      <c r="O1232" s="64" t="s">
        <v>232</v>
      </c>
      <c r="P1232" s="64" t="s">
        <v>698</v>
      </c>
      <c r="Q1232" s="65"/>
      <c r="R1232" s="64" t="s">
        <v>232</v>
      </c>
      <c r="S1232" s="63">
        <v>10945.77</v>
      </c>
      <c r="T1232" s="65"/>
      <c r="U1232" s="65"/>
      <c r="V1232" s="64" t="s">
        <v>232</v>
      </c>
    </row>
    <row r="1233" spans="1:22" ht="100.9">
      <c r="A1233" s="64" t="s">
        <v>8030</v>
      </c>
      <c r="B1233" s="63">
        <v>1650</v>
      </c>
      <c r="C1233" s="64" t="s">
        <v>8031</v>
      </c>
      <c r="D1233" s="64" t="s">
        <v>8032</v>
      </c>
      <c r="E1233" s="64" t="s">
        <v>8032</v>
      </c>
      <c r="F1233" s="64" t="s">
        <v>232</v>
      </c>
      <c r="G1233" s="63" t="b">
        <v>0</v>
      </c>
      <c r="H1233" s="71" t="b">
        <v>0</v>
      </c>
      <c r="I1233" s="64" t="s">
        <v>8030</v>
      </c>
      <c r="J1233" s="64" t="s">
        <v>232</v>
      </c>
      <c r="K1233" s="63">
        <v>349.42291999999998</v>
      </c>
      <c r="L1233" s="71" t="b">
        <v>0</v>
      </c>
      <c r="M1233" s="64" t="s">
        <v>232</v>
      </c>
      <c r="N1233" s="64" t="s">
        <v>8033</v>
      </c>
      <c r="O1233" s="64" t="s">
        <v>8034</v>
      </c>
      <c r="P1233" s="64" t="s">
        <v>8035</v>
      </c>
      <c r="Q1233" s="63">
        <v>0.1363636</v>
      </c>
      <c r="R1233" s="64" t="s">
        <v>8036</v>
      </c>
      <c r="S1233" s="63">
        <v>4.1729910000000002E-4</v>
      </c>
      <c r="T1233" s="63">
        <v>1.275988E-3</v>
      </c>
      <c r="U1233" s="63">
        <v>4.4187310426000001E-4</v>
      </c>
      <c r="V1233" s="64" t="s">
        <v>232</v>
      </c>
    </row>
    <row r="1234" spans="1:22" ht="28.9">
      <c r="A1234" s="64" t="s">
        <v>8037</v>
      </c>
      <c r="B1234" s="63">
        <v>1651</v>
      </c>
      <c r="C1234" s="64" t="s">
        <v>8038</v>
      </c>
      <c r="D1234" s="64" t="s">
        <v>8039</v>
      </c>
      <c r="E1234" s="64" t="s">
        <v>8039</v>
      </c>
      <c r="F1234" s="64" t="s">
        <v>232</v>
      </c>
      <c r="G1234" s="63" t="b">
        <v>0</v>
      </c>
      <c r="H1234" s="71" t="b">
        <v>0</v>
      </c>
      <c r="I1234" s="64" t="s">
        <v>8037</v>
      </c>
      <c r="J1234" s="64" t="s">
        <v>232</v>
      </c>
      <c r="K1234" s="63">
        <v>56.106319999999997</v>
      </c>
      <c r="L1234" s="71" t="b">
        <v>0</v>
      </c>
      <c r="M1234" s="64" t="s">
        <v>232</v>
      </c>
      <c r="N1234" s="64" t="s">
        <v>8040</v>
      </c>
      <c r="O1234" s="64" t="s">
        <v>8041</v>
      </c>
      <c r="P1234" s="64" t="s">
        <v>996</v>
      </c>
      <c r="Q1234" s="65"/>
      <c r="R1234" s="64" t="s">
        <v>2927</v>
      </c>
      <c r="S1234" s="63">
        <v>230647.7</v>
      </c>
      <c r="T1234" s="63">
        <v>201857</v>
      </c>
      <c r="U1234" s="63">
        <v>265982.72288000002</v>
      </c>
      <c r="V1234" s="64" t="s">
        <v>232</v>
      </c>
    </row>
    <row r="1235" spans="1:22" ht="43.15">
      <c r="A1235" s="64" t="s">
        <v>8042</v>
      </c>
      <c r="B1235" s="63">
        <v>1652</v>
      </c>
      <c r="C1235" s="64" t="s">
        <v>8043</v>
      </c>
      <c r="D1235" s="64" t="s">
        <v>8044</v>
      </c>
      <c r="E1235" s="64" t="s">
        <v>8044</v>
      </c>
      <c r="F1235" s="64" t="s">
        <v>232</v>
      </c>
      <c r="G1235" s="63" t="b">
        <v>0</v>
      </c>
      <c r="H1235" s="71" t="b">
        <v>0</v>
      </c>
      <c r="I1235" s="64" t="s">
        <v>8042</v>
      </c>
      <c r="J1235" s="64" t="s">
        <v>232</v>
      </c>
      <c r="K1235" s="63">
        <v>132.20228</v>
      </c>
      <c r="L1235" s="71" t="b">
        <v>0</v>
      </c>
      <c r="M1235" s="64" t="s">
        <v>232</v>
      </c>
      <c r="N1235" s="64" t="s">
        <v>8045</v>
      </c>
      <c r="O1235" s="64" t="s">
        <v>232</v>
      </c>
      <c r="P1235" s="64" t="s">
        <v>1239</v>
      </c>
      <c r="Q1235" s="65"/>
      <c r="R1235" s="64" t="s">
        <v>1240</v>
      </c>
      <c r="S1235" s="63">
        <v>76.660380000000004</v>
      </c>
      <c r="T1235" s="63">
        <v>156.8176</v>
      </c>
      <c r="U1235" s="65"/>
      <c r="V1235" s="64" t="s">
        <v>232</v>
      </c>
    </row>
    <row r="1236" spans="1:22" ht="28.9">
      <c r="A1236" s="64" t="s">
        <v>8046</v>
      </c>
      <c r="B1236" s="63">
        <v>1654</v>
      </c>
      <c r="C1236" s="64" t="s">
        <v>8047</v>
      </c>
      <c r="D1236" s="64" t="s">
        <v>8048</v>
      </c>
      <c r="E1236" s="64" t="s">
        <v>8048</v>
      </c>
      <c r="F1236" s="64" t="s">
        <v>232</v>
      </c>
      <c r="G1236" s="63" t="b">
        <v>0</v>
      </c>
      <c r="H1236" s="71" t="b">
        <v>0</v>
      </c>
      <c r="I1236" s="64" t="s">
        <v>8046</v>
      </c>
      <c r="J1236" s="64" t="s">
        <v>232</v>
      </c>
      <c r="K1236" s="63">
        <v>126.23922</v>
      </c>
      <c r="L1236" s="71" t="b">
        <v>0</v>
      </c>
      <c r="M1236" s="64" t="s">
        <v>232</v>
      </c>
      <c r="N1236" s="64" t="s">
        <v>232</v>
      </c>
      <c r="O1236" s="64" t="s">
        <v>232</v>
      </c>
      <c r="P1236" s="64" t="s">
        <v>612</v>
      </c>
      <c r="Q1236" s="65"/>
      <c r="R1236" s="64" t="s">
        <v>8049</v>
      </c>
      <c r="S1236" s="63">
        <v>698.60929999999996</v>
      </c>
      <c r="T1236" s="63">
        <v>758.02660000000003</v>
      </c>
      <c r="U1236" s="65"/>
      <c r="V1236" s="64" t="s">
        <v>232</v>
      </c>
    </row>
    <row r="1237" spans="1:22" ht="72">
      <c r="A1237" s="64" t="s">
        <v>8050</v>
      </c>
      <c r="B1237" s="63">
        <v>1655</v>
      </c>
      <c r="C1237" s="64" t="s">
        <v>1131</v>
      </c>
      <c r="D1237" s="64" t="s">
        <v>1132</v>
      </c>
      <c r="E1237" s="64" t="s">
        <v>1132</v>
      </c>
      <c r="F1237" s="64" t="s">
        <v>1133</v>
      </c>
      <c r="G1237" s="63" t="b">
        <v>0</v>
      </c>
      <c r="H1237" s="71" t="b">
        <v>0</v>
      </c>
      <c r="I1237" s="64" t="s">
        <v>8050</v>
      </c>
      <c r="J1237" s="64" t="s">
        <v>232</v>
      </c>
      <c r="K1237" s="63">
        <v>148.24474000000001</v>
      </c>
      <c r="L1237" s="71" t="b">
        <v>0</v>
      </c>
      <c r="M1237" s="64" t="s">
        <v>8051</v>
      </c>
      <c r="N1237" s="64" t="s">
        <v>1135</v>
      </c>
      <c r="O1237" s="64" t="s">
        <v>1136</v>
      </c>
      <c r="P1237" s="64" t="s">
        <v>725</v>
      </c>
      <c r="Q1237" s="65"/>
      <c r="R1237" s="64" t="s">
        <v>1137</v>
      </c>
      <c r="S1237" s="63">
        <v>75.993759999999995</v>
      </c>
      <c r="T1237" s="63">
        <v>804.6925</v>
      </c>
      <c r="U1237" s="63">
        <v>78.133224778000013</v>
      </c>
      <c r="V1237" s="64" t="s">
        <v>1138</v>
      </c>
    </row>
    <row r="1238" spans="1:22" ht="57.6">
      <c r="A1238" s="64" t="s">
        <v>8052</v>
      </c>
      <c r="B1238" s="63">
        <v>1656</v>
      </c>
      <c r="C1238" s="64" t="s">
        <v>8053</v>
      </c>
      <c r="D1238" s="64" t="s">
        <v>8054</v>
      </c>
      <c r="E1238" s="64" t="s">
        <v>8054</v>
      </c>
      <c r="F1238" s="64" t="s">
        <v>232</v>
      </c>
      <c r="G1238" s="63" t="b">
        <v>0</v>
      </c>
      <c r="H1238" s="71" t="b">
        <v>0</v>
      </c>
      <c r="I1238" s="64" t="s">
        <v>8052</v>
      </c>
      <c r="J1238" s="64" t="s">
        <v>232</v>
      </c>
      <c r="K1238" s="63">
        <v>100.15888</v>
      </c>
      <c r="L1238" s="71" t="b">
        <v>0</v>
      </c>
      <c r="M1238" s="64" t="s">
        <v>232</v>
      </c>
      <c r="N1238" s="64" t="s">
        <v>8055</v>
      </c>
      <c r="O1238" s="64" t="s">
        <v>8056</v>
      </c>
      <c r="P1238" s="64" t="s">
        <v>3054</v>
      </c>
      <c r="Q1238" s="63">
        <v>0.1666667</v>
      </c>
      <c r="R1238" s="64" t="s">
        <v>8057</v>
      </c>
      <c r="S1238" s="63">
        <v>4479.6319999999996</v>
      </c>
      <c r="T1238" s="63">
        <v>21685.38</v>
      </c>
      <c r="U1238" s="63">
        <v>3590.8280869999999</v>
      </c>
      <c r="V1238" s="64" t="s">
        <v>8058</v>
      </c>
    </row>
    <row r="1239" spans="1:22" ht="28.9">
      <c r="A1239" s="64" t="s">
        <v>8059</v>
      </c>
      <c r="B1239" s="63">
        <v>1658</v>
      </c>
      <c r="C1239" s="64" t="s">
        <v>8060</v>
      </c>
      <c r="D1239" s="64" t="s">
        <v>8061</v>
      </c>
      <c r="E1239" s="64" t="s">
        <v>8061</v>
      </c>
      <c r="F1239" s="64" t="s">
        <v>232</v>
      </c>
      <c r="G1239" s="63" t="b">
        <v>0</v>
      </c>
      <c r="H1239" s="71" t="b">
        <v>0</v>
      </c>
      <c r="I1239" s="64" t="s">
        <v>8059</v>
      </c>
      <c r="J1239" s="64" t="s">
        <v>232</v>
      </c>
      <c r="K1239" s="63">
        <v>170.29177999999999</v>
      </c>
      <c r="L1239" s="71" t="b">
        <v>0</v>
      </c>
      <c r="M1239" s="64" t="s">
        <v>232</v>
      </c>
      <c r="N1239" s="64" t="s">
        <v>8062</v>
      </c>
      <c r="O1239" s="64" t="s">
        <v>8063</v>
      </c>
      <c r="P1239" s="64" t="s">
        <v>8064</v>
      </c>
      <c r="Q1239" s="63">
        <v>9.0909089999999998E-2</v>
      </c>
      <c r="R1239" s="64" t="s">
        <v>8065</v>
      </c>
      <c r="S1239" s="63">
        <v>8.1060009999999991</v>
      </c>
      <c r="T1239" s="63">
        <v>5.1939830000000002</v>
      </c>
      <c r="U1239" s="63">
        <v>6.8577103784000002</v>
      </c>
      <c r="V1239" s="64" t="s">
        <v>232</v>
      </c>
    </row>
    <row r="1240" spans="1:22" ht="28.9">
      <c r="A1240" s="64" t="s">
        <v>8066</v>
      </c>
      <c r="B1240" s="63">
        <v>1659</v>
      </c>
      <c r="C1240" s="64" t="s">
        <v>8067</v>
      </c>
      <c r="D1240" s="64" t="s">
        <v>8068</v>
      </c>
      <c r="E1240" s="64" t="s">
        <v>8068</v>
      </c>
      <c r="F1240" s="64" t="s">
        <v>232</v>
      </c>
      <c r="G1240" s="63" t="b">
        <v>0</v>
      </c>
      <c r="H1240" s="71" t="b">
        <v>0</v>
      </c>
      <c r="I1240" s="64" t="s">
        <v>8066</v>
      </c>
      <c r="J1240" s="64" t="s">
        <v>232</v>
      </c>
      <c r="K1240" s="63">
        <v>184.31836000000001</v>
      </c>
      <c r="L1240" s="71" t="b">
        <v>0</v>
      </c>
      <c r="M1240" s="64" t="s">
        <v>232</v>
      </c>
      <c r="N1240" s="64" t="s">
        <v>8069</v>
      </c>
      <c r="O1240" s="64" t="s">
        <v>8070</v>
      </c>
      <c r="P1240" s="64" t="s">
        <v>8071</v>
      </c>
      <c r="Q1240" s="63">
        <v>8.3333340000000006E-2</v>
      </c>
      <c r="R1240" s="64" t="s">
        <v>8072</v>
      </c>
      <c r="S1240" s="63">
        <v>2.0531649999999999</v>
      </c>
      <c r="T1240" s="63">
        <v>1.6999200000000001</v>
      </c>
      <c r="U1240" s="63">
        <v>2.5235588125999997</v>
      </c>
      <c r="V1240" s="64" t="s">
        <v>232</v>
      </c>
    </row>
    <row r="1241" spans="1:22" ht="43.15">
      <c r="A1241" s="64" t="s">
        <v>8073</v>
      </c>
      <c r="B1241" s="63">
        <v>1660</v>
      </c>
      <c r="C1241" s="64" t="s">
        <v>8074</v>
      </c>
      <c r="D1241" s="64" t="s">
        <v>8075</v>
      </c>
      <c r="E1241" s="64" t="s">
        <v>8075</v>
      </c>
      <c r="F1241" s="64" t="s">
        <v>232</v>
      </c>
      <c r="G1241" s="63" t="b">
        <v>0</v>
      </c>
      <c r="H1241" s="71" t="b">
        <v>0</v>
      </c>
      <c r="I1241" s="64" t="s">
        <v>8073</v>
      </c>
      <c r="J1241" s="64" t="s">
        <v>232</v>
      </c>
      <c r="K1241" s="63">
        <v>198.35</v>
      </c>
      <c r="L1241" s="71" t="b">
        <v>0</v>
      </c>
      <c r="M1241" s="64" t="s">
        <v>232</v>
      </c>
      <c r="N1241" s="64" t="s">
        <v>8076</v>
      </c>
      <c r="O1241" s="64" t="s">
        <v>8077</v>
      </c>
      <c r="P1241" s="64" t="s">
        <v>8078</v>
      </c>
      <c r="Q1241" s="63">
        <v>7.6923080000000005E-2</v>
      </c>
      <c r="R1241" s="64" t="s">
        <v>8079</v>
      </c>
      <c r="S1241" s="63">
        <v>1.2625630000000001</v>
      </c>
      <c r="T1241" s="63">
        <v>0.55636099999999999</v>
      </c>
      <c r="U1241" s="63">
        <v>1.5461085696000001</v>
      </c>
      <c r="V1241" s="64" t="s">
        <v>8080</v>
      </c>
    </row>
    <row r="1242" spans="1:22" ht="43.15">
      <c r="A1242" s="64" t="s">
        <v>8081</v>
      </c>
      <c r="B1242" s="63">
        <v>1661</v>
      </c>
      <c r="C1242" s="64" t="s">
        <v>8082</v>
      </c>
      <c r="D1242" s="64" t="s">
        <v>8083</v>
      </c>
      <c r="E1242" s="64" t="s">
        <v>8083</v>
      </c>
      <c r="F1242" s="64" t="s">
        <v>232</v>
      </c>
      <c r="G1242" s="63" t="b">
        <v>0</v>
      </c>
      <c r="H1242" s="71" t="b">
        <v>0</v>
      </c>
      <c r="I1242" s="64" t="s">
        <v>8081</v>
      </c>
      <c r="J1242" s="64" t="s">
        <v>232</v>
      </c>
      <c r="K1242" s="63">
        <v>212.37152</v>
      </c>
      <c r="L1242" s="71" t="b">
        <v>0</v>
      </c>
      <c r="M1242" s="64" t="s">
        <v>232</v>
      </c>
      <c r="N1242" s="64" t="s">
        <v>8084</v>
      </c>
      <c r="O1242" s="64" t="s">
        <v>8085</v>
      </c>
      <c r="P1242" s="64" t="s">
        <v>8086</v>
      </c>
      <c r="Q1242" s="63">
        <v>7.1428569999999997E-2</v>
      </c>
      <c r="R1242" s="64" t="s">
        <v>8087</v>
      </c>
      <c r="S1242" s="63">
        <v>2.1198260000000002</v>
      </c>
      <c r="T1242" s="63">
        <v>0.18208949999999999</v>
      </c>
      <c r="U1242" s="63">
        <v>1.2415384602600001</v>
      </c>
      <c r="V1242" s="64" t="s">
        <v>232</v>
      </c>
    </row>
    <row r="1243" spans="1:22" ht="43.15">
      <c r="A1243" s="64" t="s">
        <v>8088</v>
      </c>
      <c r="B1243" s="63">
        <v>1662</v>
      </c>
      <c r="C1243" s="64" t="s">
        <v>8089</v>
      </c>
      <c r="D1243" s="64" t="s">
        <v>8090</v>
      </c>
      <c r="E1243" s="64" t="s">
        <v>8090</v>
      </c>
      <c r="F1243" s="64" t="s">
        <v>232</v>
      </c>
      <c r="G1243" s="63" t="b">
        <v>0</v>
      </c>
      <c r="H1243" s="71" t="b">
        <v>0</v>
      </c>
      <c r="I1243" s="64" t="s">
        <v>8088</v>
      </c>
      <c r="J1243" s="64" t="s">
        <v>232</v>
      </c>
      <c r="K1243" s="63">
        <v>226.3981</v>
      </c>
      <c r="L1243" s="71" t="b">
        <v>0</v>
      </c>
      <c r="M1243" s="64" t="s">
        <v>232</v>
      </c>
      <c r="N1243" s="64" t="s">
        <v>8091</v>
      </c>
      <c r="O1243" s="64" t="s">
        <v>8092</v>
      </c>
      <c r="P1243" s="64" t="s">
        <v>8093</v>
      </c>
      <c r="Q1243" s="63">
        <v>6.6666669999999997E-2</v>
      </c>
      <c r="R1243" s="64" t="s">
        <v>8094</v>
      </c>
      <c r="S1243" s="63">
        <v>0.25197930000000002</v>
      </c>
      <c r="T1243" s="63">
        <v>5.9595420000000003E-2</v>
      </c>
      <c r="U1243" s="63">
        <v>0.69705941158000007</v>
      </c>
      <c r="V1243" s="64" t="s">
        <v>232</v>
      </c>
    </row>
    <row r="1244" spans="1:22" ht="43.15">
      <c r="A1244" s="64" t="s">
        <v>8095</v>
      </c>
      <c r="B1244" s="63">
        <v>1663</v>
      </c>
      <c r="C1244" s="64" t="s">
        <v>8096</v>
      </c>
      <c r="D1244" s="64" t="s">
        <v>8097</v>
      </c>
      <c r="E1244" s="64" t="s">
        <v>8097</v>
      </c>
      <c r="F1244" s="64" t="s">
        <v>232</v>
      </c>
      <c r="G1244" s="63" t="b">
        <v>0</v>
      </c>
      <c r="H1244" s="71" t="b">
        <v>0</v>
      </c>
      <c r="I1244" s="64" t="s">
        <v>8095</v>
      </c>
      <c r="J1244" s="64" t="s">
        <v>232</v>
      </c>
      <c r="K1244" s="63">
        <v>240.42468</v>
      </c>
      <c r="L1244" s="71" t="b">
        <v>0</v>
      </c>
      <c r="M1244" s="64" t="s">
        <v>232</v>
      </c>
      <c r="N1244" s="64" t="s">
        <v>8098</v>
      </c>
      <c r="O1244" s="64" t="s">
        <v>8099</v>
      </c>
      <c r="P1244" s="64" t="s">
        <v>8100</v>
      </c>
      <c r="Q1244" s="63">
        <v>6.25E-2</v>
      </c>
      <c r="R1244" s="64" t="s">
        <v>8101</v>
      </c>
      <c r="S1244" s="63">
        <v>9.599212E-2</v>
      </c>
      <c r="T1244" s="63">
        <v>1.9504779999999999E-2</v>
      </c>
      <c r="U1244" s="63">
        <v>0.10089395661800001</v>
      </c>
      <c r="V1244" s="64" t="s">
        <v>232</v>
      </c>
    </row>
    <row r="1245" spans="1:22" ht="43.15">
      <c r="A1245" s="64" t="s">
        <v>8102</v>
      </c>
      <c r="B1245" s="63">
        <v>1664</v>
      </c>
      <c r="C1245" s="64" t="s">
        <v>8103</v>
      </c>
      <c r="D1245" s="64" t="s">
        <v>8104</v>
      </c>
      <c r="E1245" s="64" t="s">
        <v>8104</v>
      </c>
      <c r="F1245" s="64" t="s">
        <v>232</v>
      </c>
      <c r="G1245" s="63" t="b">
        <v>0</v>
      </c>
      <c r="H1245" s="71" t="b">
        <v>0</v>
      </c>
      <c r="I1245" s="64" t="s">
        <v>8102</v>
      </c>
      <c r="J1245" s="64" t="s">
        <v>232</v>
      </c>
      <c r="K1245" s="63">
        <v>254.45125999999999</v>
      </c>
      <c r="L1245" s="71" t="b">
        <v>0</v>
      </c>
      <c r="M1245" s="64" t="s">
        <v>232</v>
      </c>
      <c r="N1245" s="64" t="s">
        <v>232</v>
      </c>
      <c r="O1245" s="64" t="s">
        <v>8105</v>
      </c>
      <c r="P1245" s="64" t="s">
        <v>8106</v>
      </c>
      <c r="Q1245" s="63">
        <v>5.8823529999999999E-2</v>
      </c>
      <c r="R1245" s="64" t="s">
        <v>8107</v>
      </c>
      <c r="S1245" s="63">
        <v>4.5996229999999999E-2</v>
      </c>
      <c r="T1245" s="63">
        <v>6.3836509999999997E-3</v>
      </c>
      <c r="U1245" s="63">
        <v>6.9131323338000004E-3</v>
      </c>
      <c r="V1245" s="64" t="s">
        <v>232</v>
      </c>
    </row>
    <row r="1246" spans="1:22" ht="43.15">
      <c r="A1246" s="64" t="s">
        <v>8108</v>
      </c>
      <c r="B1246" s="63">
        <v>1665</v>
      </c>
      <c r="C1246" s="64" t="s">
        <v>8109</v>
      </c>
      <c r="D1246" s="64" t="s">
        <v>8110</v>
      </c>
      <c r="E1246" s="64" t="s">
        <v>8110</v>
      </c>
      <c r="F1246" s="64" t="s">
        <v>232</v>
      </c>
      <c r="G1246" s="63" t="b">
        <v>0</v>
      </c>
      <c r="H1246" s="71" t="b">
        <v>0</v>
      </c>
      <c r="I1246" s="64" t="s">
        <v>8108</v>
      </c>
      <c r="J1246" s="64" t="s">
        <v>232</v>
      </c>
      <c r="K1246" s="63">
        <v>142.23862</v>
      </c>
      <c r="L1246" s="71" t="b">
        <v>0</v>
      </c>
      <c r="M1246" s="64" t="s">
        <v>232</v>
      </c>
      <c r="N1246" s="64" t="s">
        <v>8111</v>
      </c>
      <c r="O1246" s="64" t="s">
        <v>8112</v>
      </c>
      <c r="P1246" s="64" t="s">
        <v>3238</v>
      </c>
      <c r="Q1246" s="63">
        <v>0.1111111</v>
      </c>
      <c r="R1246" s="64" t="s">
        <v>8113</v>
      </c>
      <c r="S1246" s="63">
        <v>86.25958</v>
      </c>
      <c r="T1246" s="63">
        <v>48.489109999999997</v>
      </c>
      <c r="U1246" s="63">
        <v>78.553189078000003</v>
      </c>
      <c r="V1246" s="64" t="s">
        <v>232</v>
      </c>
    </row>
    <row r="1247" spans="1:22" ht="43.15">
      <c r="A1247" s="64" t="s">
        <v>8114</v>
      </c>
      <c r="B1247" s="63">
        <v>1666</v>
      </c>
      <c r="C1247" s="64" t="s">
        <v>8115</v>
      </c>
      <c r="D1247" s="64" t="s">
        <v>8116</v>
      </c>
      <c r="E1247" s="64" t="s">
        <v>8116</v>
      </c>
      <c r="F1247" s="64" t="s">
        <v>232</v>
      </c>
      <c r="G1247" s="63" t="b">
        <v>0</v>
      </c>
      <c r="H1247" s="71" t="b">
        <v>0</v>
      </c>
      <c r="I1247" s="64" t="s">
        <v>8114</v>
      </c>
      <c r="J1247" s="64" t="s">
        <v>232</v>
      </c>
      <c r="K1247" s="63">
        <v>170.29177999999999</v>
      </c>
      <c r="L1247" s="71" t="b">
        <v>0</v>
      </c>
      <c r="M1247" s="64" t="s">
        <v>232</v>
      </c>
      <c r="N1247" s="64" t="s">
        <v>8117</v>
      </c>
      <c r="O1247" s="64" t="s">
        <v>8118</v>
      </c>
      <c r="P1247" s="64" t="s">
        <v>8064</v>
      </c>
      <c r="Q1247" s="63">
        <v>9.0909089999999998E-2</v>
      </c>
      <c r="R1247" s="64" t="s">
        <v>8119</v>
      </c>
      <c r="S1247" s="63">
        <v>14.93211</v>
      </c>
      <c r="T1247" s="63">
        <v>5.1939830000000002</v>
      </c>
      <c r="U1247" s="63">
        <v>7.7677530181999996</v>
      </c>
      <c r="V1247" s="64" t="s">
        <v>232</v>
      </c>
    </row>
    <row r="1248" spans="1:22" ht="43.15">
      <c r="A1248" s="64" t="s">
        <v>8120</v>
      </c>
      <c r="B1248" s="63">
        <v>1667</v>
      </c>
      <c r="C1248" s="64" t="s">
        <v>8121</v>
      </c>
      <c r="D1248" s="64" t="s">
        <v>8122</v>
      </c>
      <c r="E1248" s="64" t="s">
        <v>8122</v>
      </c>
      <c r="F1248" s="64" t="s">
        <v>232</v>
      </c>
      <c r="G1248" s="63" t="b">
        <v>0</v>
      </c>
      <c r="H1248" s="71" t="b">
        <v>0</v>
      </c>
      <c r="I1248" s="64" t="s">
        <v>8120</v>
      </c>
      <c r="J1248" s="64" t="s">
        <v>232</v>
      </c>
      <c r="K1248" s="63">
        <v>198.34494000000001</v>
      </c>
      <c r="L1248" s="71" t="b">
        <v>0</v>
      </c>
      <c r="M1248" s="64" t="s">
        <v>232</v>
      </c>
      <c r="N1248" s="64" t="s">
        <v>8123</v>
      </c>
      <c r="O1248" s="64" t="s">
        <v>8124</v>
      </c>
      <c r="P1248" s="64" t="s">
        <v>8078</v>
      </c>
      <c r="Q1248" s="63">
        <v>7.6923080000000005E-2</v>
      </c>
      <c r="R1248" s="64" t="s">
        <v>8125</v>
      </c>
      <c r="S1248" s="63">
        <v>2.706445</v>
      </c>
      <c r="T1248" s="63">
        <v>0.55636099999999999</v>
      </c>
      <c r="U1248" s="63">
        <v>1.6409805048000001</v>
      </c>
      <c r="V1248" s="64" t="s">
        <v>232</v>
      </c>
    </row>
    <row r="1249" spans="1:22" ht="43.15">
      <c r="A1249" s="64" t="s">
        <v>8126</v>
      </c>
      <c r="B1249" s="63">
        <v>1668</v>
      </c>
      <c r="C1249" s="64" t="s">
        <v>8127</v>
      </c>
      <c r="D1249" s="64" t="s">
        <v>8128</v>
      </c>
      <c r="E1249" s="64" t="s">
        <v>8128</v>
      </c>
      <c r="F1249" s="64" t="s">
        <v>232</v>
      </c>
      <c r="G1249" s="63" t="b">
        <v>0</v>
      </c>
      <c r="H1249" s="71" t="b">
        <v>0</v>
      </c>
      <c r="I1249" s="64" t="s">
        <v>8126</v>
      </c>
      <c r="J1249" s="64" t="s">
        <v>232</v>
      </c>
      <c r="K1249" s="63">
        <v>226.3981</v>
      </c>
      <c r="L1249" s="71" t="b">
        <v>0</v>
      </c>
      <c r="M1249" s="64" t="s">
        <v>232</v>
      </c>
      <c r="N1249" s="64" t="s">
        <v>8129</v>
      </c>
      <c r="O1249" s="64" t="s">
        <v>8130</v>
      </c>
      <c r="P1249" s="64" t="s">
        <v>8093</v>
      </c>
      <c r="Q1249" s="63">
        <v>6.6666669999999997E-2</v>
      </c>
      <c r="R1249" s="64" t="s">
        <v>8131</v>
      </c>
      <c r="S1249" s="63">
        <v>0.47862739999999998</v>
      </c>
      <c r="T1249" s="63">
        <v>5.9595420000000003E-2</v>
      </c>
      <c r="U1249" s="63">
        <v>0.70111640003999998</v>
      </c>
      <c r="V1249" s="64" t="s">
        <v>232</v>
      </c>
    </row>
    <row r="1250" spans="1:22" ht="43.15">
      <c r="A1250" s="64" t="s">
        <v>8132</v>
      </c>
      <c r="B1250" s="63">
        <v>1669</v>
      </c>
      <c r="C1250" s="64" t="s">
        <v>8133</v>
      </c>
      <c r="D1250" s="64" t="s">
        <v>8134</v>
      </c>
      <c r="E1250" s="64" t="s">
        <v>8134</v>
      </c>
      <c r="F1250" s="64" t="s">
        <v>232</v>
      </c>
      <c r="G1250" s="63" t="b">
        <v>0</v>
      </c>
      <c r="H1250" s="71" t="b">
        <v>0</v>
      </c>
      <c r="I1250" s="64" t="s">
        <v>8132</v>
      </c>
      <c r="J1250" s="64" t="s">
        <v>232</v>
      </c>
      <c r="K1250" s="63">
        <v>212.37152</v>
      </c>
      <c r="L1250" s="71" t="b">
        <v>0</v>
      </c>
      <c r="M1250" s="64" t="s">
        <v>232</v>
      </c>
      <c r="N1250" s="64" t="s">
        <v>232</v>
      </c>
      <c r="O1250" s="64" t="s">
        <v>8135</v>
      </c>
      <c r="P1250" s="64" t="s">
        <v>8086</v>
      </c>
      <c r="Q1250" s="63">
        <v>7.1428569999999997E-2</v>
      </c>
      <c r="R1250" s="64" t="s">
        <v>8136</v>
      </c>
      <c r="S1250" s="63">
        <v>1.3158920000000001</v>
      </c>
      <c r="T1250" s="63">
        <v>0.18208949999999999</v>
      </c>
      <c r="U1250" s="63">
        <v>0.81100839176000006</v>
      </c>
      <c r="V1250" s="64" t="s">
        <v>232</v>
      </c>
    </row>
    <row r="1251" spans="1:22" ht="28.9">
      <c r="A1251" s="64" t="s">
        <v>8137</v>
      </c>
      <c r="B1251" s="63">
        <v>1670</v>
      </c>
      <c r="C1251" s="64" t="s">
        <v>8138</v>
      </c>
      <c r="D1251" s="64" t="s">
        <v>8139</v>
      </c>
      <c r="E1251" s="64" t="s">
        <v>8139</v>
      </c>
      <c r="F1251" s="64" t="s">
        <v>232</v>
      </c>
      <c r="G1251" s="63" t="b">
        <v>0</v>
      </c>
      <c r="H1251" s="71" t="b">
        <v>0</v>
      </c>
      <c r="I1251" s="64" t="s">
        <v>8137</v>
      </c>
      <c r="J1251" s="64" t="s">
        <v>232</v>
      </c>
      <c r="K1251" s="63">
        <v>96.084059999999994</v>
      </c>
      <c r="L1251" s="71" t="b">
        <v>0</v>
      </c>
      <c r="M1251" s="64" t="s">
        <v>232</v>
      </c>
      <c r="N1251" s="64" t="s">
        <v>8140</v>
      </c>
      <c r="O1251" s="64" t="s">
        <v>8141</v>
      </c>
      <c r="P1251" s="64" t="s">
        <v>8142</v>
      </c>
      <c r="Q1251" s="63">
        <v>0.4</v>
      </c>
      <c r="R1251" s="64" t="s">
        <v>8143</v>
      </c>
      <c r="S1251" s="63">
        <v>309.30799999999999</v>
      </c>
      <c r="T1251" s="63">
        <v>2671.2460000000001</v>
      </c>
      <c r="U1251" s="63">
        <v>319.36085202000004</v>
      </c>
      <c r="V1251" s="64" t="s">
        <v>8144</v>
      </c>
    </row>
    <row r="1252" spans="1:22" ht="28.9">
      <c r="A1252" s="64" t="s">
        <v>8145</v>
      </c>
      <c r="B1252" s="63">
        <v>1671</v>
      </c>
      <c r="C1252" s="64" t="s">
        <v>8146</v>
      </c>
      <c r="D1252" s="64" t="s">
        <v>8147</v>
      </c>
      <c r="E1252" s="64" t="s">
        <v>8147</v>
      </c>
      <c r="F1252" s="64" t="s">
        <v>232</v>
      </c>
      <c r="G1252" s="63" t="b">
        <v>0</v>
      </c>
      <c r="H1252" s="71" t="b">
        <v>0</v>
      </c>
      <c r="I1252" s="64" t="s">
        <v>8145</v>
      </c>
      <c r="J1252" s="64" t="s">
        <v>232</v>
      </c>
      <c r="K1252" s="63">
        <v>154.24932000000001</v>
      </c>
      <c r="L1252" s="71" t="b">
        <v>0</v>
      </c>
      <c r="M1252" s="64" t="s">
        <v>232</v>
      </c>
      <c r="N1252" s="64" t="s">
        <v>8148</v>
      </c>
      <c r="O1252" s="64" t="s">
        <v>8149</v>
      </c>
      <c r="P1252" s="64" t="s">
        <v>8150</v>
      </c>
      <c r="Q1252" s="63">
        <v>0.1</v>
      </c>
      <c r="R1252" s="64" t="s">
        <v>8151</v>
      </c>
      <c r="S1252" s="63">
        <v>10.42581</v>
      </c>
      <c r="T1252" s="63">
        <v>10.40813</v>
      </c>
      <c r="U1252" s="63">
        <v>12.7934191336</v>
      </c>
      <c r="V1252" s="64" t="s">
        <v>232</v>
      </c>
    </row>
    <row r="1253" spans="1:22" ht="43.15">
      <c r="A1253" s="64" t="s">
        <v>8152</v>
      </c>
      <c r="B1253" s="63">
        <v>1672</v>
      </c>
      <c r="C1253" s="64" t="s">
        <v>8153</v>
      </c>
      <c r="D1253" s="64" t="s">
        <v>8154</v>
      </c>
      <c r="E1253" s="64" t="s">
        <v>8154</v>
      </c>
      <c r="F1253" s="64" t="s">
        <v>232</v>
      </c>
      <c r="G1253" s="63" t="b">
        <v>0</v>
      </c>
      <c r="H1253" s="71" t="b">
        <v>0</v>
      </c>
      <c r="I1253" s="64" t="s">
        <v>8152</v>
      </c>
      <c r="J1253" s="64" t="s">
        <v>232</v>
      </c>
      <c r="K1253" s="63">
        <v>168.27590000000001</v>
      </c>
      <c r="L1253" s="71" t="b">
        <v>0</v>
      </c>
      <c r="M1253" s="64" t="s">
        <v>232</v>
      </c>
      <c r="N1253" s="64" t="s">
        <v>8155</v>
      </c>
      <c r="O1253" s="64" t="s">
        <v>8156</v>
      </c>
      <c r="P1253" s="64" t="s">
        <v>684</v>
      </c>
      <c r="Q1253" s="63">
        <v>9.0909089999999998E-2</v>
      </c>
      <c r="R1253" s="64" t="s">
        <v>8157</v>
      </c>
      <c r="S1253" s="63">
        <v>6.0528360000000001</v>
      </c>
      <c r="T1253" s="63">
        <v>3.4064399999999999</v>
      </c>
      <c r="U1253" s="63">
        <v>2.7309545158000001</v>
      </c>
      <c r="V1253" s="64" t="s">
        <v>232</v>
      </c>
    </row>
    <row r="1254" spans="1:22" ht="28.9">
      <c r="A1254" s="64" t="s">
        <v>8158</v>
      </c>
      <c r="B1254" s="63">
        <v>1673</v>
      </c>
      <c r="C1254" s="64" t="s">
        <v>8159</v>
      </c>
      <c r="D1254" s="64" t="s">
        <v>8160</v>
      </c>
      <c r="E1254" s="64" t="s">
        <v>8160</v>
      </c>
      <c r="F1254" s="64" t="s">
        <v>232</v>
      </c>
      <c r="G1254" s="63" t="b">
        <v>0</v>
      </c>
      <c r="H1254" s="71" t="b">
        <v>0</v>
      </c>
      <c r="I1254" s="64" t="s">
        <v>8158</v>
      </c>
      <c r="J1254" s="64" t="s">
        <v>232</v>
      </c>
      <c r="K1254" s="63">
        <v>130.18485999999999</v>
      </c>
      <c r="L1254" s="71" t="b">
        <v>0</v>
      </c>
      <c r="M1254" s="64" t="s">
        <v>232</v>
      </c>
      <c r="N1254" s="64" t="s">
        <v>8161</v>
      </c>
      <c r="O1254" s="64" t="s">
        <v>8162</v>
      </c>
      <c r="P1254" s="64" t="s">
        <v>1771</v>
      </c>
      <c r="Q1254" s="63">
        <v>0.28571429999999998</v>
      </c>
      <c r="R1254" s="64" t="s">
        <v>8163</v>
      </c>
      <c r="S1254" s="63">
        <v>15.59872</v>
      </c>
      <c r="T1254" s="63">
        <v>1.7280120000000001</v>
      </c>
      <c r="U1254" s="63">
        <v>0.97272797775999997</v>
      </c>
      <c r="V1254" s="64" t="s">
        <v>232</v>
      </c>
    </row>
    <row r="1255" spans="1:22" ht="43.15">
      <c r="A1255" s="64" t="s">
        <v>8164</v>
      </c>
      <c r="B1255" s="63">
        <v>1674</v>
      </c>
      <c r="C1255" s="64" t="s">
        <v>8165</v>
      </c>
      <c r="D1255" s="64" t="s">
        <v>8166</v>
      </c>
      <c r="E1255" s="64" t="s">
        <v>8166</v>
      </c>
      <c r="F1255" s="64" t="s">
        <v>232</v>
      </c>
      <c r="G1255" s="63" t="b">
        <v>0</v>
      </c>
      <c r="H1255" s="71" t="b">
        <v>0</v>
      </c>
      <c r="I1255" s="64" t="s">
        <v>8164</v>
      </c>
      <c r="J1255" s="64" t="s">
        <v>232</v>
      </c>
      <c r="K1255" s="63">
        <v>254.45125999999999</v>
      </c>
      <c r="L1255" s="71" t="b">
        <v>0</v>
      </c>
      <c r="M1255" s="64" t="s">
        <v>232</v>
      </c>
      <c r="N1255" s="64" t="s">
        <v>8167</v>
      </c>
      <c r="O1255" s="64" t="s">
        <v>8168</v>
      </c>
      <c r="P1255" s="64" t="s">
        <v>8106</v>
      </c>
      <c r="Q1255" s="63">
        <v>5.8823529999999999E-2</v>
      </c>
      <c r="R1255" s="64" t="s">
        <v>8169</v>
      </c>
      <c r="S1255" s="63">
        <v>0.1062579</v>
      </c>
      <c r="T1255" s="63">
        <v>6.3836509999999997E-3</v>
      </c>
      <c r="U1255" s="63">
        <v>0.25916596902</v>
      </c>
      <c r="V1255" s="64" t="s">
        <v>8170</v>
      </c>
    </row>
    <row r="1256" spans="1:22" ht="57.6">
      <c r="A1256" s="64" t="s">
        <v>8171</v>
      </c>
      <c r="B1256" s="63">
        <v>1675</v>
      </c>
      <c r="C1256" s="64" t="s">
        <v>8172</v>
      </c>
      <c r="D1256" s="64" t="s">
        <v>8173</v>
      </c>
      <c r="E1256" s="64" t="s">
        <v>8173</v>
      </c>
      <c r="F1256" s="64" t="s">
        <v>232</v>
      </c>
      <c r="G1256" s="63" t="b">
        <v>0</v>
      </c>
      <c r="H1256" s="71" t="b">
        <v>0</v>
      </c>
      <c r="I1256" s="64" t="s">
        <v>8171</v>
      </c>
      <c r="J1256" s="64" t="s">
        <v>232</v>
      </c>
      <c r="K1256" s="63">
        <v>142.19556</v>
      </c>
      <c r="L1256" s="71" t="b">
        <v>0</v>
      </c>
      <c r="M1256" s="64" t="s">
        <v>232</v>
      </c>
      <c r="N1256" s="64" t="s">
        <v>8174</v>
      </c>
      <c r="O1256" s="64" t="s">
        <v>8175</v>
      </c>
      <c r="P1256" s="64" t="s">
        <v>8176</v>
      </c>
      <c r="Q1256" s="63">
        <v>0.25</v>
      </c>
      <c r="R1256" s="64" t="s">
        <v>8177</v>
      </c>
      <c r="S1256" s="63">
        <v>8.4526400000000006</v>
      </c>
      <c r="T1256" s="63">
        <v>77.649389999999997</v>
      </c>
      <c r="U1256" s="63">
        <v>27.298612754000001</v>
      </c>
      <c r="V1256" s="64" t="s">
        <v>232</v>
      </c>
    </row>
    <row r="1257" spans="1:22" ht="57.6">
      <c r="A1257" s="64" t="s">
        <v>8178</v>
      </c>
      <c r="B1257" s="63">
        <v>1676</v>
      </c>
      <c r="C1257" s="64" t="s">
        <v>6927</v>
      </c>
      <c r="D1257" s="64" t="s">
        <v>6928</v>
      </c>
      <c r="E1257" s="64" t="s">
        <v>6928</v>
      </c>
      <c r="F1257" s="64" t="s">
        <v>232</v>
      </c>
      <c r="G1257" s="63" t="b">
        <v>0</v>
      </c>
      <c r="H1257" s="71" t="b">
        <v>0</v>
      </c>
      <c r="I1257" s="64" t="s">
        <v>8178</v>
      </c>
      <c r="J1257" s="64" t="s">
        <v>232</v>
      </c>
      <c r="K1257" s="63">
        <v>156.22214</v>
      </c>
      <c r="L1257" s="71" t="b">
        <v>0</v>
      </c>
      <c r="M1257" s="64" t="s">
        <v>232</v>
      </c>
      <c r="N1257" s="64" t="s">
        <v>6930</v>
      </c>
      <c r="O1257" s="64" t="s">
        <v>6931</v>
      </c>
      <c r="P1257" s="64" t="s">
        <v>6932</v>
      </c>
      <c r="Q1257" s="63">
        <v>0.22222220000000001</v>
      </c>
      <c r="R1257" s="64" t="s">
        <v>6933</v>
      </c>
      <c r="S1257" s="63">
        <v>1.573204</v>
      </c>
      <c r="T1257" s="63">
        <v>25.413599999999999</v>
      </c>
      <c r="U1257" s="63">
        <v>7.4186093646</v>
      </c>
      <c r="V1257" s="64" t="s">
        <v>6934</v>
      </c>
    </row>
    <row r="1258" spans="1:22" ht="57.6">
      <c r="A1258" s="64" t="s">
        <v>8179</v>
      </c>
      <c r="B1258" s="63">
        <v>1677</v>
      </c>
      <c r="C1258" s="64" t="s">
        <v>6725</v>
      </c>
      <c r="D1258" s="64" t="s">
        <v>6726</v>
      </c>
      <c r="E1258" s="64" t="s">
        <v>6726</v>
      </c>
      <c r="F1258" s="64" t="s">
        <v>232</v>
      </c>
      <c r="G1258" s="63" t="b">
        <v>0</v>
      </c>
      <c r="H1258" s="71" t="b">
        <v>0</v>
      </c>
      <c r="I1258" s="64" t="s">
        <v>8179</v>
      </c>
      <c r="J1258" s="64" t="s">
        <v>232</v>
      </c>
      <c r="K1258" s="63">
        <v>170.24871999999999</v>
      </c>
      <c r="L1258" s="71" t="b">
        <v>0</v>
      </c>
      <c r="M1258" s="64" t="s">
        <v>232</v>
      </c>
      <c r="N1258" s="64" t="s">
        <v>6728</v>
      </c>
      <c r="O1258" s="64" t="s">
        <v>6729</v>
      </c>
      <c r="P1258" s="64" t="s">
        <v>3377</v>
      </c>
      <c r="Q1258" s="63">
        <v>0.2</v>
      </c>
      <c r="R1258" s="64" t="s">
        <v>6730</v>
      </c>
      <c r="S1258" s="63">
        <v>0.68261059999999996</v>
      </c>
      <c r="T1258" s="63">
        <v>8.3175290000000004</v>
      </c>
      <c r="U1258" s="63">
        <v>3.6286782027999998</v>
      </c>
      <c r="V1258" s="64" t="s">
        <v>6731</v>
      </c>
    </row>
    <row r="1259" spans="1:22" ht="57.6">
      <c r="A1259" s="64" t="s">
        <v>8180</v>
      </c>
      <c r="B1259" s="63">
        <v>1678</v>
      </c>
      <c r="C1259" s="64" t="s">
        <v>8181</v>
      </c>
      <c r="D1259" s="64" t="s">
        <v>8182</v>
      </c>
      <c r="E1259" s="64" t="s">
        <v>8182</v>
      </c>
      <c r="F1259" s="64" t="s">
        <v>232</v>
      </c>
      <c r="G1259" s="63" t="b">
        <v>0</v>
      </c>
      <c r="H1259" s="71" t="b">
        <v>0</v>
      </c>
      <c r="I1259" s="64" t="s">
        <v>8180</v>
      </c>
      <c r="J1259" s="64" t="s">
        <v>232</v>
      </c>
      <c r="K1259" s="63">
        <v>114.14239999999999</v>
      </c>
      <c r="L1259" s="71" t="b">
        <v>0</v>
      </c>
      <c r="M1259" s="64" t="s">
        <v>232</v>
      </c>
      <c r="N1259" s="64" t="s">
        <v>8183</v>
      </c>
      <c r="O1259" s="64" t="s">
        <v>8184</v>
      </c>
      <c r="P1259" s="64" t="s">
        <v>6722</v>
      </c>
      <c r="Q1259" s="63">
        <v>0.3333333</v>
      </c>
      <c r="R1259" s="64" t="s">
        <v>8185</v>
      </c>
      <c r="S1259" s="63">
        <v>21.998190000000001</v>
      </c>
      <c r="T1259" s="63">
        <v>724.90629999999999</v>
      </c>
      <c r="U1259" s="63">
        <v>89.065628778000004</v>
      </c>
      <c r="V1259" s="64" t="s">
        <v>232</v>
      </c>
    </row>
    <row r="1260" spans="1:22" ht="72">
      <c r="A1260" s="64" t="s">
        <v>8186</v>
      </c>
      <c r="B1260" s="63">
        <v>1679</v>
      </c>
      <c r="C1260" s="64" t="s">
        <v>8187</v>
      </c>
      <c r="D1260" s="64" t="s">
        <v>8188</v>
      </c>
      <c r="E1260" s="64" t="s">
        <v>8188</v>
      </c>
      <c r="F1260" s="64" t="s">
        <v>232</v>
      </c>
      <c r="G1260" s="63" t="b">
        <v>0</v>
      </c>
      <c r="H1260" s="71" t="b">
        <v>0</v>
      </c>
      <c r="I1260" s="64" t="s">
        <v>8186</v>
      </c>
      <c r="J1260" s="64" t="s">
        <v>232</v>
      </c>
      <c r="K1260" s="63">
        <v>128.16898</v>
      </c>
      <c r="L1260" s="71" t="b">
        <v>0</v>
      </c>
      <c r="M1260" s="64" t="s">
        <v>232</v>
      </c>
      <c r="N1260" s="64" t="s">
        <v>8189</v>
      </c>
      <c r="O1260" s="64" t="s">
        <v>8190</v>
      </c>
      <c r="P1260" s="64" t="s">
        <v>4390</v>
      </c>
      <c r="Q1260" s="63">
        <v>0.28571429999999998</v>
      </c>
      <c r="R1260" s="64" t="s">
        <v>8191</v>
      </c>
      <c r="S1260" s="63">
        <v>10.23916</v>
      </c>
      <c r="T1260" s="63">
        <v>237.25200000000001</v>
      </c>
      <c r="U1260" s="63">
        <v>29.443630411999997</v>
      </c>
      <c r="V1260" s="64" t="s">
        <v>232</v>
      </c>
    </row>
    <row r="1261" spans="1:22" ht="28.9">
      <c r="A1261" s="64" t="s">
        <v>8192</v>
      </c>
      <c r="B1261" s="63">
        <v>1680</v>
      </c>
      <c r="C1261" s="64" t="s">
        <v>8193</v>
      </c>
      <c r="D1261" s="64" t="s">
        <v>8194</v>
      </c>
      <c r="E1261" s="64" t="s">
        <v>8194</v>
      </c>
      <c r="F1261" s="64" t="s">
        <v>232</v>
      </c>
      <c r="G1261" s="63" t="b">
        <v>0</v>
      </c>
      <c r="H1261" s="71" t="b">
        <v>0</v>
      </c>
      <c r="I1261" s="64" t="s">
        <v>8192</v>
      </c>
      <c r="J1261" s="64" t="s">
        <v>8195</v>
      </c>
      <c r="K1261" s="63">
        <v>46.005499999999998</v>
      </c>
      <c r="L1261" s="71" t="b">
        <v>0</v>
      </c>
      <c r="M1261" s="64" t="s">
        <v>232</v>
      </c>
      <c r="N1261" s="64" t="s">
        <v>8196</v>
      </c>
      <c r="O1261" s="64" t="s">
        <v>8197</v>
      </c>
      <c r="P1261" s="64" t="s">
        <v>8198</v>
      </c>
      <c r="Q1261" s="65"/>
      <c r="R1261" s="64" t="s">
        <v>8199</v>
      </c>
      <c r="S1261" s="65"/>
      <c r="T1261" s="65"/>
      <c r="U1261" s="65"/>
      <c r="V1261" s="64" t="s">
        <v>232</v>
      </c>
    </row>
    <row r="1262" spans="1:22" ht="86.45">
      <c r="A1262" s="64" t="s">
        <v>8200</v>
      </c>
      <c r="B1262" s="63">
        <v>1681</v>
      </c>
      <c r="C1262" s="64" t="s">
        <v>8201</v>
      </c>
      <c r="D1262" s="64" t="s">
        <v>8202</v>
      </c>
      <c r="E1262" s="64" t="s">
        <v>8202</v>
      </c>
      <c r="F1262" s="64" t="s">
        <v>232</v>
      </c>
      <c r="G1262" s="63" t="b">
        <v>0</v>
      </c>
      <c r="H1262" s="71" t="b">
        <v>0</v>
      </c>
      <c r="I1262" s="64" t="s">
        <v>8200</v>
      </c>
      <c r="J1262" s="64" t="s">
        <v>232</v>
      </c>
      <c r="K1262" s="63">
        <v>410.71800000000002</v>
      </c>
      <c r="L1262" s="71" t="b">
        <v>0</v>
      </c>
      <c r="M1262" s="64" t="s">
        <v>232</v>
      </c>
      <c r="N1262" s="64" t="s">
        <v>8203</v>
      </c>
      <c r="O1262" s="64" t="s">
        <v>8204</v>
      </c>
      <c r="P1262" s="64" t="s">
        <v>8205</v>
      </c>
      <c r="Q1262" s="65"/>
      <c r="R1262" s="64" t="s">
        <v>8206</v>
      </c>
      <c r="S1262" s="63">
        <v>1.519875E-4</v>
      </c>
      <c r="T1262" s="63">
        <v>4.9337230000000001E-8</v>
      </c>
      <c r="U1262" s="63">
        <v>1.4741946828E-3</v>
      </c>
      <c r="V1262" s="64" t="s">
        <v>232</v>
      </c>
    </row>
    <row r="1263" spans="1:22" ht="57.6">
      <c r="A1263" s="64" t="s">
        <v>8207</v>
      </c>
      <c r="B1263" s="63">
        <v>1683</v>
      </c>
      <c r="C1263" s="64" t="s">
        <v>8208</v>
      </c>
      <c r="D1263" s="64" t="s">
        <v>8209</v>
      </c>
      <c r="E1263" s="64" t="s">
        <v>8209</v>
      </c>
      <c r="F1263" s="64" t="s">
        <v>232</v>
      </c>
      <c r="G1263" s="63" t="b">
        <v>0</v>
      </c>
      <c r="H1263" s="71" t="b">
        <v>0</v>
      </c>
      <c r="I1263" s="64" t="s">
        <v>8207</v>
      </c>
      <c r="J1263" s="64" t="s">
        <v>232</v>
      </c>
      <c r="K1263" s="63">
        <v>280.44547999999998</v>
      </c>
      <c r="L1263" s="71" t="b">
        <v>0</v>
      </c>
      <c r="M1263" s="64" t="s">
        <v>232</v>
      </c>
      <c r="N1263" s="64" t="s">
        <v>8210</v>
      </c>
      <c r="O1263" s="64" t="s">
        <v>8211</v>
      </c>
      <c r="P1263" s="64" t="s">
        <v>8212</v>
      </c>
      <c r="Q1263" s="63">
        <v>0.1111111</v>
      </c>
      <c r="R1263" s="64" t="s">
        <v>8213</v>
      </c>
      <c r="S1263" s="63">
        <v>7.6527050000000001E-3</v>
      </c>
      <c r="T1263" s="63">
        <v>7.975464E-6</v>
      </c>
      <c r="U1263" s="63">
        <v>9.9836713158000005E-5</v>
      </c>
      <c r="V1263" s="64" t="s">
        <v>232</v>
      </c>
    </row>
    <row r="1264" spans="1:22" ht="57.6">
      <c r="A1264" s="64" t="s">
        <v>8214</v>
      </c>
      <c r="B1264" s="63">
        <v>1684</v>
      </c>
      <c r="C1264" s="64" t="s">
        <v>7038</v>
      </c>
      <c r="D1264" s="64" t="s">
        <v>7039</v>
      </c>
      <c r="E1264" s="64" t="s">
        <v>7039</v>
      </c>
      <c r="F1264" s="64" t="s">
        <v>232</v>
      </c>
      <c r="G1264" s="63" t="b">
        <v>0</v>
      </c>
      <c r="H1264" s="71" t="b">
        <v>0</v>
      </c>
      <c r="I1264" s="64" t="s">
        <v>8214</v>
      </c>
      <c r="J1264" s="64" t="s">
        <v>232</v>
      </c>
      <c r="K1264" s="63">
        <v>184.27529999999999</v>
      </c>
      <c r="L1264" s="71" t="b">
        <v>0</v>
      </c>
      <c r="M1264" s="64" t="s">
        <v>232</v>
      </c>
      <c r="N1264" s="64" t="s">
        <v>7041</v>
      </c>
      <c r="O1264" s="64" t="s">
        <v>7042</v>
      </c>
      <c r="P1264" s="64" t="s">
        <v>7043</v>
      </c>
      <c r="Q1264" s="63">
        <v>0.18181820000000001</v>
      </c>
      <c r="R1264" s="64" t="s">
        <v>7044</v>
      </c>
      <c r="S1264" s="63">
        <v>0.54528860000000001</v>
      </c>
      <c r="T1264" s="63">
        <v>2.7222149999999998</v>
      </c>
      <c r="U1264" s="63">
        <v>3.5792824018</v>
      </c>
      <c r="V1264" s="64" t="s">
        <v>7045</v>
      </c>
    </row>
    <row r="1265" spans="1:22" ht="57.6">
      <c r="A1265" s="64" t="s">
        <v>8215</v>
      </c>
      <c r="B1265" s="63">
        <v>1685</v>
      </c>
      <c r="C1265" s="64" t="s">
        <v>8216</v>
      </c>
      <c r="D1265" s="64" t="s">
        <v>8217</v>
      </c>
      <c r="E1265" s="64" t="s">
        <v>8217</v>
      </c>
      <c r="F1265" s="64" t="s">
        <v>232</v>
      </c>
      <c r="G1265" s="63" t="b">
        <v>0</v>
      </c>
      <c r="H1265" s="71" t="b">
        <v>0</v>
      </c>
      <c r="I1265" s="64" t="s">
        <v>8215</v>
      </c>
      <c r="J1265" s="64" t="s">
        <v>232</v>
      </c>
      <c r="K1265" s="63">
        <v>198.30188000000001</v>
      </c>
      <c r="L1265" s="71" t="b">
        <v>0</v>
      </c>
      <c r="M1265" s="64" t="s">
        <v>232</v>
      </c>
      <c r="N1265" s="64" t="s">
        <v>8218</v>
      </c>
      <c r="O1265" s="64" t="s">
        <v>8219</v>
      </c>
      <c r="P1265" s="64" t="s">
        <v>8220</v>
      </c>
      <c r="Q1265" s="63">
        <v>0.1666667</v>
      </c>
      <c r="R1265" s="64" t="s">
        <v>8221</v>
      </c>
      <c r="S1265" s="63">
        <v>0.14132169999999999</v>
      </c>
      <c r="T1265" s="63">
        <v>0.89094419999999996</v>
      </c>
      <c r="U1265" s="63">
        <v>4.8386420138000004</v>
      </c>
      <c r="V1265" s="64" t="s">
        <v>232</v>
      </c>
    </row>
    <row r="1266" spans="1:22" ht="57.6">
      <c r="A1266" s="64" t="s">
        <v>8222</v>
      </c>
      <c r="B1266" s="63">
        <v>1686</v>
      </c>
      <c r="C1266" s="64" t="s">
        <v>8223</v>
      </c>
      <c r="D1266" s="64" t="s">
        <v>8224</v>
      </c>
      <c r="E1266" s="64" t="s">
        <v>8224</v>
      </c>
      <c r="F1266" s="64" t="s">
        <v>232</v>
      </c>
      <c r="G1266" s="63" t="b">
        <v>0</v>
      </c>
      <c r="H1266" s="71" t="b">
        <v>0</v>
      </c>
      <c r="I1266" s="64" t="s">
        <v>8222</v>
      </c>
      <c r="J1266" s="64" t="s">
        <v>232</v>
      </c>
      <c r="K1266" s="63">
        <v>212.32846000000001</v>
      </c>
      <c r="L1266" s="71" t="b">
        <v>0</v>
      </c>
      <c r="M1266" s="64" t="s">
        <v>232</v>
      </c>
      <c r="N1266" s="64" t="s">
        <v>8225</v>
      </c>
      <c r="O1266" s="64" t="s">
        <v>8226</v>
      </c>
      <c r="P1266" s="64" t="s">
        <v>8227</v>
      </c>
      <c r="Q1266" s="63">
        <v>0.15384619999999999</v>
      </c>
      <c r="R1266" s="64" t="s">
        <v>8228</v>
      </c>
      <c r="S1266" s="63">
        <v>5.9061820000000001E-2</v>
      </c>
      <c r="T1266" s="63">
        <v>0.29159400000000002</v>
      </c>
      <c r="U1266" s="63">
        <v>4.8660663491999996</v>
      </c>
      <c r="V1266" s="64" t="s">
        <v>232</v>
      </c>
    </row>
    <row r="1267" spans="1:22" ht="57.6">
      <c r="A1267" s="64" t="s">
        <v>8229</v>
      </c>
      <c r="B1267" s="63">
        <v>1687</v>
      </c>
      <c r="C1267" s="64" t="s">
        <v>8230</v>
      </c>
      <c r="D1267" s="64" t="s">
        <v>8231</v>
      </c>
      <c r="E1267" s="64" t="s">
        <v>8231</v>
      </c>
      <c r="F1267" s="64" t="s">
        <v>232</v>
      </c>
      <c r="G1267" s="63" t="b">
        <v>0</v>
      </c>
      <c r="H1267" s="71" t="b">
        <v>0</v>
      </c>
      <c r="I1267" s="64" t="s">
        <v>8229</v>
      </c>
      <c r="J1267" s="64" t="s">
        <v>232</v>
      </c>
      <c r="K1267" s="63">
        <v>226.35504</v>
      </c>
      <c r="L1267" s="71" t="b">
        <v>0</v>
      </c>
      <c r="M1267" s="64" t="s">
        <v>232</v>
      </c>
      <c r="N1267" s="64" t="s">
        <v>8232</v>
      </c>
      <c r="O1267" s="64" t="s">
        <v>232</v>
      </c>
      <c r="P1267" s="64" t="s">
        <v>8233</v>
      </c>
      <c r="Q1267" s="63">
        <v>0.14285709999999999</v>
      </c>
      <c r="R1267" s="64" t="s">
        <v>8234</v>
      </c>
      <c r="S1267" s="63">
        <v>2.1864870000000002E-2</v>
      </c>
      <c r="T1267" s="63">
        <v>9.5434790000000005E-2</v>
      </c>
      <c r="U1267" s="65"/>
      <c r="V1267" s="64" t="s">
        <v>232</v>
      </c>
    </row>
    <row r="1268" spans="1:22" ht="72">
      <c r="A1268" s="64" t="s">
        <v>8235</v>
      </c>
      <c r="B1268" s="63">
        <v>1688</v>
      </c>
      <c r="C1268" s="64" t="s">
        <v>8236</v>
      </c>
      <c r="D1268" s="64" t="s">
        <v>8237</v>
      </c>
      <c r="E1268" s="64" t="s">
        <v>8237</v>
      </c>
      <c r="F1268" s="64" t="s">
        <v>232</v>
      </c>
      <c r="G1268" s="63" t="b">
        <v>0</v>
      </c>
      <c r="H1268" s="71" t="b">
        <v>0</v>
      </c>
      <c r="I1268" s="64" t="s">
        <v>8235</v>
      </c>
      <c r="J1268" s="64" t="s">
        <v>232</v>
      </c>
      <c r="K1268" s="63">
        <v>240.38162</v>
      </c>
      <c r="L1268" s="71" t="b">
        <v>0</v>
      </c>
      <c r="M1268" s="64" t="s">
        <v>232</v>
      </c>
      <c r="N1268" s="64" t="s">
        <v>8238</v>
      </c>
      <c r="O1268" s="64" t="s">
        <v>8239</v>
      </c>
      <c r="P1268" s="64" t="s">
        <v>8240</v>
      </c>
      <c r="Q1268" s="63">
        <v>0.13333329999999999</v>
      </c>
      <c r="R1268" s="64" t="s">
        <v>8241</v>
      </c>
      <c r="S1268" s="63">
        <v>9.1725799999999996E-3</v>
      </c>
      <c r="T1268" s="63">
        <v>3.1234520000000002E-2</v>
      </c>
      <c r="U1268" s="63">
        <v>4.7746474538000001E-3</v>
      </c>
      <c r="V1268" s="64" t="s">
        <v>232</v>
      </c>
    </row>
    <row r="1269" spans="1:22" ht="72">
      <c r="A1269" s="64" t="s">
        <v>8242</v>
      </c>
      <c r="B1269" s="63">
        <v>1689</v>
      </c>
      <c r="C1269" s="64" t="s">
        <v>8243</v>
      </c>
      <c r="D1269" s="64" t="s">
        <v>8244</v>
      </c>
      <c r="E1269" s="64" t="s">
        <v>8244</v>
      </c>
      <c r="F1269" s="64" t="s">
        <v>232</v>
      </c>
      <c r="G1269" s="63" t="b">
        <v>0</v>
      </c>
      <c r="H1269" s="71" t="b">
        <v>0</v>
      </c>
      <c r="I1269" s="64" t="s">
        <v>8242</v>
      </c>
      <c r="J1269" s="64" t="s">
        <v>232</v>
      </c>
      <c r="K1269" s="63">
        <v>254.40819999999999</v>
      </c>
      <c r="L1269" s="71" t="b">
        <v>0</v>
      </c>
      <c r="M1269" s="64" t="s">
        <v>232</v>
      </c>
      <c r="N1269" s="64" t="s">
        <v>8245</v>
      </c>
      <c r="O1269" s="64" t="s">
        <v>232</v>
      </c>
      <c r="P1269" s="64" t="s">
        <v>7896</v>
      </c>
      <c r="Q1269" s="63">
        <v>0.125</v>
      </c>
      <c r="R1269" s="64" t="s">
        <v>8246</v>
      </c>
      <c r="S1269" s="63">
        <v>3.8663489999999998E-3</v>
      </c>
      <c r="T1269" s="63">
        <v>1.022264E-2</v>
      </c>
      <c r="U1269" s="65"/>
      <c r="V1269" s="64" t="s">
        <v>232</v>
      </c>
    </row>
    <row r="1270" spans="1:22" ht="86.45">
      <c r="A1270" s="64" t="s">
        <v>8247</v>
      </c>
      <c r="B1270" s="63">
        <v>1690</v>
      </c>
      <c r="C1270" s="64" t="s">
        <v>8248</v>
      </c>
      <c r="D1270" s="64" t="s">
        <v>8249</v>
      </c>
      <c r="E1270" s="64" t="s">
        <v>8249</v>
      </c>
      <c r="F1270" s="64" t="s">
        <v>232</v>
      </c>
      <c r="G1270" s="63" t="b">
        <v>0</v>
      </c>
      <c r="H1270" s="71" t="b">
        <v>0</v>
      </c>
      <c r="I1270" s="64" t="s">
        <v>8247</v>
      </c>
      <c r="J1270" s="64" t="s">
        <v>232</v>
      </c>
      <c r="K1270" s="63">
        <v>212.41458</v>
      </c>
      <c r="L1270" s="71" t="b">
        <v>0</v>
      </c>
      <c r="M1270" s="64" t="s">
        <v>232</v>
      </c>
      <c r="N1270" s="64" t="s">
        <v>8250</v>
      </c>
      <c r="O1270" s="64" t="s">
        <v>8251</v>
      </c>
      <c r="P1270" s="64" t="s">
        <v>6839</v>
      </c>
      <c r="Q1270" s="65"/>
      <c r="R1270" s="64" t="s">
        <v>8252</v>
      </c>
      <c r="S1270" s="63">
        <v>17.331910000000001</v>
      </c>
      <c r="T1270" s="63">
        <v>3.6889829999999999</v>
      </c>
      <c r="U1270" s="63">
        <v>4.4673935725999998</v>
      </c>
      <c r="V1270" s="64" t="s">
        <v>232</v>
      </c>
    </row>
    <row r="1271" spans="1:22" ht="57.6">
      <c r="A1271" s="64" t="s">
        <v>8253</v>
      </c>
      <c r="B1271" s="63">
        <v>1691</v>
      </c>
      <c r="C1271" s="64" t="s">
        <v>7481</v>
      </c>
      <c r="D1271" s="64" t="s">
        <v>7482</v>
      </c>
      <c r="E1271" s="64" t="s">
        <v>7482</v>
      </c>
      <c r="F1271" s="64" t="s">
        <v>232</v>
      </c>
      <c r="G1271" s="63" t="b">
        <v>0</v>
      </c>
      <c r="H1271" s="71" t="b">
        <v>0</v>
      </c>
      <c r="I1271" s="64" t="s">
        <v>8253</v>
      </c>
      <c r="J1271" s="64" t="s">
        <v>6847</v>
      </c>
      <c r="K1271" s="63">
        <v>198.38800000000001</v>
      </c>
      <c r="L1271" s="71" t="b">
        <v>0</v>
      </c>
      <c r="M1271" s="64" t="s">
        <v>232</v>
      </c>
      <c r="N1271" s="64" t="s">
        <v>7483</v>
      </c>
      <c r="O1271" s="64" t="s">
        <v>7484</v>
      </c>
      <c r="P1271" s="64" t="s">
        <v>6847</v>
      </c>
      <c r="Q1271" s="65"/>
      <c r="R1271" s="64" t="s">
        <v>7485</v>
      </c>
      <c r="S1271" s="63">
        <v>43.86307</v>
      </c>
      <c r="T1271" s="63">
        <v>11.271420000000001</v>
      </c>
      <c r="U1271" s="63">
        <v>57.853348714000006</v>
      </c>
      <c r="V1271" s="64" t="s">
        <v>7486</v>
      </c>
    </row>
    <row r="1272" spans="1:22" ht="43.15">
      <c r="A1272" s="64" t="s">
        <v>8254</v>
      </c>
      <c r="B1272" s="63">
        <v>1692</v>
      </c>
      <c r="C1272" s="64" t="s">
        <v>8255</v>
      </c>
      <c r="D1272" s="64" t="s">
        <v>8256</v>
      </c>
      <c r="E1272" s="64" t="s">
        <v>8256</v>
      </c>
      <c r="F1272" s="64" t="s">
        <v>232</v>
      </c>
      <c r="G1272" s="63" t="b">
        <v>0</v>
      </c>
      <c r="H1272" s="71" t="b">
        <v>0</v>
      </c>
      <c r="I1272" s="64" t="s">
        <v>8254</v>
      </c>
      <c r="J1272" s="64" t="s">
        <v>232</v>
      </c>
      <c r="K1272" s="63">
        <v>226.44116</v>
      </c>
      <c r="L1272" s="71" t="b">
        <v>0</v>
      </c>
      <c r="M1272" s="64" t="s">
        <v>232</v>
      </c>
      <c r="N1272" s="64" t="s">
        <v>8257</v>
      </c>
      <c r="O1272" s="64" t="s">
        <v>8258</v>
      </c>
      <c r="P1272" s="64" t="s">
        <v>6815</v>
      </c>
      <c r="Q1272" s="65"/>
      <c r="R1272" s="64" t="s">
        <v>8259</v>
      </c>
      <c r="S1272" s="63">
        <v>6.9860930000000003</v>
      </c>
      <c r="T1272" s="63">
        <v>1.207355</v>
      </c>
      <c r="U1272" s="63">
        <v>1.3744698268</v>
      </c>
      <c r="V1272" s="64" t="s">
        <v>232</v>
      </c>
    </row>
    <row r="1273" spans="1:22" ht="57.6">
      <c r="A1273" s="64" t="s">
        <v>8260</v>
      </c>
      <c r="B1273" s="63">
        <v>1693</v>
      </c>
      <c r="C1273" s="64" t="s">
        <v>8261</v>
      </c>
      <c r="D1273" s="64" t="s">
        <v>8262</v>
      </c>
      <c r="E1273" s="64" t="s">
        <v>8262</v>
      </c>
      <c r="F1273" s="64" t="s">
        <v>232</v>
      </c>
      <c r="G1273" s="63" t="b">
        <v>0</v>
      </c>
      <c r="H1273" s="71" t="b">
        <v>0</v>
      </c>
      <c r="I1273" s="64" t="s">
        <v>8260</v>
      </c>
      <c r="J1273" s="64" t="s">
        <v>232</v>
      </c>
      <c r="K1273" s="63">
        <v>226.44116</v>
      </c>
      <c r="L1273" s="71" t="b">
        <v>0</v>
      </c>
      <c r="M1273" s="64" t="s">
        <v>232</v>
      </c>
      <c r="N1273" s="64" t="s">
        <v>8263</v>
      </c>
      <c r="O1273" s="64" t="s">
        <v>8264</v>
      </c>
      <c r="P1273" s="64" t="s">
        <v>6831</v>
      </c>
      <c r="Q1273" s="65"/>
      <c r="R1273" s="64" t="s">
        <v>8265</v>
      </c>
      <c r="S1273" s="63">
        <v>1.2958940000000001</v>
      </c>
      <c r="T1273" s="63">
        <v>0.12932759999999999</v>
      </c>
      <c r="U1273" s="63">
        <v>1.1226352345599999</v>
      </c>
      <c r="V1273" s="64" t="s">
        <v>232</v>
      </c>
    </row>
    <row r="1274" spans="1:22" ht="43.15">
      <c r="A1274" s="64" t="s">
        <v>8266</v>
      </c>
      <c r="B1274" s="63">
        <v>1694</v>
      </c>
      <c r="C1274" s="64" t="s">
        <v>8267</v>
      </c>
      <c r="D1274" s="64" t="s">
        <v>8268</v>
      </c>
      <c r="E1274" s="64" t="s">
        <v>8268</v>
      </c>
      <c r="F1274" s="64" t="s">
        <v>232</v>
      </c>
      <c r="G1274" s="63" t="b">
        <v>0</v>
      </c>
      <c r="H1274" s="71" t="b">
        <v>0</v>
      </c>
      <c r="I1274" s="64" t="s">
        <v>8266</v>
      </c>
      <c r="J1274" s="64" t="s">
        <v>232</v>
      </c>
      <c r="K1274" s="63">
        <v>210.39869999999999</v>
      </c>
      <c r="L1274" s="71" t="b">
        <v>0</v>
      </c>
      <c r="M1274" s="64" t="s">
        <v>232</v>
      </c>
      <c r="N1274" s="64" t="s">
        <v>8269</v>
      </c>
      <c r="O1274" s="64" t="s">
        <v>8270</v>
      </c>
      <c r="P1274" s="64" t="s">
        <v>8271</v>
      </c>
      <c r="Q1274" s="65"/>
      <c r="R1274" s="64" t="s">
        <v>8272</v>
      </c>
      <c r="S1274" s="63">
        <v>1.181236</v>
      </c>
      <c r="T1274" s="63">
        <v>0.9316506</v>
      </c>
      <c r="U1274" s="63">
        <v>0.50547969724000008</v>
      </c>
      <c r="V1274" s="64" t="s">
        <v>232</v>
      </c>
    </row>
    <row r="1275" spans="1:22" ht="43.15">
      <c r="A1275" s="64" t="s">
        <v>8273</v>
      </c>
      <c r="B1275" s="63">
        <v>1695</v>
      </c>
      <c r="C1275" s="64" t="s">
        <v>8274</v>
      </c>
      <c r="D1275" s="64" t="s">
        <v>8275</v>
      </c>
      <c r="E1275" s="64" t="s">
        <v>8275</v>
      </c>
      <c r="F1275" s="64" t="s">
        <v>232</v>
      </c>
      <c r="G1275" s="63" t="b">
        <v>0</v>
      </c>
      <c r="H1275" s="71" t="b">
        <v>0</v>
      </c>
      <c r="I1275" s="64" t="s">
        <v>8273</v>
      </c>
      <c r="J1275" s="64" t="s">
        <v>232</v>
      </c>
      <c r="K1275" s="63">
        <v>224.42527999999999</v>
      </c>
      <c r="L1275" s="71" t="b">
        <v>0</v>
      </c>
      <c r="M1275" s="64" t="s">
        <v>232</v>
      </c>
      <c r="N1275" s="64" t="s">
        <v>8276</v>
      </c>
      <c r="O1275" s="64" t="s">
        <v>8277</v>
      </c>
      <c r="P1275" s="64" t="s">
        <v>6755</v>
      </c>
      <c r="Q1275" s="65"/>
      <c r="R1275" s="64" t="s">
        <v>8278</v>
      </c>
      <c r="S1275" s="63">
        <v>0.5026254</v>
      </c>
      <c r="T1275" s="63">
        <v>0.30491669999999998</v>
      </c>
      <c r="U1275" s="63">
        <v>0.1739318812</v>
      </c>
      <c r="V1275" s="64" t="s">
        <v>232</v>
      </c>
    </row>
    <row r="1276" spans="1:22" ht="28.9">
      <c r="A1276" s="64" t="s">
        <v>8279</v>
      </c>
      <c r="B1276" s="63">
        <v>1696</v>
      </c>
      <c r="C1276" s="64" t="s">
        <v>232</v>
      </c>
      <c r="D1276" s="64" t="s">
        <v>232</v>
      </c>
      <c r="E1276" s="64" t="s">
        <v>2438</v>
      </c>
      <c r="F1276" s="64" t="s">
        <v>232</v>
      </c>
      <c r="G1276" s="63" t="b">
        <v>0</v>
      </c>
      <c r="H1276" s="71" t="b">
        <v>0</v>
      </c>
      <c r="I1276" s="64" t="s">
        <v>8279</v>
      </c>
      <c r="J1276" s="64" t="s">
        <v>232</v>
      </c>
      <c r="K1276" s="63">
        <v>196.29</v>
      </c>
      <c r="L1276" s="71" t="b">
        <v>0</v>
      </c>
      <c r="M1276" s="64" t="s">
        <v>232</v>
      </c>
      <c r="N1276" s="64" t="s">
        <v>8280</v>
      </c>
      <c r="O1276" s="64" t="s">
        <v>232</v>
      </c>
      <c r="P1276" s="64" t="s">
        <v>8281</v>
      </c>
      <c r="Q1276" s="65"/>
      <c r="R1276" s="64" t="s">
        <v>232</v>
      </c>
      <c r="S1276" s="63">
        <v>4.3729740000000003E-2</v>
      </c>
      <c r="T1276" s="65"/>
      <c r="U1276" s="65"/>
      <c r="V1276" s="64" t="s">
        <v>232</v>
      </c>
    </row>
    <row r="1277" spans="1:22" ht="72">
      <c r="A1277" s="64" t="s">
        <v>8282</v>
      </c>
      <c r="B1277" s="63">
        <v>1697</v>
      </c>
      <c r="C1277" s="64" t="s">
        <v>8283</v>
      </c>
      <c r="D1277" s="64" t="s">
        <v>8284</v>
      </c>
      <c r="E1277" s="64" t="s">
        <v>8284</v>
      </c>
      <c r="F1277" s="64" t="s">
        <v>232</v>
      </c>
      <c r="G1277" s="63" t="b">
        <v>0</v>
      </c>
      <c r="H1277" s="71" t="b">
        <v>0</v>
      </c>
      <c r="I1277" s="64" t="s">
        <v>8282</v>
      </c>
      <c r="J1277" s="64" t="s">
        <v>232</v>
      </c>
      <c r="K1277" s="63">
        <v>192.25577999999999</v>
      </c>
      <c r="L1277" s="71" t="b">
        <v>0</v>
      </c>
      <c r="M1277" s="64" t="s">
        <v>232</v>
      </c>
      <c r="N1277" s="64" t="s">
        <v>8285</v>
      </c>
      <c r="O1277" s="64" t="s">
        <v>8286</v>
      </c>
      <c r="P1277" s="64" t="s">
        <v>5927</v>
      </c>
      <c r="Q1277" s="65"/>
      <c r="R1277" s="64" t="s">
        <v>8287</v>
      </c>
      <c r="S1277" s="63">
        <v>8.8926030000000007E-3</v>
      </c>
      <c r="T1277" s="63">
        <v>0.31945620000000002</v>
      </c>
      <c r="U1277" s="63">
        <v>1.4645155056E-3</v>
      </c>
      <c r="V1277" s="64" t="s">
        <v>232</v>
      </c>
    </row>
    <row r="1278" spans="1:22" ht="57.6">
      <c r="A1278" s="64" t="s">
        <v>8288</v>
      </c>
      <c r="B1278" s="63">
        <v>1698</v>
      </c>
      <c r="C1278" s="64" t="s">
        <v>8289</v>
      </c>
      <c r="D1278" s="64" t="s">
        <v>8290</v>
      </c>
      <c r="E1278" s="64" t="s">
        <v>8290</v>
      </c>
      <c r="F1278" s="64" t="s">
        <v>232</v>
      </c>
      <c r="G1278" s="63" t="b">
        <v>0</v>
      </c>
      <c r="H1278" s="71" t="b">
        <v>1</v>
      </c>
      <c r="I1278" s="64" t="s">
        <v>8288</v>
      </c>
      <c r="J1278" s="64" t="s">
        <v>232</v>
      </c>
      <c r="K1278" s="63">
        <v>192.25577999999999</v>
      </c>
      <c r="L1278" s="71" t="b">
        <v>0</v>
      </c>
      <c r="M1278" s="64" t="s">
        <v>1246</v>
      </c>
      <c r="N1278" s="64" t="s">
        <v>8291</v>
      </c>
      <c r="O1278" s="64" t="s">
        <v>8292</v>
      </c>
      <c r="P1278" s="64" t="s">
        <v>5927</v>
      </c>
      <c r="Q1278" s="65"/>
      <c r="R1278" s="64" t="s">
        <v>8293</v>
      </c>
      <c r="S1278" s="63">
        <v>3.4397179999999999E-4</v>
      </c>
      <c r="T1278" s="63">
        <v>0.31945620000000002</v>
      </c>
      <c r="U1278" s="63">
        <v>1.3568579906E-3</v>
      </c>
      <c r="V1278" s="64" t="s">
        <v>232</v>
      </c>
    </row>
    <row r="1279" spans="1:22" ht="57.6">
      <c r="A1279" s="64" t="s">
        <v>8294</v>
      </c>
      <c r="B1279" s="63">
        <v>1699</v>
      </c>
      <c r="C1279" s="64" t="s">
        <v>8295</v>
      </c>
      <c r="D1279" s="64" t="s">
        <v>8296</v>
      </c>
      <c r="E1279" s="64" t="s">
        <v>8296</v>
      </c>
      <c r="F1279" s="64" t="s">
        <v>232</v>
      </c>
      <c r="G1279" s="63" t="b">
        <v>0</v>
      </c>
      <c r="H1279" s="71" t="b">
        <v>0</v>
      </c>
      <c r="I1279" s="64" t="s">
        <v>8294</v>
      </c>
      <c r="J1279" s="64" t="s">
        <v>232</v>
      </c>
      <c r="K1279" s="63">
        <v>192.25577999999999</v>
      </c>
      <c r="L1279" s="71" t="b">
        <v>0</v>
      </c>
      <c r="M1279" s="64" t="s">
        <v>232</v>
      </c>
      <c r="N1279" s="64" t="s">
        <v>8297</v>
      </c>
      <c r="O1279" s="64" t="s">
        <v>8298</v>
      </c>
      <c r="P1279" s="64" t="s">
        <v>5927</v>
      </c>
      <c r="Q1279" s="65"/>
      <c r="R1279" s="64" t="s">
        <v>8299</v>
      </c>
      <c r="S1279" s="63">
        <v>6.6794519999999998E-3</v>
      </c>
      <c r="T1279" s="63">
        <v>0.31945620000000002</v>
      </c>
      <c r="U1279" s="63">
        <v>2.3261889237999999E-3</v>
      </c>
      <c r="V1279" s="64" t="s">
        <v>232</v>
      </c>
    </row>
    <row r="1280" spans="1:22" ht="28.9">
      <c r="A1280" s="64" t="s">
        <v>8300</v>
      </c>
      <c r="B1280" s="63">
        <v>1700</v>
      </c>
      <c r="C1280" s="64" t="s">
        <v>255</v>
      </c>
      <c r="D1280" s="64" t="s">
        <v>255</v>
      </c>
      <c r="E1280" s="64" t="s">
        <v>255</v>
      </c>
      <c r="F1280" s="64" t="s">
        <v>232</v>
      </c>
      <c r="G1280" s="63" t="b">
        <v>0</v>
      </c>
      <c r="H1280" s="71" t="b">
        <v>0</v>
      </c>
      <c r="I1280" s="64" t="s">
        <v>8300</v>
      </c>
      <c r="J1280" s="64" t="s">
        <v>232</v>
      </c>
      <c r="K1280" s="63">
        <v>206.28236000000001</v>
      </c>
      <c r="L1280" s="71" t="b">
        <v>0</v>
      </c>
      <c r="M1280" s="64" t="s">
        <v>232</v>
      </c>
      <c r="N1280" s="64" t="s">
        <v>232</v>
      </c>
      <c r="O1280" s="64" t="s">
        <v>232</v>
      </c>
      <c r="P1280" s="64" t="s">
        <v>232</v>
      </c>
      <c r="Q1280" s="65"/>
      <c r="R1280" s="64" t="s">
        <v>232</v>
      </c>
      <c r="S1280" s="63">
        <v>1.011917E-3</v>
      </c>
      <c r="T1280" s="65"/>
      <c r="U1280" s="65"/>
      <c r="V1280" s="64" t="s">
        <v>232</v>
      </c>
    </row>
    <row r="1281" spans="1:22" ht="28.9">
      <c r="A1281" s="64" t="s">
        <v>8301</v>
      </c>
      <c r="B1281" s="63">
        <v>1701</v>
      </c>
      <c r="C1281" s="64" t="s">
        <v>255</v>
      </c>
      <c r="D1281" s="64" t="s">
        <v>255</v>
      </c>
      <c r="E1281" s="64" t="s">
        <v>255</v>
      </c>
      <c r="F1281" s="64" t="s">
        <v>232</v>
      </c>
      <c r="G1281" s="63" t="b">
        <v>0</v>
      </c>
      <c r="H1281" s="71" t="b">
        <v>0</v>
      </c>
      <c r="I1281" s="64" t="s">
        <v>8301</v>
      </c>
      <c r="J1281" s="64" t="s">
        <v>232</v>
      </c>
      <c r="K1281" s="63">
        <v>220.30894000000001</v>
      </c>
      <c r="L1281" s="71" t="b">
        <v>0</v>
      </c>
      <c r="M1281" s="64" t="s">
        <v>232</v>
      </c>
      <c r="N1281" s="64" t="s">
        <v>232</v>
      </c>
      <c r="O1281" s="64" t="s">
        <v>232</v>
      </c>
      <c r="P1281" s="64" t="s">
        <v>232</v>
      </c>
      <c r="Q1281" s="65"/>
      <c r="R1281" s="64" t="s">
        <v>232</v>
      </c>
      <c r="S1281" s="63">
        <v>1.0932439999999999E-3</v>
      </c>
      <c r="T1281" s="65"/>
      <c r="U1281" s="65"/>
      <c r="V1281" s="64" t="s">
        <v>232</v>
      </c>
    </row>
    <row r="1282" spans="1:22" ht="72">
      <c r="A1282" s="64" t="s">
        <v>8302</v>
      </c>
      <c r="B1282" s="63">
        <v>1702</v>
      </c>
      <c r="C1282" s="64" t="s">
        <v>8303</v>
      </c>
      <c r="D1282" s="64" t="s">
        <v>8304</v>
      </c>
      <c r="E1282" s="64" t="s">
        <v>8304</v>
      </c>
      <c r="F1282" s="64" t="s">
        <v>232</v>
      </c>
      <c r="G1282" s="63" t="b">
        <v>0</v>
      </c>
      <c r="H1282" s="71" t="b">
        <v>1</v>
      </c>
      <c r="I1282" s="64" t="s">
        <v>8302</v>
      </c>
      <c r="J1282" s="64" t="s">
        <v>232</v>
      </c>
      <c r="K1282" s="63">
        <v>202.25059999999999</v>
      </c>
      <c r="L1282" s="71" t="b">
        <v>0</v>
      </c>
      <c r="M1282" s="64" t="s">
        <v>232</v>
      </c>
      <c r="N1282" s="64" t="s">
        <v>8305</v>
      </c>
      <c r="O1282" s="64" t="s">
        <v>8306</v>
      </c>
      <c r="P1282" s="64" t="s">
        <v>5895</v>
      </c>
      <c r="Q1282" s="65"/>
      <c r="R1282" s="64" t="s">
        <v>8307</v>
      </c>
      <c r="S1282" s="63">
        <v>6.0661690000000002E-4</v>
      </c>
      <c r="T1282" s="63">
        <v>6.6087859999999998E-2</v>
      </c>
      <c r="U1282" s="63">
        <v>1.8329108559999999E-4</v>
      </c>
      <c r="V1282" s="64" t="s">
        <v>232</v>
      </c>
    </row>
    <row r="1283" spans="1:22" ht="28.9">
      <c r="A1283" s="64" t="s">
        <v>8308</v>
      </c>
      <c r="B1283" s="63">
        <v>1703</v>
      </c>
      <c r="C1283" s="64" t="s">
        <v>255</v>
      </c>
      <c r="D1283" s="64" t="s">
        <v>255</v>
      </c>
      <c r="E1283" s="64" t="s">
        <v>255</v>
      </c>
      <c r="F1283" s="64" t="s">
        <v>232</v>
      </c>
      <c r="G1283" s="63" t="b">
        <v>0</v>
      </c>
      <c r="H1283" s="71" t="b">
        <v>0</v>
      </c>
      <c r="I1283" s="64" t="s">
        <v>8308</v>
      </c>
      <c r="J1283" s="64" t="s">
        <v>232</v>
      </c>
      <c r="K1283" s="63">
        <v>216.27717999999999</v>
      </c>
      <c r="L1283" s="71" t="b">
        <v>0</v>
      </c>
      <c r="M1283" s="64" t="s">
        <v>232</v>
      </c>
      <c r="N1283" s="64" t="s">
        <v>232</v>
      </c>
      <c r="O1283" s="64" t="s">
        <v>232</v>
      </c>
      <c r="P1283" s="64" t="s">
        <v>232</v>
      </c>
      <c r="Q1283" s="65"/>
      <c r="R1283" s="64" t="s">
        <v>232</v>
      </c>
      <c r="S1283" s="63">
        <v>2.333142E-4</v>
      </c>
      <c r="T1283" s="65"/>
      <c r="U1283" s="65"/>
      <c r="V1283" s="64" t="s">
        <v>232</v>
      </c>
    </row>
    <row r="1284" spans="1:22" ht="57.6">
      <c r="A1284" s="64" t="s">
        <v>8309</v>
      </c>
      <c r="B1284" s="63">
        <v>1704</v>
      </c>
      <c r="C1284" s="64" t="s">
        <v>8310</v>
      </c>
      <c r="D1284" s="64" t="s">
        <v>8311</v>
      </c>
      <c r="E1284" s="64" t="s">
        <v>8311</v>
      </c>
      <c r="F1284" s="64" t="s">
        <v>232</v>
      </c>
      <c r="G1284" s="63" t="b">
        <v>0</v>
      </c>
      <c r="H1284" s="71" t="b">
        <v>0</v>
      </c>
      <c r="I1284" s="64" t="s">
        <v>8309</v>
      </c>
      <c r="J1284" s="64" t="s">
        <v>232</v>
      </c>
      <c r="K1284" s="63">
        <v>268.52089999999998</v>
      </c>
      <c r="L1284" s="71" t="b">
        <v>0</v>
      </c>
      <c r="M1284" s="64" t="s">
        <v>232</v>
      </c>
      <c r="N1284" s="64" t="s">
        <v>8312</v>
      </c>
      <c r="O1284" s="64" t="s">
        <v>8313</v>
      </c>
      <c r="P1284" s="64" t="s">
        <v>6823</v>
      </c>
      <c r="Q1284" s="65"/>
      <c r="R1284" s="64" t="s">
        <v>8314</v>
      </c>
      <c r="S1284" s="63">
        <v>0.58395209999999997</v>
      </c>
      <c r="T1284" s="63">
        <v>6.6963320000000007E-2</v>
      </c>
      <c r="U1284" s="63">
        <v>0.25402507270000002</v>
      </c>
      <c r="V1284" s="64" t="s">
        <v>232</v>
      </c>
    </row>
    <row r="1285" spans="1:22" ht="57.6">
      <c r="A1285" s="64" t="s">
        <v>8315</v>
      </c>
      <c r="B1285" s="63">
        <v>1705</v>
      </c>
      <c r="C1285" s="64" t="s">
        <v>8316</v>
      </c>
      <c r="D1285" s="64" t="s">
        <v>8317</v>
      </c>
      <c r="E1285" s="64" t="s">
        <v>8317</v>
      </c>
      <c r="F1285" s="64" t="s">
        <v>232</v>
      </c>
      <c r="G1285" s="63" t="b">
        <v>0</v>
      </c>
      <c r="H1285" s="71" t="b">
        <v>0</v>
      </c>
      <c r="I1285" s="64" t="s">
        <v>8315</v>
      </c>
      <c r="J1285" s="64" t="s">
        <v>232</v>
      </c>
      <c r="K1285" s="63">
        <v>282.54748000000001</v>
      </c>
      <c r="L1285" s="71" t="b">
        <v>0</v>
      </c>
      <c r="M1285" s="64" t="s">
        <v>232</v>
      </c>
      <c r="N1285" s="64" t="s">
        <v>8318</v>
      </c>
      <c r="O1285" s="64" t="s">
        <v>8319</v>
      </c>
      <c r="P1285" s="64" t="s">
        <v>6791</v>
      </c>
      <c r="Q1285" s="65"/>
      <c r="R1285" s="64" t="s">
        <v>8320</v>
      </c>
      <c r="S1285" s="63">
        <v>0.44396360000000001</v>
      </c>
      <c r="T1285" s="63">
        <v>2.1916189999999999E-2</v>
      </c>
      <c r="U1285" s="63">
        <v>0.22561682094000002</v>
      </c>
      <c r="V1285" s="64" t="s">
        <v>232</v>
      </c>
    </row>
    <row r="1286" spans="1:22" ht="43.15">
      <c r="A1286" s="64" t="s">
        <v>8321</v>
      </c>
      <c r="B1286" s="63">
        <v>1706</v>
      </c>
      <c r="C1286" s="64" t="s">
        <v>232</v>
      </c>
      <c r="D1286" s="64" t="s">
        <v>232</v>
      </c>
      <c r="E1286" s="64" t="s">
        <v>2438</v>
      </c>
      <c r="F1286" s="64" t="s">
        <v>232</v>
      </c>
      <c r="G1286" s="63" t="b">
        <v>0</v>
      </c>
      <c r="H1286" s="71" t="b">
        <v>1</v>
      </c>
      <c r="I1286" s="64" t="s">
        <v>8321</v>
      </c>
      <c r="J1286" s="64" t="s">
        <v>232</v>
      </c>
      <c r="K1286" s="63">
        <v>170.25026</v>
      </c>
      <c r="L1286" s="71" t="b">
        <v>0</v>
      </c>
      <c r="M1286" s="64" t="s">
        <v>1246</v>
      </c>
      <c r="N1286" s="64" t="s">
        <v>8322</v>
      </c>
      <c r="O1286" s="64" t="s">
        <v>232</v>
      </c>
      <c r="P1286" s="64" t="s">
        <v>6055</v>
      </c>
      <c r="Q1286" s="65"/>
      <c r="R1286" s="64" t="s">
        <v>232</v>
      </c>
      <c r="S1286" s="63">
        <v>0.2999754</v>
      </c>
      <c r="T1286" s="65"/>
      <c r="U1286" s="65"/>
      <c r="V1286" s="64" t="s">
        <v>232</v>
      </c>
    </row>
    <row r="1287" spans="1:22" ht="43.15">
      <c r="A1287" s="64" t="s">
        <v>8323</v>
      </c>
      <c r="B1287" s="63">
        <v>1707</v>
      </c>
      <c r="C1287" s="64" t="s">
        <v>232</v>
      </c>
      <c r="D1287" s="64" t="s">
        <v>232</v>
      </c>
      <c r="E1287" s="64" t="s">
        <v>2438</v>
      </c>
      <c r="F1287" s="64" t="s">
        <v>232</v>
      </c>
      <c r="G1287" s="63" t="b">
        <v>0</v>
      </c>
      <c r="H1287" s="71" t="b">
        <v>1</v>
      </c>
      <c r="I1287" s="64" t="s">
        <v>8323</v>
      </c>
      <c r="J1287" s="64" t="s">
        <v>232</v>
      </c>
      <c r="K1287" s="63">
        <v>184.27683999999999</v>
      </c>
      <c r="L1287" s="71" t="b">
        <v>0</v>
      </c>
      <c r="M1287" s="64" t="s">
        <v>1246</v>
      </c>
      <c r="N1287" s="64" t="s">
        <v>8324</v>
      </c>
      <c r="O1287" s="64" t="s">
        <v>232</v>
      </c>
      <c r="P1287" s="64" t="s">
        <v>8325</v>
      </c>
      <c r="Q1287" s="65"/>
      <c r="R1287" s="64" t="s">
        <v>232</v>
      </c>
      <c r="S1287" s="63">
        <v>0.1373221</v>
      </c>
      <c r="T1287" s="65"/>
      <c r="U1287" s="65"/>
      <c r="V1287" s="64" t="s">
        <v>232</v>
      </c>
    </row>
    <row r="1288" spans="1:22" ht="57.6">
      <c r="A1288" s="64" t="s">
        <v>8326</v>
      </c>
      <c r="B1288" s="63">
        <v>1708</v>
      </c>
      <c r="C1288" s="64" t="s">
        <v>8327</v>
      </c>
      <c r="D1288" s="64" t="s">
        <v>8328</v>
      </c>
      <c r="E1288" s="64" t="s">
        <v>8328</v>
      </c>
      <c r="F1288" s="64" t="s">
        <v>232</v>
      </c>
      <c r="G1288" s="63" t="b">
        <v>0</v>
      </c>
      <c r="H1288" s="71" t="b">
        <v>0</v>
      </c>
      <c r="I1288" s="64" t="s">
        <v>8326</v>
      </c>
      <c r="J1288" s="64" t="s">
        <v>232</v>
      </c>
      <c r="K1288" s="63">
        <v>294.55817999999999</v>
      </c>
      <c r="L1288" s="71" t="b">
        <v>0</v>
      </c>
      <c r="M1288" s="64" t="s">
        <v>232</v>
      </c>
      <c r="N1288" s="64" t="s">
        <v>8329</v>
      </c>
      <c r="O1288" s="64" t="s">
        <v>8330</v>
      </c>
      <c r="P1288" s="64" t="s">
        <v>8331</v>
      </c>
      <c r="Q1288" s="65"/>
      <c r="R1288" s="64" t="s">
        <v>8332</v>
      </c>
      <c r="S1288" s="63">
        <v>1.0132499999999999E-2</v>
      </c>
      <c r="T1288" s="63">
        <v>1.1450430000000001E-3</v>
      </c>
      <c r="U1288" s="63">
        <v>8.7441366851999996E-5</v>
      </c>
      <c r="V1288" s="64" t="s">
        <v>232</v>
      </c>
    </row>
    <row r="1289" spans="1:22" ht="72">
      <c r="A1289" s="64" t="s">
        <v>8333</v>
      </c>
      <c r="B1289" s="63">
        <v>1709</v>
      </c>
      <c r="C1289" s="64" t="s">
        <v>232</v>
      </c>
      <c r="D1289" s="64" t="s">
        <v>232</v>
      </c>
      <c r="E1289" s="64" t="s">
        <v>2438</v>
      </c>
      <c r="F1289" s="64" t="s">
        <v>232</v>
      </c>
      <c r="G1289" s="63" t="b">
        <v>0</v>
      </c>
      <c r="H1289" s="71" t="b">
        <v>0</v>
      </c>
      <c r="I1289" s="64" t="s">
        <v>8333</v>
      </c>
      <c r="J1289" s="64" t="s">
        <v>232</v>
      </c>
      <c r="K1289" s="63">
        <v>137.19212445472201</v>
      </c>
      <c r="L1289" s="71" t="b">
        <v>0</v>
      </c>
      <c r="M1289" s="64" t="s">
        <v>232</v>
      </c>
      <c r="N1289" s="64" t="s">
        <v>8334</v>
      </c>
      <c r="O1289" s="64" t="s">
        <v>232</v>
      </c>
      <c r="P1289" s="64" t="s">
        <v>232</v>
      </c>
      <c r="Q1289" s="65"/>
      <c r="R1289" s="64" t="s">
        <v>232</v>
      </c>
      <c r="S1289" s="63">
        <v>1.3292239999999999E-3</v>
      </c>
      <c r="T1289" s="65"/>
      <c r="U1289" s="65"/>
      <c r="V1289" s="64" t="s">
        <v>232</v>
      </c>
    </row>
    <row r="1290" spans="1:22" ht="86.45">
      <c r="A1290" s="64" t="s">
        <v>8335</v>
      </c>
      <c r="B1290" s="63">
        <v>1710</v>
      </c>
      <c r="C1290" s="64" t="s">
        <v>232</v>
      </c>
      <c r="D1290" s="64" t="s">
        <v>232</v>
      </c>
      <c r="E1290" s="64" t="s">
        <v>232</v>
      </c>
      <c r="F1290" s="64" t="s">
        <v>232</v>
      </c>
      <c r="G1290" s="63" t="b">
        <v>0</v>
      </c>
      <c r="H1290" s="71" t="b">
        <v>0</v>
      </c>
      <c r="I1290" s="64" t="s">
        <v>8335</v>
      </c>
      <c r="J1290" s="64" t="s">
        <v>232</v>
      </c>
      <c r="K1290" s="63">
        <v>332.60615999999999</v>
      </c>
      <c r="L1290" s="71" t="b">
        <v>0</v>
      </c>
      <c r="M1290" s="64" t="s">
        <v>232</v>
      </c>
      <c r="N1290" s="64" t="s">
        <v>8336</v>
      </c>
      <c r="O1290" s="64" t="s">
        <v>232</v>
      </c>
      <c r="P1290" s="64" t="s">
        <v>232</v>
      </c>
      <c r="Q1290" s="65"/>
      <c r="R1290" s="64" t="s">
        <v>232</v>
      </c>
      <c r="S1290" s="63">
        <v>1.3292239999999999E-3</v>
      </c>
      <c r="T1290" s="65"/>
      <c r="U1290" s="65"/>
      <c r="V1290" s="64" t="s">
        <v>8337</v>
      </c>
    </row>
    <row r="1291" spans="1:22" ht="43.15">
      <c r="A1291" s="64" t="s">
        <v>8338</v>
      </c>
      <c r="B1291" s="63">
        <v>1711</v>
      </c>
      <c r="C1291" s="64" t="s">
        <v>232</v>
      </c>
      <c r="D1291" s="64" t="s">
        <v>232</v>
      </c>
      <c r="E1291" s="64" t="s">
        <v>2438</v>
      </c>
      <c r="F1291" s="64" t="s">
        <v>232</v>
      </c>
      <c r="G1291" s="63" t="b">
        <v>0</v>
      </c>
      <c r="H1291" s="71" t="b">
        <v>0</v>
      </c>
      <c r="I1291" s="64" t="s">
        <v>8338</v>
      </c>
      <c r="J1291" s="64" t="s">
        <v>232</v>
      </c>
      <c r="K1291" s="63">
        <v>120.14852</v>
      </c>
      <c r="L1291" s="71" t="b">
        <v>0</v>
      </c>
      <c r="M1291" s="64" t="s">
        <v>232</v>
      </c>
      <c r="N1291" s="64" t="s">
        <v>8339</v>
      </c>
      <c r="O1291" s="64" t="s">
        <v>232</v>
      </c>
      <c r="P1291" s="64" t="s">
        <v>8340</v>
      </c>
      <c r="Q1291" s="63">
        <v>0.25</v>
      </c>
      <c r="R1291" s="64" t="s">
        <v>232</v>
      </c>
      <c r="S1291" s="63">
        <v>38.396850000000001</v>
      </c>
      <c r="T1291" s="65"/>
      <c r="U1291" s="65"/>
      <c r="V1291" s="64" t="s">
        <v>232</v>
      </c>
    </row>
    <row r="1292" spans="1:22" ht="57.6">
      <c r="A1292" s="64" t="s">
        <v>8341</v>
      </c>
      <c r="B1292" s="63">
        <v>1712</v>
      </c>
      <c r="C1292" s="64" t="s">
        <v>8342</v>
      </c>
      <c r="D1292" s="64" t="s">
        <v>8343</v>
      </c>
      <c r="E1292" s="64" t="s">
        <v>8343</v>
      </c>
      <c r="F1292" s="64" t="s">
        <v>232</v>
      </c>
      <c r="G1292" s="63" t="b">
        <v>0</v>
      </c>
      <c r="H1292" s="71" t="b">
        <v>0</v>
      </c>
      <c r="I1292" s="64" t="s">
        <v>8341</v>
      </c>
      <c r="J1292" s="64" t="s">
        <v>232</v>
      </c>
      <c r="K1292" s="63">
        <v>134.17509999999999</v>
      </c>
      <c r="L1292" s="71" t="b">
        <v>0</v>
      </c>
      <c r="M1292" s="64" t="s">
        <v>232</v>
      </c>
      <c r="N1292" s="64" t="s">
        <v>8344</v>
      </c>
      <c r="O1292" s="64" t="s">
        <v>8345</v>
      </c>
      <c r="P1292" s="64" t="s">
        <v>8346</v>
      </c>
      <c r="Q1292" s="63">
        <v>0.1111111</v>
      </c>
      <c r="R1292" s="64" t="s">
        <v>8347</v>
      </c>
      <c r="S1292" s="63">
        <v>17.465229999999998</v>
      </c>
      <c r="T1292" s="63">
        <v>30.649709999999999</v>
      </c>
      <c r="U1292" s="63">
        <v>50.370918107999998</v>
      </c>
      <c r="V1292" s="64" t="s">
        <v>232</v>
      </c>
    </row>
    <row r="1293" spans="1:22" ht="43.15">
      <c r="A1293" s="64" t="s">
        <v>8348</v>
      </c>
      <c r="B1293" s="63">
        <v>1713</v>
      </c>
      <c r="C1293" s="64" t="s">
        <v>8349</v>
      </c>
      <c r="D1293" s="64" t="s">
        <v>8350</v>
      </c>
      <c r="E1293" s="64" t="s">
        <v>8350</v>
      </c>
      <c r="F1293" s="64" t="s">
        <v>232</v>
      </c>
      <c r="G1293" s="63" t="b">
        <v>0</v>
      </c>
      <c r="H1293" s="71" t="b">
        <v>0</v>
      </c>
      <c r="I1293" s="64" t="s">
        <v>8348</v>
      </c>
      <c r="J1293" s="64" t="s">
        <v>232</v>
      </c>
      <c r="K1293" s="63">
        <v>132.15922</v>
      </c>
      <c r="L1293" s="71" t="b">
        <v>0</v>
      </c>
      <c r="M1293" s="64" t="s">
        <v>232</v>
      </c>
      <c r="N1293" s="64" t="s">
        <v>8351</v>
      </c>
      <c r="O1293" s="64" t="s">
        <v>8352</v>
      </c>
      <c r="P1293" s="64" t="s">
        <v>6699</v>
      </c>
      <c r="Q1293" s="63">
        <v>0.1111111</v>
      </c>
      <c r="R1293" s="64" t="s">
        <v>8353</v>
      </c>
      <c r="S1293" s="63">
        <v>3.5597080000000001</v>
      </c>
      <c r="T1293" s="63">
        <v>9.7010389999999997</v>
      </c>
      <c r="U1293" s="63">
        <v>18.960921518000003</v>
      </c>
      <c r="V1293" s="64" t="s">
        <v>232</v>
      </c>
    </row>
    <row r="1294" spans="1:22" ht="57.6">
      <c r="A1294" s="64" t="s">
        <v>8354</v>
      </c>
      <c r="B1294" s="63">
        <v>1714</v>
      </c>
      <c r="C1294" s="64" t="s">
        <v>8355</v>
      </c>
      <c r="D1294" s="64" t="s">
        <v>8356</v>
      </c>
      <c r="E1294" s="64" t="s">
        <v>8356</v>
      </c>
      <c r="F1294" s="64" t="s">
        <v>232</v>
      </c>
      <c r="G1294" s="63" t="b">
        <v>0</v>
      </c>
      <c r="H1294" s="71" t="b">
        <v>1</v>
      </c>
      <c r="I1294" s="64" t="s">
        <v>8354</v>
      </c>
      <c r="J1294" s="64" t="s">
        <v>232</v>
      </c>
      <c r="K1294" s="63">
        <v>184.25692000000001</v>
      </c>
      <c r="L1294" s="71" t="b">
        <v>0</v>
      </c>
      <c r="M1294" s="64" t="s">
        <v>232</v>
      </c>
      <c r="N1294" s="64" t="s">
        <v>8357</v>
      </c>
      <c r="O1294" s="64" t="s">
        <v>8358</v>
      </c>
      <c r="P1294" s="64" t="s">
        <v>8359</v>
      </c>
      <c r="Q1294" s="65"/>
      <c r="R1294" s="64" t="s">
        <v>8360</v>
      </c>
      <c r="S1294" s="63">
        <v>9.1192519999999996E-3</v>
      </c>
      <c r="T1294" s="63">
        <v>7.3562880000000002</v>
      </c>
      <c r="U1294" s="63">
        <v>2.7376739446000001E-2</v>
      </c>
      <c r="V1294" s="64" t="s">
        <v>232</v>
      </c>
    </row>
    <row r="1295" spans="1:22" ht="57.6">
      <c r="A1295" s="64" t="s">
        <v>8361</v>
      </c>
      <c r="B1295" s="63">
        <v>1715</v>
      </c>
      <c r="C1295" s="64" t="s">
        <v>8362</v>
      </c>
      <c r="D1295" s="64" t="s">
        <v>8363</v>
      </c>
      <c r="E1295" s="64" t="s">
        <v>8363</v>
      </c>
      <c r="F1295" s="64" t="s">
        <v>232</v>
      </c>
      <c r="G1295" s="63" t="b">
        <v>0</v>
      </c>
      <c r="H1295" s="71" t="b">
        <v>0</v>
      </c>
      <c r="I1295" s="64" t="s">
        <v>8361</v>
      </c>
      <c r="J1295" s="64" t="s">
        <v>232</v>
      </c>
      <c r="K1295" s="63">
        <v>199.27155999999999</v>
      </c>
      <c r="L1295" s="71" t="b">
        <v>0</v>
      </c>
      <c r="M1295" s="64" t="s">
        <v>232</v>
      </c>
      <c r="N1295" s="64" t="s">
        <v>8364</v>
      </c>
      <c r="O1295" s="64" t="s">
        <v>8365</v>
      </c>
      <c r="P1295" s="64" t="s">
        <v>8366</v>
      </c>
      <c r="Q1295" s="65"/>
      <c r="R1295" s="64" t="s">
        <v>8367</v>
      </c>
      <c r="S1295" s="63">
        <v>1.109242E-4</v>
      </c>
      <c r="T1295" s="63">
        <v>9.8362610000000004</v>
      </c>
      <c r="U1295" s="63">
        <v>2.3741981759999998E-6</v>
      </c>
      <c r="V1295" s="64" t="s">
        <v>232</v>
      </c>
    </row>
    <row r="1296" spans="1:22" ht="43.15">
      <c r="A1296" s="64" t="s">
        <v>8368</v>
      </c>
      <c r="B1296" s="63">
        <v>1716</v>
      </c>
      <c r="C1296" s="64" t="s">
        <v>8369</v>
      </c>
      <c r="D1296" s="64" t="s">
        <v>8370</v>
      </c>
      <c r="E1296" s="64" t="s">
        <v>8370</v>
      </c>
      <c r="F1296" s="64" t="s">
        <v>232</v>
      </c>
      <c r="G1296" s="63" t="b">
        <v>0</v>
      </c>
      <c r="H1296" s="71" t="b">
        <v>0</v>
      </c>
      <c r="I1296" s="64" t="s">
        <v>8368</v>
      </c>
      <c r="J1296" s="64" t="s">
        <v>232</v>
      </c>
      <c r="K1296" s="63">
        <v>238.45186000000001</v>
      </c>
      <c r="L1296" s="71" t="b">
        <v>0</v>
      </c>
      <c r="M1296" s="64" t="s">
        <v>232</v>
      </c>
      <c r="N1296" s="64" t="s">
        <v>232</v>
      </c>
      <c r="O1296" s="64" t="s">
        <v>8371</v>
      </c>
      <c r="P1296" s="64" t="s">
        <v>8372</v>
      </c>
      <c r="Q1296" s="65"/>
      <c r="R1296" s="64" t="s">
        <v>8373</v>
      </c>
      <c r="S1296" s="63">
        <v>0.47462769999999999</v>
      </c>
      <c r="T1296" s="63">
        <v>9.9795129999999996E-2</v>
      </c>
      <c r="U1296" s="63">
        <v>6.7248283409999998E-2</v>
      </c>
      <c r="V1296" s="64" t="s">
        <v>232</v>
      </c>
    </row>
    <row r="1297" spans="1:22" ht="43.15">
      <c r="A1297" s="64" t="s">
        <v>8374</v>
      </c>
      <c r="B1297" s="63">
        <v>1717</v>
      </c>
      <c r="C1297" s="64" t="s">
        <v>8375</v>
      </c>
      <c r="D1297" s="64" t="s">
        <v>8376</v>
      </c>
      <c r="E1297" s="64" t="s">
        <v>8376</v>
      </c>
      <c r="F1297" s="64" t="s">
        <v>232</v>
      </c>
      <c r="G1297" s="63" t="b">
        <v>0</v>
      </c>
      <c r="H1297" s="71" t="b">
        <v>0</v>
      </c>
      <c r="I1297" s="64" t="s">
        <v>8374</v>
      </c>
      <c r="J1297" s="64" t="s">
        <v>232</v>
      </c>
      <c r="K1297" s="63">
        <v>252.47844000000001</v>
      </c>
      <c r="L1297" s="71" t="b">
        <v>0</v>
      </c>
      <c r="M1297" s="64" t="s">
        <v>232</v>
      </c>
      <c r="N1297" s="64" t="s">
        <v>8377</v>
      </c>
      <c r="O1297" s="64" t="s">
        <v>8378</v>
      </c>
      <c r="P1297" s="64" t="s">
        <v>8379</v>
      </c>
      <c r="Q1297" s="65"/>
      <c r="R1297" s="64" t="s">
        <v>8380</v>
      </c>
      <c r="S1297" s="63">
        <v>9.8125279999999995E-2</v>
      </c>
      <c r="T1297" s="63">
        <v>3.2661599999999999E-2</v>
      </c>
      <c r="U1297" s="63">
        <v>5.9131373406000002E-3</v>
      </c>
      <c r="V1297" s="64" t="s">
        <v>232</v>
      </c>
    </row>
    <row r="1298" spans="1:22" ht="43.15">
      <c r="A1298" s="64" t="s">
        <v>8381</v>
      </c>
      <c r="B1298" s="63">
        <v>1718</v>
      </c>
      <c r="C1298" s="64" t="s">
        <v>8382</v>
      </c>
      <c r="D1298" s="64" t="s">
        <v>8383</v>
      </c>
      <c r="E1298" s="64" t="s">
        <v>8383</v>
      </c>
      <c r="F1298" s="64" t="s">
        <v>232</v>
      </c>
      <c r="G1298" s="63" t="b">
        <v>0</v>
      </c>
      <c r="H1298" s="71" t="b">
        <v>0</v>
      </c>
      <c r="I1298" s="64" t="s">
        <v>8381</v>
      </c>
      <c r="J1298" s="64" t="s">
        <v>232</v>
      </c>
      <c r="K1298" s="63">
        <v>266.50502</v>
      </c>
      <c r="L1298" s="71" t="b">
        <v>0</v>
      </c>
      <c r="M1298" s="64" t="s">
        <v>232</v>
      </c>
      <c r="N1298" s="64" t="s">
        <v>8384</v>
      </c>
      <c r="O1298" s="64" t="s">
        <v>8385</v>
      </c>
      <c r="P1298" s="64" t="s">
        <v>8386</v>
      </c>
      <c r="Q1298" s="65"/>
      <c r="R1298" s="64" t="s">
        <v>8387</v>
      </c>
      <c r="S1298" s="63">
        <v>4.519629E-2</v>
      </c>
      <c r="T1298" s="63">
        <v>1.06897E-2</v>
      </c>
      <c r="U1298" s="63">
        <v>1.2654484277400001E-3</v>
      </c>
      <c r="V1298" s="64" t="s">
        <v>232</v>
      </c>
    </row>
    <row r="1299" spans="1:22" ht="57.6">
      <c r="A1299" s="64" t="s">
        <v>8388</v>
      </c>
      <c r="B1299" s="63">
        <v>1719</v>
      </c>
      <c r="C1299" s="64" t="s">
        <v>255</v>
      </c>
      <c r="D1299" s="64" t="s">
        <v>255</v>
      </c>
      <c r="E1299" s="64" t="s">
        <v>255</v>
      </c>
      <c r="F1299" s="64" t="s">
        <v>232</v>
      </c>
      <c r="G1299" s="63" t="b">
        <v>0</v>
      </c>
      <c r="H1299" s="71" t="b">
        <v>0</v>
      </c>
      <c r="I1299" s="64" t="s">
        <v>8388</v>
      </c>
      <c r="J1299" s="64" t="s">
        <v>232</v>
      </c>
      <c r="K1299" s="63">
        <v>137.19212445472201</v>
      </c>
      <c r="L1299" s="71" t="b">
        <v>0</v>
      </c>
      <c r="M1299" s="64" t="s">
        <v>232</v>
      </c>
      <c r="N1299" s="64" t="s">
        <v>232</v>
      </c>
      <c r="O1299" s="64" t="s">
        <v>232</v>
      </c>
      <c r="P1299" s="64" t="s">
        <v>232</v>
      </c>
      <c r="Q1299" s="65"/>
      <c r="R1299" s="64" t="s">
        <v>232</v>
      </c>
      <c r="S1299" s="63">
        <v>2.1731549999999999E-2</v>
      </c>
      <c r="T1299" s="65"/>
      <c r="U1299" s="65"/>
      <c r="V1299" s="64" t="s">
        <v>232</v>
      </c>
    </row>
    <row r="1300" spans="1:22" ht="28.9">
      <c r="A1300" s="64" t="s">
        <v>8389</v>
      </c>
      <c r="B1300" s="63">
        <v>1720</v>
      </c>
      <c r="C1300" s="64" t="s">
        <v>255</v>
      </c>
      <c r="D1300" s="64" t="s">
        <v>255</v>
      </c>
      <c r="E1300" s="64" t="s">
        <v>255</v>
      </c>
      <c r="F1300" s="64" t="s">
        <v>232</v>
      </c>
      <c r="G1300" s="63" t="b">
        <v>0</v>
      </c>
      <c r="H1300" s="71" t="b">
        <v>1</v>
      </c>
      <c r="I1300" s="64" t="s">
        <v>8389</v>
      </c>
      <c r="J1300" s="64" t="s">
        <v>232</v>
      </c>
      <c r="K1300" s="63">
        <v>228.28788</v>
      </c>
      <c r="L1300" s="71" t="b">
        <v>0</v>
      </c>
      <c r="M1300" s="64" t="s">
        <v>232</v>
      </c>
      <c r="N1300" s="64" t="s">
        <v>232</v>
      </c>
      <c r="O1300" s="64" t="s">
        <v>232</v>
      </c>
      <c r="P1300" s="64" t="s">
        <v>232</v>
      </c>
      <c r="Q1300" s="65"/>
      <c r="R1300" s="64" t="s">
        <v>232</v>
      </c>
      <c r="S1300" s="63">
        <v>3.3730560000000003E-5</v>
      </c>
      <c r="T1300" s="65"/>
      <c r="U1300" s="65"/>
      <c r="V1300" s="64" t="s">
        <v>232</v>
      </c>
    </row>
    <row r="1301" spans="1:22" ht="28.9">
      <c r="A1301" s="64" t="s">
        <v>8390</v>
      </c>
      <c r="B1301" s="63">
        <v>1721</v>
      </c>
      <c r="C1301" s="64" t="s">
        <v>255</v>
      </c>
      <c r="D1301" s="64" t="s">
        <v>255</v>
      </c>
      <c r="E1301" s="64" t="s">
        <v>255</v>
      </c>
      <c r="F1301" s="64" t="s">
        <v>232</v>
      </c>
      <c r="G1301" s="63" t="b">
        <v>0</v>
      </c>
      <c r="H1301" s="71" t="b">
        <v>1</v>
      </c>
      <c r="I1301" s="64" t="s">
        <v>8390</v>
      </c>
      <c r="J1301" s="64" t="s">
        <v>232</v>
      </c>
      <c r="K1301" s="63">
        <v>242.31446</v>
      </c>
      <c r="L1301" s="71" t="b">
        <v>0</v>
      </c>
      <c r="M1301" s="64" t="s">
        <v>232</v>
      </c>
      <c r="N1301" s="64" t="s">
        <v>232</v>
      </c>
      <c r="O1301" s="64" t="s">
        <v>232</v>
      </c>
      <c r="P1301" s="64" t="s">
        <v>232</v>
      </c>
      <c r="Q1301" s="65"/>
      <c r="R1301" s="64" t="s">
        <v>232</v>
      </c>
      <c r="S1301" s="63">
        <v>2.7331090000000001E-4</v>
      </c>
      <c r="T1301" s="65"/>
      <c r="U1301" s="65"/>
      <c r="V1301" s="64" t="s">
        <v>232</v>
      </c>
    </row>
    <row r="1302" spans="1:22" ht="86.45">
      <c r="A1302" s="64" t="s">
        <v>8391</v>
      </c>
      <c r="B1302" s="63">
        <v>1722</v>
      </c>
      <c r="C1302" s="64" t="s">
        <v>8392</v>
      </c>
      <c r="D1302" s="64" t="s">
        <v>8393</v>
      </c>
      <c r="E1302" s="64" t="s">
        <v>8393</v>
      </c>
      <c r="F1302" s="64" t="s">
        <v>232</v>
      </c>
      <c r="G1302" s="63" t="b">
        <v>0</v>
      </c>
      <c r="H1302" s="71" t="b">
        <v>1</v>
      </c>
      <c r="I1302" s="64" t="s">
        <v>8391</v>
      </c>
      <c r="J1302" s="64" t="s">
        <v>8394</v>
      </c>
      <c r="K1302" s="63">
        <v>252.30928</v>
      </c>
      <c r="L1302" s="71" t="b">
        <v>0</v>
      </c>
      <c r="M1302" s="64" t="s">
        <v>232</v>
      </c>
      <c r="N1302" s="64" t="s">
        <v>8395</v>
      </c>
      <c r="O1302" s="64" t="s">
        <v>8396</v>
      </c>
      <c r="P1302" s="64" t="s">
        <v>5711</v>
      </c>
      <c r="Q1302" s="65"/>
      <c r="R1302" s="64" t="s">
        <v>8397</v>
      </c>
      <c r="S1302" s="63">
        <v>3.4930470000000001E-6</v>
      </c>
      <c r="T1302" s="63">
        <v>4.793097E-4</v>
      </c>
      <c r="U1302" s="63">
        <v>1.998830085E-6</v>
      </c>
      <c r="V1302" s="64" t="s">
        <v>232</v>
      </c>
    </row>
    <row r="1303" spans="1:22" ht="100.9">
      <c r="A1303" s="64" t="s">
        <v>8398</v>
      </c>
      <c r="B1303" s="63">
        <v>1723</v>
      </c>
      <c r="C1303" s="64" t="s">
        <v>8399</v>
      </c>
      <c r="D1303" s="64" t="s">
        <v>8400</v>
      </c>
      <c r="E1303" s="64" t="s">
        <v>8400</v>
      </c>
      <c r="F1303" s="64" t="s">
        <v>232</v>
      </c>
      <c r="G1303" s="63" t="b">
        <v>0</v>
      </c>
      <c r="H1303" s="71" t="b">
        <v>1</v>
      </c>
      <c r="I1303" s="64" t="s">
        <v>8398</v>
      </c>
      <c r="J1303" s="64" t="s">
        <v>232</v>
      </c>
      <c r="K1303" s="63">
        <v>276.33</v>
      </c>
      <c r="L1303" s="71" t="b">
        <v>0</v>
      </c>
      <c r="M1303" s="64" t="s">
        <v>232</v>
      </c>
      <c r="N1303" s="64" t="s">
        <v>232</v>
      </c>
      <c r="O1303" s="64" t="s">
        <v>8401</v>
      </c>
      <c r="P1303" s="64" t="s">
        <v>5735</v>
      </c>
      <c r="Q1303" s="65"/>
      <c r="R1303" s="64" t="s">
        <v>8402</v>
      </c>
      <c r="S1303" s="63">
        <v>1.166571E-7</v>
      </c>
      <c r="T1303" s="63">
        <v>2.7851499999999999E-5</v>
      </c>
      <c r="U1303" s="63">
        <v>3.0204765710000003E-8</v>
      </c>
      <c r="V1303" s="64" t="s">
        <v>232</v>
      </c>
    </row>
    <row r="1304" spans="1:22" ht="86.45">
      <c r="A1304" s="64" t="s">
        <v>8403</v>
      </c>
      <c r="B1304" s="63">
        <v>1724</v>
      </c>
      <c r="C1304" s="64" t="s">
        <v>8404</v>
      </c>
      <c r="D1304" s="64" t="s">
        <v>8405</v>
      </c>
      <c r="E1304" s="64" t="s">
        <v>8405</v>
      </c>
      <c r="F1304" s="64" t="s">
        <v>232</v>
      </c>
      <c r="G1304" s="63" t="b">
        <v>0</v>
      </c>
      <c r="H1304" s="71" t="b">
        <v>0</v>
      </c>
      <c r="I1304" s="64" t="s">
        <v>8403</v>
      </c>
      <c r="J1304" s="64" t="s">
        <v>232</v>
      </c>
      <c r="K1304" s="63">
        <v>370.66</v>
      </c>
      <c r="L1304" s="71" t="b">
        <v>0</v>
      </c>
      <c r="M1304" s="64" t="s">
        <v>232</v>
      </c>
      <c r="N1304" s="64" t="s">
        <v>8406</v>
      </c>
      <c r="O1304" s="64" t="s">
        <v>8407</v>
      </c>
      <c r="P1304" s="64" t="s">
        <v>6617</v>
      </c>
      <c r="Q1304" s="65"/>
      <c r="R1304" s="64" t="s">
        <v>8408</v>
      </c>
      <c r="S1304" s="63">
        <v>2.7864380000000002E-4</v>
      </c>
      <c r="T1304" s="63">
        <v>1.333296</v>
      </c>
      <c r="U1304" s="63">
        <v>1.26994671202E-8</v>
      </c>
      <c r="V1304" s="64" t="s">
        <v>8409</v>
      </c>
    </row>
    <row r="1305" spans="1:22" ht="100.9">
      <c r="A1305" s="64" t="s">
        <v>8410</v>
      </c>
      <c r="B1305" s="63">
        <v>1725</v>
      </c>
      <c r="C1305" s="64" t="s">
        <v>7158</v>
      </c>
      <c r="D1305" s="64" t="s">
        <v>7159</v>
      </c>
      <c r="E1305" s="64" t="s">
        <v>7159</v>
      </c>
      <c r="F1305" s="64" t="s">
        <v>232</v>
      </c>
      <c r="G1305" s="63" t="b">
        <v>0</v>
      </c>
      <c r="H1305" s="71" t="b">
        <v>0</v>
      </c>
      <c r="I1305" s="64" t="s">
        <v>8410</v>
      </c>
      <c r="J1305" s="64" t="s">
        <v>7160</v>
      </c>
      <c r="K1305" s="63">
        <v>398.72</v>
      </c>
      <c r="L1305" s="71" t="b">
        <v>0</v>
      </c>
      <c r="M1305" s="64" t="s">
        <v>232</v>
      </c>
      <c r="N1305" s="64" t="s">
        <v>232</v>
      </c>
      <c r="O1305" s="64" t="s">
        <v>232</v>
      </c>
      <c r="P1305" s="64" t="s">
        <v>7160</v>
      </c>
      <c r="Q1305" s="65"/>
      <c r="R1305" s="64" t="s">
        <v>7161</v>
      </c>
      <c r="S1305" s="63">
        <v>6.9194319999999997E-5</v>
      </c>
      <c r="T1305" s="63">
        <v>0.2259438</v>
      </c>
      <c r="U1305" s="65"/>
      <c r="V1305" s="64" t="s">
        <v>7162</v>
      </c>
    </row>
    <row r="1306" spans="1:22" ht="100.9">
      <c r="A1306" s="64" t="s">
        <v>8411</v>
      </c>
      <c r="B1306" s="63">
        <v>1726</v>
      </c>
      <c r="C1306" s="64" t="s">
        <v>6646</v>
      </c>
      <c r="D1306" s="64" t="s">
        <v>6647</v>
      </c>
      <c r="E1306" s="64" t="s">
        <v>6647</v>
      </c>
      <c r="F1306" s="64" t="s">
        <v>232</v>
      </c>
      <c r="G1306" s="63" t="b">
        <v>0</v>
      </c>
      <c r="H1306" s="71" t="b">
        <v>0</v>
      </c>
      <c r="I1306" s="64" t="s">
        <v>8411</v>
      </c>
      <c r="J1306" s="64" t="s">
        <v>6649</v>
      </c>
      <c r="K1306" s="63">
        <v>412.74</v>
      </c>
      <c r="L1306" s="71" t="b">
        <v>0</v>
      </c>
      <c r="M1306" s="64" t="s">
        <v>232</v>
      </c>
      <c r="N1306" s="64" t="s">
        <v>6648</v>
      </c>
      <c r="O1306" s="64" t="s">
        <v>232</v>
      </c>
      <c r="P1306" s="64" t="s">
        <v>6649</v>
      </c>
      <c r="Q1306" s="65"/>
      <c r="R1306" s="64" t="s">
        <v>6650</v>
      </c>
      <c r="S1306" s="63">
        <v>5.2129049999999999E-5</v>
      </c>
      <c r="T1306" s="63">
        <v>0.11698939999999999</v>
      </c>
      <c r="U1306" s="65"/>
      <c r="V1306" s="64" t="s">
        <v>6651</v>
      </c>
    </row>
    <row r="1307" spans="1:22" ht="57.6">
      <c r="A1307" s="64" t="s">
        <v>8412</v>
      </c>
      <c r="B1307" s="63">
        <v>1727</v>
      </c>
      <c r="C1307" s="64" t="s">
        <v>8413</v>
      </c>
      <c r="D1307" s="64" t="s">
        <v>8414</v>
      </c>
      <c r="E1307" s="64" t="s">
        <v>8414</v>
      </c>
      <c r="F1307" s="64" t="s">
        <v>232</v>
      </c>
      <c r="G1307" s="63" t="b">
        <v>0</v>
      </c>
      <c r="H1307" s="71" t="b">
        <v>0</v>
      </c>
      <c r="I1307" s="64" t="s">
        <v>8412</v>
      </c>
      <c r="J1307" s="64" t="s">
        <v>232</v>
      </c>
      <c r="K1307" s="63">
        <v>314.46015999999997</v>
      </c>
      <c r="L1307" s="71" t="b">
        <v>0</v>
      </c>
      <c r="M1307" s="64" t="s">
        <v>232</v>
      </c>
      <c r="N1307" s="64" t="s">
        <v>8415</v>
      </c>
      <c r="O1307" s="64" t="s">
        <v>8416</v>
      </c>
      <c r="P1307" s="64" t="s">
        <v>8417</v>
      </c>
      <c r="Q1307" s="63">
        <v>0.22222220000000001</v>
      </c>
      <c r="R1307" s="64" t="s">
        <v>8418</v>
      </c>
      <c r="S1307" s="63">
        <v>1.0732449999999999E-6</v>
      </c>
      <c r="T1307" s="63">
        <v>5.1532629999999998E-10</v>
      </c>
      <c r="U1307" s="63">
        <v>2.6796388779999999E-6</v>
      </c>
      <c r="V1307" s="64" t="s">
        <v>232</v>
      </c>
    </row>
    <row r="1308" spans="1:22" ht="72">
      <c r="A1308" s="64" t="s">
        <v>8419</v>
      </c>
      <c r="B1308" s="63">
        <v>1728</v>
      </c>
      <c r="C1308" s="64" t="s">
        <v>8420</v>
      </c>
      <c r="D1308" s="64" t="s">
        <v>8421</v>
      </c>
      <c r="E1308" s="64" t="s">
        <v>8421</v>
      </c>
      <c r="F1308" s="64" t="s">
        <v>232</v>
      </c>
      <c r="G1308" s="63" t="b">
        <v>0</v>
      </c>
      <c r="H1308" s="71" t="b">
        <v>0</v>
      </c>
      <c r="I1308" s="64" t="s">
        <v>8419</v>
      </c>
      <c r="J1308" s="64" t="s">
        <v>232</v>
      </c>
      <c r="K1308" s="63">
        <v>328.49</v>
      </c>
      <c r="L1308" s="71" t="b">
        <v>0</v>
      </c>
      <c r="M1308" s="64" t="s">
        <v>232</v>
      </c>
      <c r="N1308" s="64" t="s">
        <v>8422</v>
      </c>
      <c r="O1308" s="64" t="s">
        <v>8423</v>
      </c>
      <c r="P1308" s="64" t="s">
        <v>8424</v>
      </c>
      <c r="Q1308" s="63">
        <v>0.2105263</v>
      </c>
      <c r="R1308" s="64" t="s">
        <v>8425</v>
      </c>
      <c r="S1308" s="63">
        <v>4.532961E-7</v>
      </c>
      <c r="T1308" s="63">
        <v>1.686594E-10</v>
      </c>
      <c r="U1308" s="63">
        <v>1.2780433570800001E-6</v>
      </c>
      <c r="V1308" s="64" t="s">
        <v>232</v>
      </c>
    </row>
    <row r="1309" spans="1:22" ht="158.44999999999999">
      <c r="A1309" s="64" t="s">
        <v>8426</v>
      </c>
      <c r="B1309" s="63">
        <v>1729</v>
      </c>
      <c r="C1309" s="64" t="s">
        <v>8427</v>
      </c>
      <c r="D1309" s="64" t="s">
        <v>8428</v>
      </c>
      <c r="E1309" s="64" t="s">
        <v>8428</v>
      </c>
      <c r="F1309" s="64" t="s">
        <v>232</v>
      </c>
      <c r="G1309" s="63" t="b">
        <v>0</v>
      </c>
      <c r="H1309" s="71" t="b">
        <v>0</v>
      </c>
      <c r="I1309" s="64" t="s">
        <v>8426</v>
      </c>
      <c r="J1309" s="64" t="s">
        <v>232</v>
      </c>
      <c r="K1309" s="63">
        <v>136.14792</v>
      </c>
      <c r="L1309" s="71" t="b">
        <v>0</v>
      </c>
      <c r="M1309" s="64" t="s">
        <v>232</v>
      </c>
      <c r="N1309" s="64" t="s">
        <v>8429</v>
      </c>
      <c r="O1309" s="64" t="s">
        <v>8430</v>
      </c>
      <c r="P1309" s="64" t="s">
        <v>8431</v>
      </c>
      <c r="Q1309" s="65"/>
      <c r="R1309" s="64" t="s">
        <v>8432</v>
      </c>
      <c r="S1309" s="63">
        <v>0.3799688</v>
      </c>
      <c r="T1309" s="65"/>
      <c r="U1309" s="65"/>
      <c r="V1309" s="64" t="s">
        <v>232</v>
      </c>
    </row>
    <row r="1310" spans="1:22" ht="57.6">
      <c r="A1310" s="64" t="s">
        <v>8433</v>
      </c>
      <c r="B1310" s="63">
        <v>1730</v>
      </c>
      <c r="C1310" s="64" t="s">
        <v>8434</v>
      </c>
      <c r="D1310" s="64" t="s">
        <v>8435</v>
      </c>
      <c r="E1310" s="64" t="s">
        <v>8435</v>
      </c>
      <c r="F1310" s="64" t="s">
        <v>232</v>
      </c>
      <c r="G1310" s="63" t="b">
        <v>0</v>
      </c>
      <c r="H1310" s="71" t="b">
        <v>0</v>
      </c>
      <c r="I1310" s="64" t="s">
        <v>8433</v>
      </c>
      <c r="J1310" s="64" t="s">
        <v>8436</v>
      </c>
      <c r="K1310" s="63">
        <v>308.58999999999997</v>
      </c>
      <c r="L1310" s="71" t="b">
        <v>0</v>
      </c>
      <c r="M1310" s="64" t="s">
        <v>232</v>
      </c>
      <c r="N1310" s="64" t="s">
        <v>8437</v>
      </c>
      <c r="O1310" s="64" t="s">
        <v>8438</v>
      </c>
      <c r="P1310" s="64" t="s">
        <v>8436</v>
      </c>
      <c r="Q1310" s="65"/>
      <c r="R1310" s="64" t="s">
        <v>8439</v>
      </c>
      <c r="S1310" s="63">
        <v>4.892932E-3</v>
      </c>
      <c r="T1310" s="63">
        <v>3.7475710000000001E-4</v>
      </c>
      <c r="U1310" s="63">
        <v>3.3576345768000001E-4</v>
      </c>
      <c r="V1310" s="64" t="s">
        <v>232</v>
      </c>
    </row>
    <row r="1311" spans="1:22" ht="57.6">
      <c r="A1311" s="64" t="s">
        <v>8440</v>
      </c>
      <c r="B1311" s="63">
        <v>1731</v>
      </c>
      <c r="C1311" s="64" t="s">
        <v>8441</v>
      </c>
      <c r="D1311" s="64" t="s">
        <v>8442</v>
      </c>
      <c r="E1311" s="64" t="s">
        <v>8442</v>
      </c>
      <c r="F1311" s="64" t="s">
        <v>232</v>
      </c>
      <c r="G1311" s="63" t="b">
        <v>0</v>
      </c>
      <c r="H1311" s="71" t="b">
        <v>0</v>
      </c>
      <c r="I1311" s="64" t="s">
        <v>8440</v>
      </c>
      <c r="J1311" s="64" t="s">
        <v>232</v>
      </c>
      <c r="K1311" s="63">
        <v>322.61133999999998</v>
      </c>
      <c r="L1311" s="71" t="b">
        <v>0</v>
      </c>
      <c r="M1311" s="64" t="s">
        <v>232</v>
      </c>
      <c r="N1311" s="64" t="s">
        <v>232</v>
      </c>
      <c r="O1311" s="64" t="s">
        <v>8443</v>
      </c>
      <c r="P1311" s="64" t="s">
        <v>8444</v>
      </c>
      <c r="Q1311" s="65"/>
      <c r="R1311" s="64" t="s">
        <v>8445</v>
      </c>
      <c r="S1311" s="63">
        <v>2.3598059999999999E-3</v>
      </c>
      <c r="T1311" s="63">
        <v>1.2265299999999999E-4</v>
      </c>
      <c r="U1311" s="63">
        <v>5.2781246545999998E-4</v>
      </c>
      <c r="V1311" s="64" t="s">
        <v>232</v>
      </c>
    </row>
    <row r="1312" spans="1:22" ht="57.6">
      <c r="A1312" s="64" t="s">
        <v>8446</v>
      </c>
      <c r="B1312" s="63">
        <v>1732</v>
      </c>
      <c r="C1312" s="64" t="s">
        <v>8447</v>
      </c>
      <c r="D1312" s="64" t="s">
        <v>8448</v>
      </c>
      <c r="E1312" s="64" t="s">
        <v>8448</v>
      </c>
      <c r="F1312" s="64" t="s">
        <v>232</v>
      </c>
      <c r="G1312" s="63" t="b">
        <v>0</v>
      </c>
      <c r="H1312" s="71" t="b">
        <v>0</v>
      </c>
      <c r="I1312" s="64" t="s">
        <v>8446</v>
      </c>
      <c r="J1312" s="64" t="s">
        <v>232</v>
      </c>
      <c r="K1312" s="63">
        <v>336.63792000000001</v>
      </c>
      <c r="L1312" s="71" t="b">
        <v>0</v>
      </c>
      <c r="M1312" s="64" t="s">
        <v>232</v>
      </c>
      <c r="N1312" s="64" t="s">
        <v>8449</v>
      </c>
      <c r="O1312" s="64" t="s">
        <v>8450</v>
      </c>
      <c r="P1312" s="64" t="s">
        <v>8451</v>
      </c>
      <c r="Q1312" s="65"/>
      <c r="R1312" s="64" t="s">
        <v>8452</v>
      </c>
      <c r="S1312" s="63">
        <v>1.1505720000000001E-3</v>
      </c>
      <c r="T1312" s="63">
        <v>4.0142660000000002E-5</v>
      </c>
      <c r="U1312" s="63">
        <v>2.6612537742000002E-4</v>
      </c>
      <c r="V1312" s="64" t="s">
        <v>232</v>
      </c>
    </row>
    <row r="1313" spans="1:22" ht="57.6">
      <c r="A1313" s="64" t="s">
        <v>8453</v>
      </c>
      <c r="B1313" s="63">
        <v>1733</v>
      </c>
      <c r="C1313" s="64" t="s">
        <v>8454</v>
      </c>
      <c r="D1313" s="64" t="s">
        <v>8455</v>
      </c>
      <c r="E1313" s="64" t="s">
        <v>8455</v>
      </c>
      <c r="F1313" s="64" t="s">
        <v>232</v>
      </c>
      <c r="G1313" s="63" t="b">
        <v>0</v>
      </c>
      <c r="H1313" s="71" t="b">
        <v>0</v>
      </c>
      <c r="I1313" s="64" t="s">
        <v>8453</v>
      </c>
      <c r="J1313" s="64" t="s">
        <v>232</v>
      </c>
      <c r="K1313" s="63">
        <v>350.66449999999998</v>
      </c>
      <c r="L1313" s="71" t="b">
        <v>0</v>
      </c>
      <c r="M1313" s="64" t="s">
        <v>232</v>
      </c>
      <c r="N1313" s="64" t="s">
        <v>232</v>
      </c>
      <c r="O1313" s="64" t="s">
        <v>8456</v>
      </c>
      <c r="P1313" s="64" t="s">
        <v>8457</v>
      </c>
      <c r="Q1313" s="65"/>
      <c r="R1313" s="64" t="s">
        <v>8458</v>
      </c>
      <c r="S1313" s="63">
        <v>5.9195139999999999E-4</v>
      </c>
      <c r="T1313" s="63">
        <v>1.3138150000000001E-5</v>
      </c>
      <c r="U1313" s="63">
        <v>2.3129633814E-4</v>
      </c>
      <c r="V1313" s="64" t="s">
        <v>232</v>
      </c>
    </row>
    <row r="1314" spans="1:22" ht="57.6">
      <c r="A1314" s="64" t="s">
        <v>8459</v>
      </c>
      <c r="B1314" s="63">
        <v>1734</v>
      </c>
      <c r="C1314" s="64" t="s">
        <v>8460</v>
      </c>
      <c r="D1314" s="64" t="s">
        <v>8461</v>
      </c>
      <c r="E1314" s="64" t="s">
        <v>8461</v>
      </c>
      <c r="F1314" s="64" t="s">
        <v>232</v>
      </c>
      <c r="G1314" s="63" t="b">
        <v>0</v>
      </c>
      <c r="H1314" s="71" t="b">
        <v>0</v>
      </c>
      <c r="I1314" s="64" t="s">
        <v>8459</v>
      </c>
      <c r="J1314" s="64" t="s">
        <v>232</v>
      </c>
      <c r="K1314" s="63">
        <v>364.69108</v>
      </c>
      <c r="L1314" s="71" t="b">
        <v>0</v>
      </c>
      <c r="M1314" s="64" t="s">
        <v>232</v>
      </c>
      <c r="N1314" s="64" t="s">
        <v>8462</v>
      </c>
      <c r="O1314" s="64" t="s">
        <v>8463</v>
      </c>
      <c r="P1314" s="64" t="s">
        <v>8464</v>
      </c>
      <c r="Q1314" s="65"/>
      <c r="R1314" s="64" t="s">
        <v>8465</v>
      </c>
      <c r="S1314" s="63">
        <v>3.199737E-4</v>
      </c>
      <c r="T1314" s="63">
        <v>4.2999400000000004E-6</v>
      </c>
      <c r="U1314" s="63">
        <v>7.0582399986000001E-6</v>
      </c>
      <c r="V1314" s="64" t="s">
        <v>232</v>
      </c>
    </row>
    <row r="1315" spans="1:22" ht="43.15">
      <c r="A1315" s="64" t="s">
        <v>8466</v>
      </c>
      <c r="B1315" s="63">
        <v>1735</v>
      </c>
      <c r="C1315" s="64" t="s">
        <v>8467</v>
      </c>
      <c r="D1315" s="64" t="s">
        <v>8468</v>
      </c>
      <c r="E1315" s="64" t="s">
        <v>8468</v>
      </c>
      <c r="F1315" s="64" t="s">
        <v>232</v>
      </c>
      <c r="G1315" s="63" t="b">
        <v>0</v>
      </c>
      <c r="H1315" s="71" t="b">
        <v>0</v>
      </c>
      <c r="I1315" s="64" t="s">
        <v>8466</v>
      </c>
      <c r="J1315" s="64" t="s">
        <v>232</v>
      </c>
      <c r="K1315" s="63">
        <v>378.71769999999998</v>
      </c>
      <c r="L1315" s="71" t="b">
        <v>0</v>
      </c>
      <c r="M1315" s="64" t="s">
        <v>232</v>
      </c>
      <c r="N1315" s="64" t="s">
        <v>8469</v>
      </c>
      <c r="O1315" s="64" t="s">
        <v>232</v>
      </c>
      <c r="P1315" s="64" t="s">
        <v>8470</v>
      </c>
      <c r="Q1315" s="65"/>
      <c r="R1315" s="64" t="s">
        <v>232</v>
      </c>
      <c r="S1315" s="63">
        <v>1.6531980000000001E-4</v>
      </c>
      <c r="T1315" s="65"/>
      <c r="U1315" s="65"/>
      <c r="V1315" s="64" t="s">
        <v>232</v>
      </c>
    </row>
    <row r="1316" spans="1:22" ht="86.45">
      <c r="A1316" s="64" t="s">
        <v>8471</v>
      </c>
      <c r="B1316" s="63">
        <v>1736</v>
      </c>
      <c r="C1316" s="64" t="s">
        <v>8472</v>
      </c>
      <c r="D1316" s="64" t="s">
        <v>8473</v>
      </c>
      <c r="E1316" s="64" t="s">
        <v>8473</v>
      </c>
      <c r="F1316" s="64" t="s">
        <v>232</v>
      </c>
      <c r="G1316" s="63" t="b">
        <v>0</v>
      </c>
      <c r="H1316" s="71" t="b">
        <v>0</v>
      </c>
      <c r="I1316" s="64" t="s">
        <v>8471</v>
      </c>
      <c r="J1316" s="64" t="s">
        <v>8474</v>
      </c>
      <c r="K1316" s="63">
        <v>372.68</v>
      </c>
      <c r="L1316" s="71" t="b">
        <v>0</v>
      </c>
      <c r="M1316" s="64" t="s">
        <v>232</v>
      </c>
      <c r="N1316" s="64" t="s">
        <v>8475</v>
      </c>
      <c r="O1316" s="64" t="s">
        <v>8476</v>
      </c>
      <c r="P1316" s="64" t="s">
        <v>8474</v>
      </c>
      <c r="Q1316" s="65"/>
      <c r="R1316" s="64" t="s">
        <v>8477</v>
      </c>
      <c r="S1316" s="63">
        <v>2.91976E-4</v>
      </c>
      <c r="T1316" s="63">
        <v>1.8598180000000001E-3</v>
      </c>
      <c r="U1316" s="63">
        <v>1.583732038E-5</v>
      </c>
      <c r="V1316" s="64" t="s">
        <v>232</v>
      </c>
    </row>
    <row r="1317" spans="1:22" ht="72">
      <c r="A1317" s="64" t="s">
        <v>8478</v>
      </c>
      <c r="B1317" s="63">
        <v>1737</v>
      </c>
      <c r="C1317" s="64" t="s">
        <v>232</v>
      </c>
      <c r="D1317" s="64" t="s">
        <v>232</v>
      </c>
      <c r="E1317" s="64" t="s">
        <v>2438</v>
      </c>
      <c r="F1317" s="64" t="s">
        <v>232</v>
      </c>
      <c r="G1317" s="63" t="b">
        <v>0</v>
      </c>
      <c r="H1317" s="71" t="b">
        <v>0</v>
      </c>
      <c r="I1317" s="64" t="s">
        <v>8478</v>
      </c>
      <c r="J1317" s="64" t="s">
        <v>232</v>
      </c>
      <c r="K1317" s="63">
        <v>372.67599999999999</v>
      </c>
      <c r="L1317" s="71" t="b">
        <v>0</v>
      </c>
      <c r="M1317" s="64" t="s">
        <v>232</v>
      </c>
      <c r="N1317" s="64" t="s">
        <v>8479</v>
      </c>
      <c r="O1317" s="64" t="s">
        <v>232</v>
      </c>
      <c r="P1317" s="64" t="s">
        <v>232</v>
      </c>
      <c r="Q1317" s="65"/>
      <c r="R1317" s="64" t="s">
        <v>232</v>
      </c>
      <c r="S1317" s="63">
        <v>1.1719040000000001E-3</v>
      </c>
      <c r="T1317" s="65"/>
      <c r="U1317" s="65"/>
      <c r="V1317" s="64" t="s">
        <v>232</v>
      </c>
    </row>
    <row r="1318" spans="1:22" ht="86.45">
      <c r="A1318" s="64" t="s">
        <v>8480</v>
      </c>
      <c r="B1318" s="63">
        <v>1738</v>
      </c>
      <c r="C1318" s="64" t="s">
        <v>6619</v>
      </c>
      <c r="D1318" s="64" t="s">
        <v>6620</v>
      </c>
      <c r="E1318" s="64" t="s">
        <v>6620</v>
      </c>
      <c r="F1318" s="64" t="s">
        <v>232</v>
      </c>
      <c r="G1318" s="63" t="b">
        <v>0</v>
      </c>
      <c r="H1318" s="71" t="b">
        <v>0</v>
      </c>
      <c r="I1318" s="64" t="s">
        <v>8480</v>
      </c>
      <c r="J1318" s="64" t="s">
        <v>6617</v>
      </c>
      <c r="K1318" s="63">
        <v>370.66</v>
      </c>
      <c r="L1318" s="71" t="b">
        <v>0</v>
      </c>
      <c r="M1318" s="64" t="s">
        <v>232</v>
      </c>
      <c r="N1318" s="64" t="s">
        <v>232</v>
      </c>
      <c r="O1318" s="64" t="s">
        <v>6621</v>
      </c>
      <c r="P1318" s="64" t="s">
        <v>6617</v>
      </c>
      <c r="Q1318" s="65"/>
      <c r="R1318" s="64" t="s">
        <v>6622</v>
      </c>
      <c r="S1318" s="63">
        <v>2.7864380000000002E-4</v>
      </c>
      <c r="T1318" s="63">
        <v>1.333296</v>
      </c>
      <c r="U1318" s="63">
        <v>1.2561465518000001E-8</v>
      </c>
      <c r="V1318" s="64" t="s">
        <v>6623</v>
      </c>
    </row>
    <row r="1319" spans="1:22" ht="72">
      <c r="A1319" s="64" t="s">
        <v>8481</v>
      </c>
      <c r="B1319" s="63">
        <v>1739</v>
      </c>
      <c r="C1319" s="64" t="s">
        <v>232</v>
      </c>
      <c r="D1319" s="64" t="s">
        <v>232</v>
      </c>
      <c r="E1319" s="64" t="s">
        <v>2438</v>
      </c>
      <c r="F1319" s="64" t="s">
        <v>232</v>
      </c>
      <c r="G1319" s="63" t="b">
        <v>0</v>
      </c>
      <c r="H1319" s="71" t="b">
        <v>0</v>
      </c>
      <c r="I1319" s="64" t="s">
        <v>8481</v>
      </c>
      <c r="J1319" s="64" t="s">
        <v>232</v>
      </c>
      <c r="K1319" s="63">
        <v>426.77300000000002</v>
      </c>
      <c r="L1319" s="71" t="b">
        <v>0</v>
      </c>
      <c r="M1319" s="64" t="s">
        <v>232</v>
      </c>
      <c r="N1319" s="64" t="s">
        <v>8482</v>
      </c>
      <c r="O1319" s="64" t="s">
        <v>232</v>
      </c>
      <c r="P1319" s="64" t="s">
        <v>232</v>
      </c>
      <c r="Q1319" s="65"/>
      <c r="R1319" s="64" t="s">
        <v>232</v>
      </c>
      <c r="S1319" s="63">
        <v>1.1719040000000001E-3</v>
      </c>
      <c r="T1319" s="65"/>
      <c r="U1319" s="65"/>
      <c r="V1319" s="64" t="s">
        <v>232</v>
      </c>
    </row>
    <row r="1320" spans="1:22" ht="72">
      <c r="A1320" s="64" t="s">
        <v>8483</v>
      </c>
      <c r="B1320" s="63">
        <v>1740</v>
      </c>
      <c r="C1320" s="64" t="s">
        <v>232</v>
      </c>
      <c r="D1320" s="64" t="s">
        <v>232</v>
      </c>
      <c r="E1320" s="64" t="s">
        <v>2438</v>
      </c>
      <c r="F1320" s="64" t="s">
        <v>232</v>
      </c>
      <c r="G1320" s="63" t="b">
        <v>0</v>
      </c>
      <c r="H1320" s="71" t="b">
        <v>0</v>
      </c>
      <c r="I1320" s="64" t="s">
        <v>8483</v>
      </c>
      <c r="J1320" s="64" t="s">
        <v>232</v>
      </c>
      <c r="K1320" s="63">
        <v>486.82499999999999</v>
      </c>
      <c r="L1320" s="71" t="b">
        <v>0</v>
      </c>
      <c r="M1320" s="64" t="s">
        <v>232</v>
      </c>
      <c r="N1320" s="64" t="s">
        <v>8484</v>
      </c>
      <c r="O1320" s="64" t="s">
        <v>232</v>
      </c>
      <c r="P1320" s="64" t="s">
        <v>232</v>
      </c>
      <c r="Q1320" s="65"/>
      <c r="R1320" s="64" t="s">
        <v>232</v>
      </c>
      <c r="S1320" s="63">
        <v>1.3292239999999999E-3</v>
      </c>
      <c r="T1320" s="65"/>
      <c r="U1320" s="65"/>
      <c r="V1320" s="64" t="s">
        <v>232</v>
      </c>
    </row>
    <row r="1321" spans="1:22" ht="86.45">
      <c r="A1321" s="64" t="s">
        <v>8485</v>
      </c>
      <c r="B1321" s="63">
        <v>1741</v>
      </c>
      <c r="C1321" s="64" t="s">
        <v>232</v>
      </c>
      <c r="D1321" s="64" t="s">
        <v>232</v>
      </c>
      <c r="E1321" s="64" t="s">
        <v>2438</v>
      </c>
      <c r="F1321" s="64" t="s">
        <v>232</v>
      </c>
      <c r="G1321" s="63" t="b">
        <v>0</v>
      </c>
      <c r="H1321" s="71" t="b">
        <v>0</v>
      </c>
      <c r="I1321" s="64" t="s">
        <v>8485</v>
      </c>
      <c r="J1321" s="64" t="s">
        <v>232</v>
      </c>
      <c r="K1321" s="63">
        <v>372.68099999999998</v>
      </c>
      <c r="L1321" s="71" t="b">
        <v>0</v>
      </c>
      <c r="M1321" s="64" t="s">
        <v>232</v>
      </c>
      <c r="N1321" s="64" t="s">
        <v>8486</v>
      </c>
      <c r="O1321" s="64" t="s">
        <v>232</v>
      </c>
      <c r="P1321" s="64" t="s">
        <v>232</v>
      </c>
      <c r="Q1321" s="65"/>
      <c r="R1321" s="64" t="s">
        <v>232</v>
      </c>
      <c r="S1321" s="63">
        <v>1.1719040000000001E-3</v>
      </c>
      <c r="T1321" s="65"/>
      <c r="U1321" s="65"/>
      <c r="V1321" s="64" t="s">
        <v>232</v>
      </c>
    </row>
    <row r="1322" spans="1:22" ht="86.45">
      <c r="A1322" s="64" t="s">
        <v>8487</v>
      </c>
      <c r="B1322" s="63">
        <v>1742</v>
      </c>
      <c r="C1322" s="64" t="s">
        <v>8488</v>
      </c>
      <c r="D1322" s="64" t="s">
        <v>8489</v>
      </c>
      <c r="E1322" s="64" t="s">
        <v>8489</v>
      </c>
      <c r="F1322" s="64" t="s">
        <v>232</v>
      </c>
      <c r="G1322" s="63" t="b">
        <v>0</v>
      </c>
      <c r="H1322" s="71" t="b">
        <v>0</v>
      </c>
      <c r="I1322" s="64" t="s">
        <v>8487</v>
      </c>
      <c r="J1322" s="64" t="s">
        <v>232</v>
      </c>
      <c r="K1322" s="63">
        <v>372.68099999999998</v>
      </c>
      <c r="L1322" s="71" t="b">
        <v>0</v>
      </c>
      <c r="M1322" s="64" t="s">
        <v>232</v>
      </c>
      <c r="N1322" s="64" t="s">
        <v>8490</v>
      </c>
      <c r="O1322" s="64" t="s">
        <v>232</v>
      </c>
      <c r="P1322" s="64" t="s">
        <v>8474</v>
      </c>
      <c r="Q1322" s="65"/>
      <c r="R1322" s="64" t="s">
        <v>8491</v>
      </c>
      <c r="S1322" s="63">
        <v>1.1719040000000001E-3</v>
      </c>
      <c r="T1322" s="63">
        <v>1.8598180000000001E-3</v>
      </c>
      <c r="U1322" s="65"/>
      <c r="V1322" s="64" t="s">
        <v>232</v>
      </c>
    </row>
    <row r="1323" spans="1:22" ht="72">
      <c r="A1323" s="64" t="s">
        <v>8492</v>
      </c>
      <c r="B1323" s="63">
        <v>1743</v>
      </c>
      <c r="C1323" s="64" t="s">
        <v>232</v>
      </c>
      <c r="D1323" s="64" t="s">
        <v>232</v>
      </c>
      <c r="E1323" s="64" t="s">
        <v>2438</v>
      </c>
      <c r="F1323" s="64" t="s">
        <v>232</v>
      </c>
      <c r="G1323" s="63" t="b">
        <v>0</v>
      </c>
      <c r="H1323" s="71" t="b">
        <v>0</v>
      </c>
      <c r="I1323" s="64" t="s">
        <v>8492</v>
      </c>
      <c r="J1323" s="64" t="s">
        <v>232</v>
      </c>
      <c r="K1323" s="63">
        <v>372.68099999999998</v>
      </c>
      <c r="L1323" s="71" t="b">
        <v>0</v>
      </c>
      <c r="M1323" s="64" t="s">
        <v>232</v>
      </c>
      <c r="N1323" s="64" t="s">
        <v>8493</v>
      </c>
      <c r="O1323" s="64" t="s">
        <v>232</v>
      </c>
      <c r="P1323" s="64" t="s">
        <v>232</v>
      </c>
      <c r="Q1323" s="65"/>
      <c r="R1323" s="64" t="s">
        <v>232</v>
      </c>
      <c r="S1323" s="63">
        <v>1.1719040000000001E-3</v>
      </c>
      <c r="T1323" s="65"/>
      <c r="U1323" s="65"/>
      <c r="V1323" s="64" t="s">
        <v>232</v>
      </c>
    </row>
    <row r="1324" spans="1:22" ht="72">
      <c r="A1324" s="64" t="s">
        <v>8494</v>
      </c>
      <c r="B1324" s="63">
        <v>1744</v>
      </c>
      <c r="C1324" s="64" t="s">
        <v>232</v>
      </c>
      <c r="D1324" s="64" t="s">
        <v>232</v>
      </c>
      <c r="E1324" s="64" t="s">
        <v>2438</v>
      </c>
      <c r="F1324" s="64" t="s">
        <v>232</v>
      </c>
      <c r="G1324" s="63" t="b">
        <v>0</v>
      </c>
      <c r="H1324" s="71" t="b">
        <v>0</v>
      </c>
      <c r="I1324" s="64" t="s">
        <v>8494</v>
      </c>
      <c r="J1324" s="64" t="s">
        <v>232</v>
      </c>
      <c r="K1324" s="63">
        <v>386.70800000000003</v>
      </c>
      <c r="L1324" s="71" t="b">
        <v>0</v>
      </c>
      <c r="M1324" s="64" t="s">
        <v>232</v>
      </c>
      <c r="N1324" s="64" t="s">
        <v>8495</v>
      </c>
      <c r="O1324" s="64" t="s">
        <v>232</v>
      </c>
      <c r="P1324" s="64" t="s">
        <v>232</v>
      </c>
      <c r="Q1324" s="65"/>
      <c r="R1324" s="64" t="s">
        <v>232</v>
      </c>
      <c r="S1324" s="63">
        <v>2.2531480000000001E-4</v>
      </c>
      <c r="T1324" s="65"/>
      <c r="U1324" s="65"/>
      <c r="V1324" s="64" t="s">
        <v>232</v>
      </c>
    </row>
    <row r="1325" spans="1:22" ht="72">
      <c r="A1325" s="64" t="s">
        <v>8496</v>
      </c>
      <c r="B1325" s="63">
        <v>1745</v>
      </c>
      <c r="C1325" s="64" t="s">
        <v>232</v>
      </c>
      <c r="D1325" s="64" t="s">
        <v>232</v>
      </c>
      <c r="E1325" s="64" t="s">
        <v>2438</v>
      </c>
      <c r="F1325" s="64" t="s">
        <v>232</v>
      </c>
      <c r="G1325" s="63" t="b">
        <v>0</v>
      </c>
      <c r="H1325" s="71" t="b">
        <v>0</v>
      </c>
      <c r="I1325" s="64" t="s">
        <v>8496</v>
      </c>
      <c r="J1325" s="64" t="s">
        <v>232</v>
      </c>
      <c r="K1325" s="63">
        <v>386.70800000000003</v>
      </c>
      <c r="L1325" s="71" t="b">
        <v>0</v>
      </c>
      <c r="M1325" s="64" t="s">
        <v>232</v>
      </c>
      <c r="N1325" s="64" t="s">
        <v>8497</v>
      </c>
      <c r="O1325" s="64" t="s">
        <v>232</v>
      </c>
      <c r="P1325" s="64" t="s">
        <v>232</v>
      </c>
      <c r="Q1325" s="65"/>
      <c r="R1325" s="64" t="s">
        <v>232</v>
      </c>
      <c r="S1325" s="63">
        <v>1.1719040000000001E-3</v>
      </c>
      <c r="T1325" s="65"/>
      <c r="U1325" s="65"/>
      <c r="V1325" s="64" t="s">
        <v>232</v>
      </c>
    </row>
    <row r="1326" spans="1:22" ht="72">
      <c r="A1326" s="64" t="s">
        <v>8498</v>
      </c>
      <c r="B1326" s="63">
        <v>1746</v>
      </c>
      <c r="C1326" s="64" t="s">
        <v>232</v>
      </c>
      <c r="D1326" s="64" t="s">
        <v>232</v>
      </c>
      <c r="E1326" s="64" t="s">
        <v>2438</v>
      </c>
      <c r="F1326" s="64" t="s">
        <v>232</v>
      </c>
      <c r="G1326" s="63" t="b">
        <v>0</v>
      </c>
      <c r="H1326" s="71" t="b">
        <v>0</v>
      </c>
      <c r="I1326" s="64" t="s">
        <v>8498</v>
      </c>
      <c r="J1326" s="64" t="s">
        <v>232</v>
      </c>
      <c r="K1326" s="63">
        <v>134.21816000000001</v>
      </c>
      <c r="L1326" s="71" t="b">
        <v>0</v>
      </c>
      <c r="M1326" s="64" t="s">
        <v>232</v>
      </c>
      <c r="N1326" s="64" t="s">
        <v>8499</v>
      </c>
      <c r="O1326" s="64" t="s">
        <v>232</v>
      </c>
      <c r="P1326" s="64" t="s">
        <v>232</v>
      </c>
      <c r="Q1326" s="65"/>
      <c r="R1326" s="64" t="s">
        <v>232</v>
      </c>
      <c r="S1326" s="63">
        <v>122.6566</v>
      </c>
      <c r="T1326" s="65"/>
      <c r="U1326" s="65"/>
      <c r="V1326" s="64" t="s">
        <v>232</v>
      </c>
    </row>
    <row r="1327" spans="1:22" ht="187.15">
      <c r="A1327" s="64" t="s">
        <v>8500</v>
      </c>
      <c r="B1327" s="63">
        <v>1747</v>
      </c>
      <c r="C1327" s="64" t="s">
        <v>8501</v>
      </c>
      <c r="D1327" s="64" t="s">
        <v>8502</v>
      </c>
      <c r="E1327" s="64" t="s">
        <v>8502</v>
      </c>
      <c r="F1327" s="64" t="s">
        <v>232</v>
      </c>
      <c r="G1327" s="63" t="b">
        <v>0</v>
      </c>
      <c r="H1327" s="71" t="b">
        <v>0</v>
      </c>
      <c r="I1327" s="64" t="s">
        <v>8500</v>
      </c>
      <c r="J1327" s="64" t="s">
        <v>232</v>
      </c>
      <c r="K1327" s="63">
        <v>110.11064</v>
      </c>
      <c r="L1327" s="71" t="b">
        <v>0</v>
      </c>
      <c r="M1327" s="64" t="s">
        <v>232</v>
      </c>
      <c r="N1327" s="64" t="s">
        <v>8503</v>
      </c>
      <c r="O1327" s="64" t="s">
        <v>8504</v>
      </c>
      <c r="P1327" s="64" t="s">
        <v>8505</v>
      </c>
      <c r="Q1327" s="63">
        <v>0.3333333</v>
      </c>
      <c r="R1327" s="64" t="s">
        <v>8506</v>
      </c>
      <c r="S1327" s="63">
        <v>91.459159999999997</v>
      </c>
      <c r="T1327" s="63">
        <v>874.26289999999995</v>
      </c>
      <c r="U1327" s="63">
        <v>165.53659486000001</v>
      </c>
      <c r="V1327" s="64" t="s">
        <v>232</v>
      </c>
    </row>
    <row r="1328" spans="1:22" ht="43.15">
      <c r="A1328" s="64" t="s">
        <v>8507</v>
      </c>
      <c r="B1328" s="63">
        <v>1748</v>
      </c>
      <c r="C1328" s="64" t="s">
        <v>8508</v>
      </c>
      <c r="D1328" s="64" t="s">
        <v>8509</v>
      </c>
      <c r="E1328" s="64" t="s">
        <v>8509</v>
      </c>
      <c r="F1328" s="64" t="s">
        <v>232</v>
      </c>
      <c r="G1328" s="63" t="b">
        <v>0</v>
      </c>
      <c r="H1328" s="71" t="b">
        <v>0</v>
      </c>
      <c r="I1328" s="64" t="s">
        <v>8507</v>
      </c>
      <c r="J1328" s="64" t="s">
        <v>232</v>
      </c>
      <c r="K1328" s="63">
        <v>126.11004</v>
      </c>
      <c r="L1328" s="71" t="b">
        <v>0</v>
      </c>
      <c r="M1328" s="64" t="s">
        <v>232</v>
      </c>
      <c r="N1328" s="64" t="s">
        <v>8510</v>
      </c>
      <c r="O1328" s="64" t="s">
        <v>232</v>
      </c>
      <c r="P1328" s="64" t="s">
        <v>8511</v>
      </c>
      <c r="Q1328" s="63">
        <v>0.5</v>
      </c>
      <c r="R1328" s="64" t="s">
        <v>232</v>
      </c>
      <c r="S1328" s="63">
        <v>0.57995240000000003</v>
      </c>
      <c r="T1328" s="65"/>
      <c r="U1328" s="65"/>
      <c r="V1328" s="64" t="s">
        <v>232</v>
      </c>
    </row>
    <row r="1329" spans="1:22" ht="86.45">
      <c r="A1329" s="64" t="s">
        <v>8512</v>
      </c>
      <c r="B1329" s="63">
        <v>1749</v>
      </c>
      <c r="C1329" s="64" t="s">
        <v>8513</v>
      </c>
      <c r="D1329" s="64" t="s">
        <v>8514</v>
      </c>
      <c r="E1329" s="64" t="s">
        <v>8514</v>
      </c>
      <c r="F1329" s="64" t="s">
        <v>232</v>
      </c>
      <c r="G1329" s="63" t="b">
        <v>0</v>
      </c>
      <c r="H1329" s="71" t="b">
        <v>0</v>
      </c>
      <c r="I1329" s="64" t="s">
        <v>8512</v>
      </c>
      <c r="J1329" s="64" t="s">
        <v>232</v>
      </c>
      <c r="K1329" s="63">
        <v>182.17330000000001</v>
      </c>
      <c r="L1329" s="71" t="b">
        <v>0</v>
      </c>
      <c r="M1329" s="64" t="s">
        <v>232</v>
      </c>
      <c r="N1329" s="64" t="s">
        <v>8515</v>
      </c>
      <c r="O1329" s="64" t="s">
        <v>8516</v>
      </c>
      <c r="P1329" s="64" t="s">
        <v>6517</v>
      </c>
      <c r="Q1329" s="63">
        <v>0.44444440000000002</v>
      </c>
      <c r="R1329" s="64" t="s">
        <v>8517</v>
      </c>
      <c r="S1329" s="63">
        <v>3.1064119999999998E-3</v>
      </c>
      <c r="T1329" s="63">
        <v>1.25326E-2</v>
      </c>
      <c r="U1329" s="63">
        <v>9.6517661968000008E-3</v>
      </c>
      <c r="V1329" s="64" t="s">
        <v>232</v>
      </c>
    </row>
    <row r="1330" spans="1:22" ht="72">
      <c r="A1330" s="64" t="s">
        <v>8518</v>
      </c>
      <c r="B1330" s="63">
        <v>1750</v>
      </c>
      <c r="C1330" s="64" t="s">
        <v>8519</v>
      </c>
      <c r="D1330" s="64" t="s">
        <v>8520</v>
      </c>
      <c r="E1330" s="64" t="s">
        <v>8520</v>
      </c>
      <c r="F1330" s="64" t="s">
        <v>232</v>
      </c>
      <c r="G1330" s="63" t="b">
        <v>0</v>
      </c>
      <c r="H1330" s="71" t="b">
        <v>0</v>
      </c>
      <c r="I1330" s="64" t="s">
        <v>8518</v>
      </c>
      <c r="J1330" s="64" t="s">
        <v>232</v>
      </c>
      <c r="K1330" s="63">
        <v>152.19038</v>
      </c>
      <c r="L1330" s="71" t="b">
        <v>0</v>
      </c>
      <c r="M1330" s="64" t="s">
        <v>232</v>
      </c>
      <c r="N1330" s="64" t="s">
        <v>8521</v>
      </c>
      <c r="O1330" s="64" t="s">
        <v>8522</v>
      </c>
      <c r="P1330" s="64" t="s">
        <v>3034</v>
      </c>
      <c r="Q1330" s="63">
        <v>0.22222220000000001</v>
      </c>
      <c r="R1330" s="64" t="s">
        <v>8523</v>
      </c>
      <c r="S1330" s="63">
        <v>17.465229999999998</v>
      </c>
      <c r="T1330" s="63">
        <v>51.324269999999999</v>
      </c>
      <c r="U1330" s="63">
        <v>3.8725108086</v>
      </c>
      <c r="V1330" s="64" t="s">
        <v>232</v>
      </c>
    </row>
    <row r="1331" spans="1:22" ht="43.15">
      <c r="A1331" s="64" t="s">
        <v>8524</v>
      </c>
      <c r="B1331" s="63">
        <v>1751</v>
      </c>
      <c r="C1331" s="64" t="s">
        <v>8525</v>
      </c>
      <c r="D1331" s="64" t="s">
        <v>8526</v>
      </c>
      <c r="E1331" s="64" t="s">
        <v>8526</v>
      </c>
      <c r="F1331" s="64" t="s">
        <v>232</v>
      </c>
      <c r="G1331" s="63" t="b">
        <v>0</v>
      </c>
      <c r="H1331" s="71" t="b">
        <v>0</v>
      </c>
      <c r="I1331" s="64" t="s">
        <v>8524</v>
      </c>
      <c r="J1331" s="64" t="s">
        <v>232</v>
      </c>
      <c r="K1331" s="63">
        <v>86.089240000000004</v>
      </c>
      <c r="L1331" s="71" t="b">
        <v>0</v>
      </c>
      <c r="M1331" s="64" t="s">
        <v>232</v>
      </c>
      <c r="N1331" s="64" t="s">
        <v>8527</v>
      </c>
      <c r="O1331" s="64" t="s">
        <v>8528</v>
      </c>
      <c r="P1331" s="64" t="s">
        <v>3628</v>
      </c>
      <c r="Q1331" s="63">
        <v>0.5</v>
      </c>
      <c r="R1331" s="64" t="s">
        <v>8529</v>
      </c>
      <c r="S1331" s="63">
        <v>1267.896</v>
      </c>
      <c r="T1331" s="63">
        <v>6358.0020000000004</v>
      </c>
      <c r="U1331" s="63">
        <v>483.76554310000006</v>
      </c>
      <c r="V1331" s="64" t="s">
        <v>232</v>
      </c>
    </row>
    <row r="1332" spans="1:22" ht="115.15">
      <c r="A1332" s="64" t="s">
        <v>8530</v>
      </c>
      <c r="B1332" s="63">
        <v>1752</v>
      </c>
      <c r="C1332" s="64" t="s">
        <v>8531</v>
      </c>
      <c r="D1332" s="64" t="s">
        <v>8532</v>
      </c>
      <c r="E1332" s="64" t="s">
        <v>8532</v>
      </c>
      <c r="F1332" s="64" t="s">
        <v>232</v>
      </c>
      <c r="G1332" s="63" t="b">
        <v>0</v>
      </c>
      <c r="H1332" s="71" t="b">
        <v>0</v>
      </c>
      <c r="I1332" s="64" t="s">
        <v>8530</v>
      </c>
      <c r="J1332" s="64" t="s">
        <v>232</v>
      </c>
      <c r="K1332" s="63">
        <v>164.20400000000001</v>
      </c>
      <c r="L1332" s="71" t="b">
        <v>0</v>
      </c>
      <c r="M1332" s="64" t="s">
        <v>232</v>
      </c>
      <c r="N1332" s="64" t="s">
        <v>232</v>
      </c>
      <c r="O1332" s="64" t="s">
        <v>8533</v>
      </c>
      <c r="P1332" s="64" t="s">
        <v>6263</v>
      </c>
      <c r="Q1332" s="63">
        <v>0.2</v>
      </c>
      <c r="R1332" s="64" t="s">
        <v>6395</v>
      </c>
      <c r="S1332" s="63">
        <v>0.50795829999999997</v>
      </c>
      <c r="T1332" s="63">
        <v>51.324269999999999</v>
      </c>
      <c r="U1332" s="63">
        <v>1.24756194822</v>
      </c>
      <c r="V1332" s="64" t="s">
        <v>232</v>
      </c>
    </row>
    <row r="1333" spans="1:22" ht="43.15">
      <c r="A1333" s="64" t="s">
        <v>8534</v>
      </c>
      <c r="B1333" s="63">
        <v>1753</v>
      </c>
      <c r="C1333" s="64" t="s">
        <v>7224</v>
      </c>
      <c r="D1333" s="64" t="s">
        <v>7225</v>
      </c>
      <c r="E1333" s="64" t="s">
        <v>7225</v>
      </c>
      <c r="F1333" s="64" t="s">
        <v>232</v>
      </c>
      <c r="G1333" s="63" t="b">
        <v>0</v>
      </c>
      <c r="H1333" s="71" t="b">
        <v>0</v>
      </c>
      <c r="I1333" s="64" t="s">
        <v>8534</v>
      </c>
      <c r="J1333" s="64" t="s">
        <v>232</v>
      </c>
      <c r="K1333" s="63">
        <v>166.21696</v>
      </c>
      <c r="L1333" s="71" t="b">
        <v>0</v>
      </c>
      <c r="M1333" s="64" t="s">
        <v>232</v>
      </c>
      <c r="N1333" s="64" t="s">
        <v>7227</v>
      </c>
      <c r="O1333" s="64" t="s">
        <v>7228</v>
      </c>
      <c r="P1333" s="64" t="s">
        <v>7229</v>
      </c>
      <c r="Q1333" s="63">
        <v>0.2</v>
      </c>
      <c r="R1333" s="64" t="s">
        <v>7230</v>
      </c>
      <c r="S1333" s="63">
        <v>0.28397670000000003</v>
      </c>
      <c r="T1333" s="63">
        <v>51.324269999999999</v>
      </c>
      <c r="U1333" s="63">
        <v>0.66561808432000003</v>
      </c>
      <c r="V1333" s="64" t="s">
        <v>7231</v>
      </c>
    </row>
    <row r="1334" spans="1:22" ht="57.6">
      <c r="A1334" s="64" t="s">
        <v>8535</v>
      </c>
      <c r="B1334" s="63">
        <v>1754</v>
      </c>
      <c r="C1334" s="64" t="s">
        <v>7216</v>
      </c>
      <c r="D1334" s="64" t="s">
        <v>7217</v>
      </c>
      <c r="E1334" s="64" t="s">
        <v>7217</v>
      </c>
      <c r="F1334" s="64" t="s">
        <v>232</v>
      </c>
      <c r="G1334" s="63" t="b">
        <v>0</v>
      </c>
      <c r="H1334" s="71" t="b">
        <v>0</v>
      </c>
      <c r="I1334" s="64" t="s">
        <v>8535</v>
      </c>
      <c r="J1334" s="64" t="s">
        <v>232</v>
      </c>
      <c r="K1334" s="63">
        <v>152.19038</v>
      </c>
      <c r="L1334" s="71" t="b">
        <v>0</v>
      </c>
      <c r="M1334" s="64" t="s">
        <v>232</v>
      </c>
      <c r="N1334" s="64" t="s">
        <v>7219</v>
      </c>
      <c r="O1334" s="64" t="s">
        <v>7220</v>
      </c>
      <c r="P1334" s="64" t="s">
        <v>3034</v>
      </c>
      <c r="Q1334" s="63">
        <v>0.22222220000000001</v>
      </c>
      <c r="R1334" s="64" t="s">
        <v>7221</v>
      </c>
      <c r="S1334" s="63">
        <v>3.3063950000000002</v>
      </c>
      <c r="T1334" s="63">
        <v>156.8176</v>
      </c>
      <c r="U1334" s="63">
        <v>0.87580555019999995</v>
      </c>
      <c r="V1334" s="64" t="s">
        <v>7222</v>
      </c>
    </row>
    <row r="1335" spans="1:22" ht="43.15">
      <c r="A1335" s="64" t="s">
        <v>8536</v>
      </c>
      <c r="B1335" s="63">
        <v>1755</v>
      </c>
      <c r="C1335" s="64" t="s">
        <v>8537</v>
      </c>
      <c r="D1335" s="64" t="s">
        <v>8538</v>
      </c>
      <c r="E1335" s="64" t="s">
        <v>8538</v>
      </c>
      <c r="F1335" s="64" t="s">
        <v>232</v>
      </c>
      <c r="G1335" s="63" t="b">
        <v>0</v>
      </c>
      <c r="H1335" s="71" t="b">
        <v>1</v>
      </c>
      <c r="I1335" s="64" t="s">
        <v>8536</v>
      </c>
      <c r="J1335" s="64" t="s">
        <v>232</v>
      </c>
      <c r="K1335" s="63">
        <v>110.11064</v>
      </c>
      <c r="L1335" s="71" t="b">
        <v>0</v>
      </c>
      <c r="M1335" s="64" t="s">
        <v>232</v>
      </c>
      <c r="N1335" s="64" t="s">
        <v>8539</v>
      </c>
      <c r="O1335" s="64" t="s">
        <v>8540</v>
      </c>
      <c r="P1335" s="64" t="s">
        <v>8505</v>
      </c>
      <c r="Q1335" s="63">
        <v>0.3333333</v>
      </c>
      <c r="R1335" s="64" t="s">
        <v>8541</v>
      </c>
      <c r="S1335" s="63">
        <v>0.14798790000000001</v>
      </c>
      <c r="T1335" s="63">
        <v>13667.28</v>
      </c>
      <c r="U1335" s="63">
        <v>0.25256253035999998</v>
      </c>
      <c r="V1335" s="64" t="s">
        <v>232</v>
      </c>
    </row>
    <row r="1336" spans="1:22" ht="100.9">
      <c r="A1336" s="64" t="s">
        <v>8542</v>
      </c>
      <c r="B1336" s="63">
        <v>1756</v>
      </c>
      <c r="C1336" s="64" t="s">
        <v>8543</v>
      </c>
      <c r="D1336" s="64" t="s">
        <v>8544</v>
      </c>
      <c r="E1336" s="64" t="s">
        <v>8544</v>
      </c>
      <c r="F1336" s="64" t="s">
        <v>232</v>
      </c>
      <c r="G1336" s="63" t="b">
        <v>0</v>
      </c>
      <c r="H1336" s="71" t="b">
        <v>1</v>
      </c>
      <c r="I1336" s="64" t="s">
        <v>8542</v>
      </c>
      <c r="J1336" s="64" t="s">
        <v>232</v>
      </c>
      <c r="K1336" s="63">
        <v>110.11064</v>
      </c>
      <c r="L1336" s="71" t="b">
        <v>0</v>
      </c>
      <c r="M1336" s="64" t="s">
        <v>232</v>
      </c>
      <c r="N1336" s="64" t="s">
        <v>8545</v>
      </c>
      <c r="O1336" s="64" t="s">
        <v>8546</v>
      </c>
      <c r="P1336" s="64" t="s">
        <v>8505</v>
      </c>
      <c r="Q1336" s="63">
        <v>0.3333333</v>
      </c>
      <c r="R1336" s="64" t="s">
        <v>8547</v>
      </c>
      <c r="S1336" s="63">
        <v>2.186487E-3</v>
      </c>
      <c r="T1336" s="63">
        <v>13667.28</v>
      </c>
      <c r="U1336" s="63">
        <v>8.7997186270000003E-3</v>
      </c>
      <c r="V1336" s="64" t="s">
        <v>232</v>
      </c>
    </row>
    <row r="1337" spans="1:22" ht="86.45">
      <c r="A1337" s="64" t="s">
        <v>8548</v>
      </c>
      <c r="B1337" s="63">
        <v>1757</v>
      </c>
      <c r="C1337" s="64" t="s">
        <v>8549</v>
      </c>
      <c r="D1337" s="64" t="s">
        <v>8550</v>
      </c>
      <c r="E1337" s="64" t="s">
        <v>8550</v>
      </c>
      <c r="F1337" s="64" t="s">
        <v>232</v>
      </c>
      <c r="G1337" s="63" t="b">
        <v>0</v>
      </c>
      <c r="H1337" s="71" t="b">
        <v>0</v>
      </c>
      <c r="I1337" s="64" t="s">
        <v>8548</v>
      </c>
      <c r="J1337" s="64" t="s">
        <v>232</v>
      </c>
      <c r="K1337" s="63">
        <v>110.11064</v>
      </c>
      <c r="L1337" s="71" t="b">
        <v>0</v>
      </c>
      <c r="M1337" s="64" t="s">
        <v>232</v>
      </c>
      <c r="N1337" s="64" t="s">
        <v>8551</v>
      </c>
      <c r="O1337" s="64" t="s">
        <v>8552</v>
      </c>
      <c r="P1337" s="64" t="s">
        <v>8505</v>
      </c>
      <c r="Q1337" s="63">
        <v>0.3333333</v>
      </c>
      <c r="R1337" s="64" t="s">
        <v>8553</v>
      </c>
      <c r="S1337" s="63">
        <v>1.5998689999999999E-2</v>
      </c>
      <c r="T1337" s="63">
        <v>13667.28</v>
      </c>
      <c r="U1337" s="63">
        <v>3.7287363638000004E-2</v>
      </c>
      <c r="V1337" s="64" t="s">
        <v>232</v>
      </c>
    </row>
    <row r="1338" spans="1:22" ht="43.15">
      <c r="A1338" s="64" t="s">
        <v>8554</v>
      </c>
      <c r="B1338" s="63">
        <v>1758</v>
      </c>
      <c r="C1338" s="64" t="s">
        <v>8555</v>
      </c>
      <c r="D1338" s="64" t="s">
        <v>8556</v>
      </c>
      <c r="E1338" s="64" t="s">
        <v>8556</v>
      </c>
      <c r="F1338" s="64" t="s">
        <v>232</v>
      </c>
      <c r="G1338" s="63" t="b">
        <v>0</v>
      </c>
      <c r="H1338" s="71" t="b">
        <v>0</v>
      </c>
      <c r="I1338" s="64" t="s">
        <v>8554</v>
      </c>
      <c r="J1338" s="64" t="s">
        <v>232</v>
      </c>
      <c r="K1338" s="63">
        <v>138.16380000000001</v>
      </c>
      <c r="L1338" s="71" t="b">
        <v>0</v>
      </c>
      <c r="M1338" s="64" t="s">
        <v>232</v>
      </c>
      <c r="N1338" s="64" t="s">
        <v>8557</v>
      </c>
      <c r="O1338" s="64" t="s">
        <v>8558</v>
      </c>
      <c r="P1338" s="64" t="s">
        <v>4814</v>
      </c>
      <c r="Q1338" s="63">
        <v>0.25</v>
      </c>
      <c r="R1338" s="64" t="s">
        <v>8559</v>
      </c>
      <c r="S1338" s="63">
        <v>1.8265170000000001E-2</v>
      </c>
      <c r="T1338" s="63">
        <v>7.5350279999999996</v>
      </c>
      <c r="U1338" s="63">
        <v>1.7676497370000002E-2</v>
      </c>
      <c r="V1338" s="64" t="s">
        <v>232</v>
      </c>
    </row>
    <row r="1339" spans="1:22" ht="57.6">
      <c r="A1339" s="64" t="s">
        <v>8560</v>
      </c>
      <c r="B1339" s="63">
        <v>1759</v>
      </c>
      <c r="C1339" s="64" t="s">
        <v>8561</v>
      </c>
      <c r="D1339" s="64" t="s">
        <v>8562</v>
      </c>
      <c r="E1339" s="64" t="s">
        <v>8562</v>
      </c>
      <c r="F1339" s="64" t="s">
        <v>232</v>
      </c>
      <c r="G1339" s="63" t="b">
        <v>0</v>
      </c>
      <c r="H1339" s="71" t="b">
        <v>1</v>
      </c>
      <c r="I1339" s="64" t="s">
        <v>8560</v>
      </c>
      <c r="J1339" s="64" t="s">
        <v>232</v>
      </c>
      <c r="K1339" s="63">
        <v>156.22368</v>
      </c>
      <c r="L1339" s="71" t="b">
        <v>0</v>
      </c>
      <c r="M1339" s="64" t="s">
        <v>1246</v>
      </c>
      <c r="N1339" s="64" t="s">
        <v>8563</v>
      </c>
      <c r="O1339" s="64" t="s">
        <v>8564</v>
      </c>
      <c r="P1339" s="64" t="s">
        <v>5847</v>
      </c>
      <c r="Q1339" s="65"/>
      <c r="R1339" s="64" t="s">
        <v>8565</v>
      </c>
      <c r="S1339" s="63">
        <v>1.7065269999999999</v>
      </c>
      <c r="T1339" s="63">
        <v>12.371969999999999</v>
      </c>
      <c r="U1339" s="63">
        <v>2.3727449662</v>
      </c>
      <c r="V1339" s="64" t="s">
        <v>232</v>
      </c>
    </row>
    <row r="1340" spans="1:22" ht="43.15">
      <c r="A1340" s="64" t="s">
        <v>8566</v>
      </c>
      <c r="B1340" s="63">
        <v>1760</v>
      </c>
      <c r="C1340" s="64" t="s">
        <v>8567</v>
      </c>
      <c r="D1340" s="64" t="s">
        <v>8568</v>
      </c>
      <c r="E1340" s="64" t="s">
        <v>8568</v>
      </c>
      <c r="F1340" s="64" t="s">
        <v>232</v>
      </c>
      <c r="G1340" s="63" t="b">
        <v>0</v>
      </c>
      <c r="H1340" s="71" t="b">
        <v>0</v>
      </c>
      <c r="I1340" s="64" t="s">
        <v>8566</v>
      </c>
      <c r="J1340" s="64" t="s">
        <v>232</v>
      </c>
      <c r="K1340" s="63">
        <v>122.1644</v>
      </c>
      <c r="L1340" s="71" t="b">
        <v>0</v>
      </c>
      <c r="M1340" s="64" t="s">
        <v>232</v>
      </c>
      <c r="N1340" s="64" t="s">
        <v>8569</v>
      </c>
      <c r="O1340" s="64" t="s">
        <v>8570</v>
      </c>
      <c r="P1340" s="64" t="s">
        <v>5504</v>
      </c>
      <c r="Q1340" s="63">
        <v>0.125</v>
      </c>
      <c r="R1340" s="64" t="s">
        <v>8571</v>
      </c>
      <c r="S1340" s="63">
        <v>13.998849999999999</v>
      </c>
      <c r="T1340" s="63">
        <v>1463.991</v>
      </c>
      <c r="U1340" s="63">
        <v>9.4613557163999999</v>
      </c>
      <c r="V1340" s="64" t="s">
        <v>232</v>
      </c>
    </row>
    <row r="1341" spans="1:22" ht="43.15">
      <c r="A1341" s="64" t="s">
        <v>8572</v>
      </c>
      <c r="B1341" s="63">
        <v>1762</v>
      </c>
      <c r="C1341" s="64" t="s">
        <v>8573</v>
      </c>
      <c r="D1341" s="64" t="s">
        <v>8574</v>
      </c>
      <c r="E1341" s="64" t="s">
        <v>8574</v>
      </c>
      <c r="F1341" s="64" t="s">
        <v>232</v>
      </c>
      <c r="G1341" s="63" t="b">
        <v>0</v>
      </c>
      <c r="H1341" s="71" t="b">
        <v>0</v>
      </c>
      <c r="I1341" s="64" t="s">
        <v>8572</v>
      </c>
      <c r="J1341" s="64" t="s">
        <v>232</v>
      </c>
      <c r="K1341" s="63">
        <v>122.12134</v>
      </c>
      <c r="L1341" s="71" t="b">
        <v>0</v>
      </c>
      <c r="M1341" s="64" t="s">
        <v>232</v>
      </c>
      <c r="N1341" s="64" t="s">
        <v>8575</v>
      </c>
      <c r="O1341" s="64" t="s">
        <v>232</v>
      </c>
      <c r="P1341" s="64" t="s">
        <v>6279</v>
      </c>
      <c r="Q1341" s="63">
        <v>0.28571429999999998</v>
      </c>
      <c r="R1341" s="64" t="s">
        <v>8576</v>
      </c>
      <c r="S1341" s="63">
        <v>29.597570000000001</v>
      </c>
      <c r="T1341" s="63">
        <v>286.1345</v>
      </c>
      <c r="U1341" s="65"/>
      <c r="V1341" s="64" t="s">
        <v>232</v>
      </c>
    </row>
    <row r="1342" spans="1:22" ht="57.6">
      <c r="A1342" s="64" t="s">
        <v>8577</v>
      </c>
      <c r="B1342" s="63">
        <v>1763</v>
      </c>
      <c r="C1342" s="64" t="s">
        <v>7935</v>
      </c>
      <c r="D1342" s="64" t="s">
        <v>7936</v>
      </c>
      <c r="E1342" s="64" t="s">
        <v>7936</v>
      </c>
      <c r="F1342" s="64" t="s">
        <v>232</v>
      </c>
      <c r="G1342" s="63" t="b">
        <v>0</v>
      </c>
      <c r="H1342" s="71" t="b">
        <v>0</v>
      </c>
      <c r="I1342" s="64" t="s">
        <v>8577</v>
      </c>
      <c r="J1342" s="64" t="s">
        <v>232</v>
      </c>
      <c r="K1342" s="63">
        <v>137.19212445472201</v>
      </c>
      <c r="L1342" s="71" t="b">
        <v>0</v>
      </c>
      <c r="M1342" s="64" t="s">
        <v>232</v>
      </c>
      <c r="N1342" s="64" t="s">
        <v>7937</v>
      </c>
      <c r="O1342" s="64" t="s">
        <v>7938</v>
      </c>
      <c r="P1342" s="64" t="s">
        <v>7833</v>
      </c>
      <c r="Q1342" s="63">
        <v>0.3</v>
      </c>
      <c r="R1342" s="64" t="s">
        <v>7939</v>
      </c>
      <c r="S1342" s="63">
        <v>3.0264180000000002E-2</v>
      </c>
      <c r="T1342" s="63">
        <v>3.2830889999999999</v>
      </c>
      <c r="U1342" s="63">
        <v>1.0673012716800002E-3</v>
      </c>
      <c r="V1342" s="64" t="s">
        <v>7940</v>
      </c>
    </row>
    <row r="1343" spans="1:22" ht="57.6">
      <c r="A1343" s="64" t="s">
        <v>8578</v>
      </c>
      <c r="B1343" s="63">
        <v>1764</v>
      </c>
      <c r="C1343" s="64" t="s">
        <v>7207</v>
      </c>
      <c r="D1343" s="64" t="s">
        <v>7208</v>
      </c>
      <c r="E1343" s="64" t="s">
        <v>7208</v>
      </c>
      <c r="F1343" s="64" t="s">
        <v>232</v>
      </c>
      <c r="G1343" s="63" t="b">
        <v>0</v>
      </c>
      <c r="H1343" s="71" t="b">
        <v>0</v>
      </c>
      <c r="I1343" s="64" t="s">
        <v>8578</v>
      </c>
      <c r="J1343" s="64" t="s">
        <v>232</v>
      </c>
      <c r="K1343" s="63">
        <v>182.21636000000001</v>
      </c>
      <c r="L1343" s="71" t="b">
        <v>0</v>
      </c>
      <c r="M1343" s="64" t="s">
        <v>232</v>
      </c>
      <c r="N1343" s="64" t="s">
        <v>7210</v>
      </c>
      <c r="O1343" s="64" t="s">
        <v>7211</v>
      </c>
      <c r="P1343" s="64" t="s">
        <v>7212</v>
      </c>
      <c r="Q1343" s="63">
        <v>0.3</v>
      </c>
      <c r="R1343" s="64" t="s">
        <v>7213</v>
      </c>
      <c r="S1343" s="63">
        <v>8.5059689999999993E-2</v>
      </c>
      <c r="T1343" s="63">
        <v>16.797740000000001</v>
      </c>
      <c r="U1343" s="63">
        <v>6.2140317624E-4</v>
      </c>
      <c r="V1343" s="64" t="s">
        <v>7214</v>
      </c>
    </row>
    <row r="1344" spans="1:22" ht="57.6">
      <c r="A1344" s="64" t="s">
        <v>8579</v>
      </c>
      <c r="B1344" s="63">
        <v>1765</v>
      </c>
      <c r="C1344" s="64" t="s">
        <v>8580</v>
      </c>
      <c r="D1344" s="64" t="s">
        <v>8581</v>
      </c>
      <c r="E1344" s="64" t="s">
        <v>8581</v>
      </c>
      <c r="F1344" s="64" t="s">
        <v>232</v>
      </c>
      <c r="G1344" s="63" t="b">
        <v>0</v>
      </c>
      <c r="H1344" s="71" t="b">
        <v>0</v>
      </c>
      <c r="I1344" s="64" t="s">
        <v>8579</v>
      </c>
      <c r="J1344" s="64" t="s">
        <v>232</v>
      </c>
      <c r="K1344" s="63">
        <v>196.24294</v>
      </c>
      <c r="L1344" s="71" t="b">
        <v>0</v>
      </c>
      <c r="M1344" s="64" t="s">
        <v>232</v>
      </c>
      <c r="N1344" s="64" t="s">
        <v>8582</v>
      </c>
      <c r="O1344" s="64" t="s">
        <v>8583</v>
      </c>
      <c r="P1344" s="64" t="s">
        <v>8584</v>
      </c>
      <c r="Q1344" s="63">
        <v>0.27272730000000001</v>
      </c>
      <c r="R1344" s="64" t="s">
        <v>8585</v>
      </c>
      <c r="S1344" s="63">
        <v>2.839767E-2</v>
      </c>
      <c r="T1344" s="63">
        <v>5.4976739999999999</v>
      </c>
      <c r="U1344" s="63">
        <v>1.5549478182E-3</v>
      </c>
      <c r="V1344" s="64" t="s">
        <v>232</v>
      </c>
    </row>
    <row r="1345" spans="1:22" ht="57.6">
      <c r="A1345" s="64" t="s">
        <v>8586</v>
      </c>
      <c r="B1345" s="63">
        <v>1766</v>
      </c>
      <c r="C1345" s="64" t="s">
        <v>8587</v>
      </c>
      <c r="D1345" s="64" t="s">
        <v>8588</v>
      </c>
      <c r="E1345" s="64" t="s">
        <v>8588</v>
      </c>
      <c r="F1345" s="64" t="s">
        <v>232</v>
      </c>
      <c r="G1345" s="63" t="b">
        <v>0</v>
      </c>
      <c r="H1345" s="71" t="b">
        <v>0</v>
      </c>
      <c r="I1345" s="64" t="s">
        <v>8586</v>
      </c>
      <c r="J1345" s="64" t="s">
        <v>232</v>
      </c>
      <c r="K1345" s="63">
        <v>137.19212445472201</v>
      </c>
      <c r="L1345" s="71" t="b">
        <v>0</v>
      </c>
      <c r="M1345" s="64" t="s">
        <v>232</v>
      </c>
      <c r="N1345" s="64" t="s">
        <v>8589</v>
      </c>
      <c r="O1345" s="64" t="s">
        <v>232</v>
      </c>
      <c r="P1345" s="64" t="s">
        <v>8590</v>
      </c>
      <c r="Q1345" s="63">
        <v>0.27272730000000001</v>
      </c>
      <c r="R1345" s="64" t="s">
        <v>8591</v>
      </c>
      <c r="S1345" s="63">
        <v>0.95592149999999998</v>
      </c>
      <c r="T1345" s="63">
        <v>1.799315</v>
      </c>
      <c r="U1345" s="65"/>
      <c r="V1345" s="64" t="s">
        <v>232</v>
      </c>
    </row>
    <row r="1346" spans="1:22" ht="57.6">
      <c r="A1346" s="64" t="s">
        <v>8592</v>
      </c>
      <c r="B1346" s="63">
        <v>1767</v>
      </c>
      <c r="C1346" s="64" t="s">
        <v>8593</v>
      </c>
      <c r="D1346" s="64" t="s">
        <v>8594</v>
      </c>
      <c r="E1346" s="64" t="s">
        <v>8594</v>
      </c>
      <c r="F1346" s="64" t="s">
        <v>232</v>
      </c>
      <c r="G1346" s="63" t="b">
        <v>0</v>
      </c>
      <c r="H1346" s="71" t="b">
        <v>0</v>
      </c>
      <c r="I1346" s="64" t="s">
        <v>8592</v>
      </c>
      <c r="J1346" s="64" t="s">
        <v>232</v>
      </c>
      <c r="K1346" s="63">
        <v>194.23</v>
      </c>
      <c r="L1346" s="71" t="b">
        <v>0</v>
      </c>
      <c r="M1346" s="64" t="s">
        <v>232</v>
      </c>
      <c r="N1346" s="64" t="s">
        <v>8595</v>
      </c>
      <c r="O1346" s="64" t="s">
        <v>8596</v>
      </c>
      <c r="P1346" s="64" t="s">
        <v>8590</v>
      </c>
      <c r="Q1346" s="63">
        <v>0.27272730000000001</v>
      </c>
      <c r="R1346" s="64" t="s">
        <v>8597</v>
      </c>
      <c r="S1346" s="63">
        <v>2.159823E-2</v>
      </c>
      <c r="T1346" s="63">
        <v>5.4976739999999999</v>
      </c>
      <c r="U1346" s="63">
        <v>2.4186077342000004E-3</v>
      </c>
      <c r="V1346" s="64" t="s">
        <v>232</v>
      </c>
    </row>
    <row r="1347" spans="1:22" ht="57.6">
      <c r="A1347" s="64" t="s">
        <v>8598</v>
      </c>
      <c r="B1347" s="63">
        <v>1768</v>
      </c>
      <c r="C1347" s="64" t="s">
        <v>8599</v>
      </c>
      <c r="D1347" s="64" t="s">
        <v>8600</v>
      </c>
      <c r="E1347" s="64" t="s">
        <v>8600</v>
      </c>
      <c r="F1347" s="64" t="s">
        <v>232</v>
      </c>
      <c r="G1347" s="63" t="b">
        <v>0</v>
      </c>
      <c r="H1347" s="71" t="b">
        <v>0</v>
      </c>
      <c r="I1347" s="64" t="s">
        <v>8598</v>
      </c>
      <c r="J1347" s="64" t="s">
        <v>232</v>
      </c>
      <c r="K1347" s="63">
        <v>137.19212445472201</v>
      </c>
      <c r="L1347" s="71" t="b">
        <v>0</v>
      </c>
      <c r="M1347" s="64" t="s">
        <v>232</v>
      </c>
      <c r="N1347" s="64" t="s">
        <v>8601</v>
      </c>
      <c r="O1347" s="64" t="s">
        <v>8602</v>
      </c>
      <c r="P1347" s="64" t="s">
        <v>8603</v>
      </c>
      <c r="Q1347" s="63">
        <v>0.36363640000000003</v>
      </c>
      <c r="R1347" s="64" t="s">
        <v>8604</v>
      </c>
      <c r="S1347" s="63">
        <v>3.2663990000000001E-3</v>
      </c>
      <c r="T1347" s="63">
        <v>0.35167290000000001</v>
      </c>
      <c r="U1347" s="63">
        <v>8.4516548815999999E-4</v>
      </c>
      <c r="V1347" s="64" t="s">
        <v>232</v>
      </c>
    </row>
    <row r="1348" spans="1:22" ht="100.9">
      <c r="A1348" s="64" t="s">
        <v>8605</v>
      </c>
      <c r="B1348" s="63">
        <v>1770</v>
      </c>
      <c r="C1348" s="64" t="s">
        <v>8606</v>
      </c>
      <c r="D1348" s="64" t="s">
        <v>8607</v>
      </c>
      <c r="E1348" s="64" t="s">
        <v>8607</v>
      </c>
      <c r="F1348" s="64" t="s">
        <v>232</v>
      </c>
      <c r="G1348" s="63" t="b">
        <v>0</v>
      </c>
      <c r="H1348" s="71" t="b">
        <v>1</v>
      </c>
      <c r="I1348" s="64" t="s">
        <v>8605</v>
      </c>
      <c r="J1348" s="64" t="s">
        <v>232</v>
      </c>
      <c r="K1348" s="63">
        <v>276.33067999999997</v>
      </c>
      <c r="L1348" s="71" t="b">
        <v>0</v>
      </c>
      <c r="M1348" s="64" t="s">
        <v>1246</v>
      </c>
      <c r="N1348" s="64" t="s">
        <v>8608</v>
      </c>
      <c r="O1348" s="64" t="s">
        <v>8609</v>
      </c>
      <c r="P1348" s="64" t="s">
        <v>5735</v>
      </c>
      <c r="Q1348" s="65"/>
      <c r="R1348" s="64" t="s">
        <v>8610</v>
      </c>
      <c r="S1348" s="63">
        <v>1.166571E-7</v>
      </c>
      <c r="T1348" s="63">
        <v>6.9708279999999997E-5</v>
      </c>
      <c r="U1348" s="63">
        <v>2.2416094470000001E-8</v>
      </c>
      <c r="V1348" s="64" t="s">
        <v>232</v>
      </c>
    </row>
    <row r="1349" spans="1:22" ht="72">
      <c r="A1349" s="64" t="s">
        <v>8611</v>
      </c>
      <c r="B1349" s="63">
        <v>1773</v>
      </c>
      <c r="C1349" s="64" t="s">
        <v>7870</v>
      </c>
      <c r="D1349" s="64" t="s">
        <v>7871</v>
      </c>
      <c r="E1349" s="64" t="s">
        <v>7871</v>
      </c>
      <c r="F1349" s="64" t="s">
        <v>232</v>
      </c>
      <c r="G1349" s="63" t="b">
        <v>0</v>
      </c>
      <c r="H1349" s="71" t="b">
        <v>0</v>
      </c>
      <c r="I1349" s="64" t="s">
        <v>8611</v>
      </c>
      <c r="J1349" s="64" t="s">
        <v>232</v>
      </c>
      <c r="K1349" s="63">
        <v>396.68988000000002</v>
      </c>
      <c r="L1349" s="71" t="b">
        <v>0</v>
      </c>
      <c r="M1349" s="64" t="s">
        <v>232</v>
      </c>
      <c r="N1349" s="64" t="s">
        <v>7872</v>
      </c>
      <c r="O1349" s="64" t="s">
        <v>7873</v>
      </c>
      <c r="P1349" s="64" t="s">
        <v>7874</v>
      </c>
      <c r="Q1349" s="63">
        <v>7.6923080000000005E-2</v>
      </c>
      <c r="R1349" s="64" t="s">
        <v>7875</v>
      </c>
      <c r="S1349" s="63">
        <v>3.853017E-6</v>
      </c>
      <c r="T1349" s="63">
        <v>1.0499799999999999E-9</v>
      </c>
      <c r="U1349" s="63">
        <v>1.5228305484000001E-5</v>
      </c>
      <c r="V1349" s="64" t="s">
        <v>7876</v>
      </c>
    </row>
    <row r="1350" spans="1:22" ht="57.6">
      <c r="A1350" s="64" t="s">
        <v>8612</v>
      </c>
      <c r="B1350" s="63">
        <v>1774</v>
      </c>
      <c r="C1350" s="64" t="s">
        <v>7899</v>
      </c>
      <c r="D1350" s="64" t="s">
        <v>7900</v>
      </c>
      <c r="E1350" s="64" t="s">
        <v>7900</v>
      </c>
      <c r="F1350" s="64" t="s">
        <v>232</v>
      </c>
      <c r="G1350" s="63" t="b">
        <v>0</v>
      </c>
      <c r="H1350" s="71" t="b">
        <v>0</v>
      </c>
      <c r="I1350" s="64" t="s">
        <v>8612</v>
      </c>
      <c r="J1350" s="64" t="s">
        <v>232</v>
      </c>
      <c r="K1350" s="63">
        <v>282.46136000000001</v>
      </c>
      <c r="L1350" s="71" t="b">
        <v>0</v>
      </c>
      <c r="M1350" s="64" t="s">
        <v>232</v>
      </c>
      <c r="N1350" s="64" t="s">
        <v>7901</v>
      </c>
      <c r="O1350" s="64" t="s">
        <v>7902</v>
      </c>
      <c r="P1350" s="64" t="s">
        <v>6341</v>
      </c>
      <c r="Q1350" s="63">
        <v>0.1111111</v>
      </c>
      <c r="R1350" s="64" t="s">
        <v>6342</v>
      </c>
      <c r="S1350" s="63">
        <v>6.8394390000000001E-3</v>
      </c>
      <c r="T1350" s="63">
        <v>7.975464E-6</v>
      </c>
      <c r="U1350" s="63">
        <v>1.2409851739600002E-4</v>
      </c>
      <c r="V1350" s="64" t="s">
        <v>7903</v>
      </c>
    </row>
    <row r="1351" spans="1:22" ht="57.6">
      <c r="A1351" s="64" t="s">
        <v>8613</v>
      </c>
      <c r="B1351" s="63">
        <v>1776</v>
      </c>
      <c r="C1351" s="64" t="s">
        <v>8614</v>
      </c>
      <c r="D1351" s="64" t="s">
        <v>8615</v>
      </c>
      <c r="E1351" s="64" t="s">
        <v>8615</v>
      </c>
      <c r="F1351" s="64" t="s">
        <v>232</v>
      </c>
      <c r="G1351" s="63" t="b">
        <v>0</v>
      </c>
      <c r="H1351" s="71" t="b">
        <v>0</v>
      </c>
      <c r="I1351" s="64" t="s">
        <v>8613</v>
      </c>
      <c r="J1351" s="64" t="s">
        <v>232</v>
      </c>
      <c r="K1351" s="63">
        <v>302.45</v>
      </c>
      <c r="L1351" s="71" t="b">
        <v>0</v>
      </c>
      <c r="M1351" s="64" t="s">
        <v>232</v>
      </c>
      <c r="N1351" s="64" t="s">
        <v>8616</v>
      </c>
      <c r="O1351" s="64" t="s">
        <v>232</v>
      </c>
      <c r="P1351" s="64" t="s">
        <v>6246</v>
      </c>
      <c r="Q1351" s="63">
        <v>0.1</v>
      </c>
      <c r="R1351" s="64" t="s">
        <v>232</v>
      </c>
      <c r="S1351" s="63">
        <v>1.5732040000000001E-5</v>
      </c>
      <c r="T1351" s="65"/>
      <c r="U1351" s="65"/>
      <c r="V1351" s="64" t="s">
        <v>232</v>
      </c>
    </row>
    <row r="1352" spans="1:22" ht="86.45">
      <c r="A1352" s="64" t="s">
        <v>8617</v>
      </c>
      <c r="B1352" s="63">
        <v>1777</v>
      </c>
      <c r="C1352" s="64" t="s">
        <v>8618</v>
      </c>
      <c r="D1352" s="64" t="s">
        <v>8619</v>
      </c>
      <c r="E1352" s="64" t="s">
        <v>8619</v>
      </c>
      <c r="F1352" s="64" t="s">
        <v>232</v>
      </c>
      <c r="G1352" s="63" t="b">
        <v>0</v>
      </c>
      <c r="H1352" s="71" t="b">
        <v>0</v>
      </c>
      <c r="I1352" s="64" t="s">
        <v>8617</v>
      </c>
      <c r="J1352" s="64" t="s">
        <v>232</v>
      </c>
      <c r="K1352" s="63">
        <v>166.1739</v>
      </c>
      <c r="L1352" s="71" t="b">
        <v>0</v>
      </c>
      <c r="M1352" s="64" t="s">
        <v>232</v>
      </c>
      <c r="N1352" s="64" t="s">
        <v>8620</v>
      </c>
      <c r="O1352" s="64" t="s">
        <v>8621</v>
      </c>
      <c r="P1352" s="64" t="s">
        <v>6255</v>
      </c>
      <c r="Q1352" s="63">
        <v>0.3333333</v>
      </c>
      <c r="R1352" s="64" t="s">
        <v>8622</v>
      </c>
      <c r="S1352" s="63">
        <v>0.48662670000000002</v>
      </c>
      <c r="T1352" s="63">
        <v>3.2830889999999999</v>
      </c>
      <c r="U1352" s="63">
        <v>0.62884254383999993</v>
      </c>
      <c r="V1352" s="64" t="s">
        <v>232</v>
      </c>
    </row>
    <row r="1353" spans="1:22" ht="57.6">
      <c r="A1353" s="64" t="s">
        <v>8623</v>
      </c>
      <c r="B1353" s="63">
        <v>1778</v>
      </c>
      <c r="C1353" s="64" t="s">
        <v>8624</v>
      </c>
      <c r="D1353" s="64" t="s">
        <v>8625</v>
      </c>
      <c r="E1353" s="64" t="s">
        <v>8625</v>
      </c>
      <c r="F1353" s="64" t="s">
        <v>232</v>
      </c>
      <c r="G1353" s="63" t="b">
        <v>0</v>
      </c>
      <c r="H1353" s="71" t="b">
        <v>0</v>
      </c>
      <c r="I1353" s="64" t="s">
        <v>8623</v>
      </c>
      <c r="J1353" s="64" t="s">
        <v>232</v>
      </c>
      <c r="K1353" s="63">
        <v>137.19212445472201</v>
      </c>
      <c r="L1353" s="71" t="b">
        <v>0</v>
      </c>
      <c r="M1353" s="64" t="s">
        <v>232</v>
      </c>
      <c r="N1353" s="64" t="s">
        <v>8626</v>
      </c>
      <c r="O1353" s="64" t="s">
        <v>8627</v>
      </c>
      <c r="P1353" s="64" t="s">
        <v>8603</v>
      </c>
      <c r="Q1353" s="63">
        <v>0.36363640000000003</v>
      </c>
      <c r="R1353" s="64" t="s">
        <v>8628</v>
      </c>
      <c r="S1353" s="63">
        <v>9.9458500000000005E-2</v>
      </c>
      <c r="T1353" s="63">
        <v>0.35167290000000001</v>
      </c>
      <c r="U1353" s="63">
        <v>8.5067568642000001E-4</v>
      </c>
      <c r="V1353" s="64" t="s">
        <v>232</v>
      </c>
    </row>
    <row r="1354" spans="1:22" ht="28.9">
      <c r="A1354" s="64" t="s">
        <v>8629</v>
      </c>
      <c r="B1354" s="63">
        <v>1779</v>
      </c>
      <c r="C1354" s="64" t="s">
        <v>8630</v>
      </c>
      <c r="D1354" s="64" t="s">
        <v>8631</v>
      </c>
      <c r="E1354" s="64" t="s">
        <v>8631</v>
      </c>
      <c r="F1354" s="64" t="s">
        <v>232</v>
      </c>
      <c r="G1354" s="63" t="b">
        <v>0</v>
      </c>
      <c r="H1354" s="71" t="b">
        <v>0</v>
      </c>
      <c r="I1354" s="64" t="s">
        <v>8629</v>
      </c>
      <c r="J1354" s="64" t="s">
        <v>232</v>
      </c>
      <c r="K1354" s="63">
        <v>137.19212445472201</v>
      </c>
      <c r="L1354" s="71" t="b">
        <v>0</v>
      </c>
      <c r="M1354" s="64" t="s">
        <v>232</v>
      </c>
      <c r="N1354" s="64" t="s">
        <v>8632</v>
      </c>
      <c r="O1354" s="64" t="s">
        <v>232</v>
      </c>
      <c r="P1354" s="64" t="s">
        <v>8633</v>
      </c>
      <c r="Q1354" s="63">
        <v>0.3333333</v>
      </c>
      <c r="R1354" s="64" t="s">
        <v>232</v>
      </c>
      <c r="S1354" s="63">
        <v>1.2732290000000001E-3</v>
      </c>
      <c r="T1354" s="65"/>
      <c r="U1354" s="65"/>
      <c r="V1354" s="64" t="s">
        <v>232</v>
      </c>
    </row>
    <row r="1355" spans="1:22" ht="144">
      <c r="A1355" s="64" t="s">
        <v>8634</v>
      </c>
      <c r="B1355" s="63">
        <v>1780</v>
      </c>
      <c r="C1355" s="64" t="s">
        <v>8635</v>
      </c>
      <c r="D1355" s="64" t="s">
        <v>8636</v>
      </c>
      <c r="E1355" s="64" t="s">
        <v>8636</v>
      </c>
      <c r="F1355" s="64" t="s">
        <v>232</v>
      </c>
      <c r="G1355" s="63" t="b">
        <v>0</v>
      </c>
      <c r="H1355" s="71" t="b">
        <v>0</v>
      </c>
      <c r="I1355" s="64" t="s">
        <v>8634</v>
      </c>
      <c r="J1355" s="64" t="s">
        <v>232</v>
      </c>
      <c r="K1355" s="63">
        <v>137.19212445472201</v>
      </c>
      <c r="L1355" s="71" t="b">
        <v>0</v>
      </c>
      <c r="M1355" s="64" t="s">
        <v>232</v>
      </c>
      <c r="N1355" s="64" t="s">
        <v>8637</v>
      </c>
      <c r="O1355" s="64" t="s">
        <v>232</v>
      </c>
      <c r="P1355" s="64" t="s">
        <v>8018</v>
      </c>
      <c r="Q1355" s="63">
        <v>0.36363640000000003</v>
      </c>
      <c r="R1355" s="64" t="s">
        <v>8019</v>
      </c>
      <c r="S1355" s="63">
        <v>1.6265330000000001E-3</v>
      </c>
      <c r="T1355" s="63">
        <v>0.23064229999999999</v>
      </c>
      <c r="U1355" s="65"/>
      <c r="V1355" s="64" t="s">
        <v>232</v>
      </c>
    </row>
    <row r="1356" spans="1:22" ht="28.9">
      <c r="A1356" s="64" t="s">
        <v>8638</v>
      </c>
      <c r="B1356" s="63">
        <v>1782</v>
      </c>
      <c r="C1356" s="64" t="s">
        <v>232</v>
      </c>
      <c r="D1356" s="64" t="s">
        <v>232</v>
      </c>
      <c r="E1356" s="64" t="s">
        <v>2438</v>
      </c>
      <c r="F1356" s="64" t="s">
        <v>232</v>
      </c>
      <c r="G1356" s="63" t="b">
        <v>0</v>
      </c>
      <c r="H1356" s="71" t="b">
        <v>0</v>
      </c>
      <c r="I1356" s="64" t="s">
        <v>8638</v>
      </c>
      <c r="J1356" s="64" t="s">
        <v>232</v>
      </c>
      <c r="K1356" s="63">
        <v>137.19212445472201</v>
      </c>
      <c r="L1356" s="71" t="b">
        <v>0</v>
      </c>
      <c r="M1356" s="64" t="s">
        <v>232</v>
      </c>
      <c r="N1356" s="64" t="s">
        <v>8639</v>
      </c>
      <c r="O1356" s="64" t="s">
        <v>232</v>
      </c>
      <c r="P1356" s="64" t="s">
        <v>232</v>
      </c>
      <c r="Q1356" s="65"/>
      <c r="R1356" s="64" t="s">
        <v>232</v>
      </c>
      <c r="S1356" s="63">
        <v>2.1598230000000001E-6</v>
      </c>
      <c r="T1356" s="65"/>
      <c r="U1356" s="65"/>
      <c r="V1356" s="64" t="s">
        <v>232</v>
      </c>
    </row>
    <row r="1357" spans="1:22" ht="86.45">
      <c r="A1357" s="64" t="s">
        <v>8640</v>
      </c>
      <c r="B1357" s="63">
        <v>1783</v>
      </c>
      <c r="C1357" s="64" t="s">
        <v>8641</v>
      </c>
      <c r="D1357" s="64" t="s">
        <v>8642</v>
      </c>
      <c r="E1357" s="64" t="s">
        <v>8642</v>
      </c>
      <c r="F1357" s="64" t="s">
        <v>232</v>
      </c>
      <c r="G1357" s="63" t="b">
        <v>0</v>
      </c>
      <c r="H1357" s="71" t="b">
        <v>0</v>
      </c>
      <c r="I1357" s="64" t="s">
        <v>8640</v>
      </c>
      <c r="J1357" s="64" t="s">
        <v>232</v>
      </c>
      <c r="K1357" s="63">
        <v>137.19212445472201</v>
      </c>
      <c r="L1357" s="71" t="b">
        <v>0</v>
      </c>
      <c r="M1357" s="64" t="s">
        <v>232</v>
      </c>
      <c r="N1357" s="64" t="s">
        <v>8643</v>
      </c>
      <c r="O1357" s="64" t="s">
        <v>8644</v>
      </c>
      <c r="P1357" s="64" t="s">
        <v>8645</v>
      </c>
      <c r="Q1357" s="63">
        <v>0.15</v>
      </c>
      <c r="R1357" s="64" t="s">
        <v>8646</v>
      </c>
      <c r="S1357" s="63">
        <v>3.3063949999999999E-6</v>
      </c>
      <c r="T1357" s="63">
        <v>5.7728489999999999E-6</v>
      </c>
      <c r="U1357" s="63">
        <v>3.9942337946000002E-6</v>
      </c>
      <c r="V1357" s="64" t="s">
        <v>232</v>
      </c>
    </row>
    <row r="1358" spans="1:22" ht="86.45">
      <c r="A1358" s="64" t="s">
        <v>8647</v>
      </c>
      <c r="B1358" s="63">
        <v>1784</v>
      </c>
      <c r="C1358" s="64" t="s">
        <v>232</v>
      </c>
      <c r="D1358" s="64" t="s">
        <v>232</v>
      </c>
      <c r="E1358" s="64" t="s">
        <v>2438</v>
      </c>
      <c r="F1358" s="64" t="s">
        <v>232</v>
      </c>
      <c r="G1358" s="63" t="b">
        <v>0</v>
      </c>
      <c r="H1358" s="71" t="b">
        <v>0</v>
      </c>
      <c r="I1358" s="64" t="s">
        <v>8647</v>
      </c>
      <c r="J1358" s="64" t="s">
        <v>232</v>
      </c>
      <c r="K1358" s="63">
        <v>137.19212445472201</v>
      </c>
      <c r="L1358" s="71" t="b">
        <v>0</v>
      </c>
      <c r="M1358" s="64" t="s">
        <v>232</v>
      </c>
      <c r="N1358" s="64" t="s">
        <v>8648</v>
      </c>
      <c r="O1358" s="64" t="s">
        <v>232</v>
      </c>
      <c r="P1358" s="64" t="s">
        <v>232</v>
      </c>
      <c r="Q1358" s="63">
        <v>0.1</v>
      </c>
      <c r="R1358" s="64" t="s">
        <v>232</v>
      </c>
      <c r="S1358" s="63">
        <v>3.8396850000000002E-5</v>
      </c>
      <c r="T1358" s="65"/>
      <c r="U1358" s="65"/>
      <c r="V1358" s="64" t="s">
        <v>232</v>
      </c>
    </row>
    <row r="1359" spans="1:22" ht="72">
      <c r="A1359" s="64" t="s">
        <v>8649</v>
      </c>
      <c r="B1359" s="63">
        <v>1785</v>
      </c>
      <c r="C1359" s="64" t="s">
        <v>8650</v>
      </c>
      <c r="D1359" s="64" t="s">
        <v>8651</v>
      </c>
      <c r="E1359" s="64" t="s">
        <v>8651</v>
      </c>
      <c r="F1359" s="64" t="s">
        <v>232</v>
      </c>
      <c r="G1359" s="63" t="b">
        <v>0</v>
      </c>
      <c r="H1359" s="71" t="b">
        <v>0</v>
      </c>
      <c r="I1359" s="64" t="s">
        <v>8649</v>
      </c>
      <c r="J1359" s="64" t="s">
        <v>232</v>
      </c>
      <c r="K1359" s="63">
        <v>298.43</v>
      </c>
      <c r="L1359" s="71" t="b">
        <v>0</v>
      </c>
      <c r="M1359" s="64" t="s">
        <v>232</v>
      </c>
      <c r="N1359" s="64" t="s">
        <v>8652</v>
      </c>
      <c r="O1359" s="64" t="s">
        <v>232</v>
      </c>
      <c r="P1359" s="64" t="s">
        <v>8653</v>
      </c>
      <c r="Q1359" s="63">
        <v>0.1</v>
      </c>
      <c r="R1359" s="64" t="s">
        <v>232</v>
      </c>
      <c r="S1359" s="63">
        <v>1.3092259999999999E-4</v>
      </c>
      <c r="T1359" s="65"/>
      <c r="U1359" s="65"/>
      <c r="V1359" s="64" t="s">
        <v>232</v>
      </c>
    </row>
    <row r="1360" spans="1:22" ht="43.15">
      <c r="A1360" s="64" t="s">
        <v>8654</v>
      </c>
      <c r="B1360" s="63">
        <v>1786</v>
      </c>
      <c r="C1360" s="64" t="s">
        <v>8655</v>
      </c>
      <c r="D1360" s="64" t="s">
        <v>8656</v>
      </c>
      <c r="E1360" s="64" t="s">
        <v>8656</v>
      </c>
      <c r="F1360" s="64" t="s">
        <v>232</v>
      </c>
      <c r="G1360" s="63" t="b">
        <v>0</v>
      </c>
      <c r="H1360" s="71" t="b">
        <v>0</v>
      </c>
      <c r="I1360" s="64" t="s">
        <v>8654</v>
      </c>
      <c r="J1360" s="64" t="s">
        <v>232</v>
      </c>
      <c r="K1360" s="63">
        <v>182.30248</v>
      </c>
      <c r="L1360" s="71" t="b">
        <v>0</v>
      </c>
      <c r="M1360" s="64" t="s">
        <v>232</v>
      </c>
      <c r="N1360" s="64" t="s">
        <v>8657</v>
      </c>
      <c r="O1360" s="64" t="s">
        <v>232</v>
      </c>
      <c r="P1360" s="64" t="s">
        <v>8658</v>
      </c>
      <c r="Q1360" s="63">
        <v>8.3333340000000006E-2</v>
      </c>
      <c r="R1360" s="64" t="s">
        <v>8659</v>
      </c>
      <c r="S1360" s="63">
        <v>2.373138</v>
      </c>
      <c r="T1360" s="63">
        <v>1.1148819999999999</v>
      </c>
      <c r="U1360" s="65"/>
      <c r="V1360" s="64" t="s">
        <v>232</v>
      </c>
    </row>
    <row r="1361" spans="1:22" ht="43.15">
      <c r="A1361" s="64" t="s">
        <v>8660</v>
      </c>
      <c r="B1361" s="63">
        <v>1787</v>
      </c>
      <c r="C1361" s="64" t="s">
        <v>8074</v>
      </c>
      <c r="D1361" s="64" t="s">
        <v>8075</v>
      </c>
      <c r="E1361" s="64" t="s">
        <v>8075</v>
      </c>
      <c r="F1361" s="64" t="s">
        <v>232</v>
      </c>
      <c r="G1361" s="63" t="b">
        <v>0</v>
      </c>
      <c r="H1361" s="71" t="b">
        <v>0</v>
      </c>
      <c r="I1361" s="64" t="s">
        <v>8660</v>
      </c>
      <c r="J1361" s="64" t="s">
        <v>232</v>
      </c>
      <c r="K1361" s="63">
        <v>196.32906</v>
      </c>
      <c r="L1361" s="71" t="b">
        <v>0</v>
      </c>
      <c r="M1361" s="64" t="s">
        <v>232</v>
      </c>
      <c r="N1361" s="64" t="s">
        <v>8076</v>
      </c>
      <c r="O1361" s="64" t="s">
        <v>8077</v>
      </c>
      <c r="P1361" s="64" t="s">
        <v>8078</v>
      </c>
      <c r="Q1361" s="63">
        <v>7.6923080000000005E-2</v>
      </c>
      <c r="R1361" s="64" t="s">
        <v>8079</v>
      </c>
      <c r="S1361" s="63">
        <v>1.2625630000000001</v>
      </c>
      <c r="T1361" s="63">
        <v>0.55636099999999999</v>
      </c>
      <c r="U1361" s="63">
        <v>1.5461085696000001</v>
      </c>
      <c r="V1361" s="64" t="s">
        <v>8080</v>
      </c>
    </row>
    <row r="1362" spans="1:22" ht="43.15">
      <c r="A1362" s="64" t="s">
        <v>8661</v>
      </c>
      <c r="B1362" s="63">
        <v>1788</v>
      </c>
      <c r="C1362" s="64" t="s">
        <v>8662</v>
      </c>
      <c r="D1362" s="64" t="s">
        <v>8663</v>
      </c>
      <c r="E1362" s="64" t="s">
        <v>8663</v>
      </c>
      <c r="F1362" s="64" t="s">
        <v>232</v>
      </c>
      <c r="G1362" s="63" t="b">
        <v>0</v>
      </c>
      <c r="H1362" s="71" t="b">
        <v>0</v>
      </c>
      <c r="I1362" s="64" t="s">
        <v>8661</v>
      </c>
      <c r="J1362" s="64" t="s">
        <v>232</v>
      </c>
      <c r="K1362" s="63">
        <v>210.35563999999999</v>
      </c>
      <c r="L1362" s="71" t="b">
        <v>0</v>
      </c>
      <c r="M1362" s="64" t="s">
        <v>232</v>
      </c>
      <c r="N1362" s="64" t="s">
        <v>8664</v>
      </c>
      <c r="O1362" s="64" t="s">
        <v>8665</v>
      </c>
      <c r="P1362" s="64" t="s">
        <v>8666</v>
      </c>
      <c r="Q1362" s="63">
        <v>6.25E-2</v>
      </c>
      <c r="R1362" s="64" t="s">
        <v>8667</v>
      </c>
      <c r="S1362" s="63">
        <v>0.43596420000000002</v>
      </c>
      <c r="T1362" s="63">
        <v>0.18208949999999999</v>
      </c>
      <c r="U1362" s="63">
        <v>0.74592725745999999</v>
      </c>
      <c r="V1362" s="64" t="s">
        <v>232</v>
      </c>
    </row>
    <row r="1363" spans="1:22" ht="43.15">
      <c r="A1363" s="64" t="s">
        <v>8668</v>
      </c>
      <c r="B1363" s="63">
        <v>1789</v>
      </c>
      <c r="C1363" s="64" t="s">
        <v>8669</v>
      </c>
      <c r="D1363" s="64" t="s">
        <v>8670</v>
      </c>
      <c r="E1363" s="64" t="s">
        <v>8670</v>
      </c>
      <c r="F1363" s="64" t="s">
        <v>232</v>
      </c>
      <c r="G1363" s="63" t="b">
        <v>0</v>
      </c>
      <c r="H1363" s="71" t="b">
        <v>0</v>
      </c>
      <c r="I1363" s="64" t="s">
        <v>8668</v>
      </c>
      <c r="J1363" s="64" t="s">
        <v>232</v>
      </c>
      <c r="K1363" s="63">
        <v>224.38221999999999</v>
      </c>
      <c r="L1363" s="71" t="b">
        <v>0</v>
      </c>
      <c r="M1363" s="64" t="s">
        <v>232</v>
      </c>
      <c r="N1363" s="64" t="s">
        <v>8671</v>
      </c>
      <c r="O1363" s="64" t="s">
        <v>232</v>
      </c>
      <c r="P1363" s="64" t="s">
        <v>8672</v>
      </c>
      <c r="Q1363" s="63">
        <v>6.6666669999999997E-2</v>
      </c>
      <c r="R1363" s="64" t="s">
        <v>8673</v>
      </c>
      <c r="S1363" s="63">
        <v>0.1679862</v>
      </c>
      <c r="T1363" s="63">
        <v>3.9085269999999998E-2</v>
      </c>
      <c r="U1363" s="65"/>
      <c r="V1363" s="64" t="s">
        <v>232</v>
      </c>
    </row>
    <row r="1364" spans="1:22" ht="43.15">
      <c r="A1364" s="64" t="s">
        <v>8674</v>
      </c>
      <c r="B1364" s="63">
        <v>1790</v>
      </c>
      <c r="C1364" s="64" t="s">
        <v>8165</v>
      </c>
      <c r="D1364" s="64" t="s">
        <v>8166</v>
      </c>
      <c r="E1364" s="64" t="s">
        <v>8166</v>
      </c>
      <c r="F1364" s="64" t="s">
        <v>232</v>
      </c>
      <c r="G1364" s="63" t="b">
        <v>0</v>
      </c>
      <c r="H1364" s="71" t="b">
        <v>0</v>
      </c>
      <c r="I1364" s="64" t="s">
        <v>8674</v>
      </c>
      <c r="J1364" s="64" t="s">
        <v>232</v>
      </c>
      <c r="K1364" s="63">
        <v>254.45125999999999</v>
      </c>
      <c r="L1364" s="71" t="b">
        <v>0</v>
      </c>
      <c r="M1364" s="64" t="s">
        <v>232</v>
      </c>
      <c r="N1364" s="64" t="s">
        <v>8167</v>
      </c>
      <c r="O1364" s="64" t="s">
        <v>8168</v>
      </c>
      <c r="P1364" s="64" t="s">
        <v>8106</v>
      </c>
      <c r="Q1364" s="63">
        <v>5.8823529999999999E-2</v>
      </c>
      <c r="R1364" s="64" t="s">
        <v>8169</v>
      </c>
      <c r="S1364" s="63">
        <v>0.1062579</v>
      </c>
      <c r="T1364" s="63">
        <v>6.3836509999999997E-3</v>
      </c>
      <c r="U1364" s="63">
        <v>0.25916596902</v>
      </c>
      <c r="V1364" s="64" t="s">
        <v>8170</v>
      </c>
    </row>
    <row r="1365" spans="1:22" ht="57.6">
      <c r="A1365" s="64" t="s">
        <v>8675</v>
      </c>
      <c r="B1365" s="63">
        <v>1793</v>
      </c>
      <c r="C1365" s="64" t="s">
        <v>8676</v>
      </c>
      <c r="D1365" s="64" t="s">
        <v>8677</v>
      </c>
      <c r="E1365" s="64" t="s">
        <v>8677</v>
      </c>
      <c r="F1365" s="64" t="s">
        <v>232</v>
      </c>
      <c r="G1365" s="63" t="b">
        <v>0</v>
      </c>
      <c r="H1365" s="71" t="b">
        <v>0</v>
      </c>
      <c r="I1365" s="64" t="s">
        <v>8675</v>
      </c>
      <c r="J1365" s="64" t="s">
        <v>232</v>
      </c>
      <c r="K1365" s="63">
        <v>278.42959999999999</v>
      </c>
      <c r="L1365" s="71" t="b">
        <v>0</v>
      </c>
      <c r="M1365" s="64" t="s">
        <v>232</v>
      </c>
      <c r="N1365" s="64" t="s">
        <v>8678</v>
      </c>
      <c r="O1365" s="64" t="s">
        <v>8679</v>
      </c>
      <c r="P1365" s="64" t="s">
        <v>8680</v>
      </c>
      <c r="Q1365" s="63">
        <v>0.1111111</v>
      </c>
      <c r="R1365" s="64" t="s">
        <v>8681</v>
      </c>
      <c r="S1365" s="63">
        <v>1.6665300000000001E-3</v>
      </c>
      <c r="T1365" s="63">
        <v>7.975464E-6</v>
      </c>
      <c r="U1365" s="63">
        <v>7.5166143668000014E-5</v>
      </c>
      <c r="V1365" s="64" t="s">
        <v>8682</v>
      </c>
    </row>
    <row r="1366" spans="1:22" ht="72">
      <c r="A1366" s="64" t="s">
        <v>8683</v>
      </c>
      <c r="B1366" s="63">
        <v>1795</v>
      </c>
      <c r="C1366" s="64" t="s">
        <v>7965</v>
      </c>
      <c r="D1366" s="64" t="s">
        <v>7966</v>
      </c>
      <c r="E1366" s="64" t="s">
        <v>7966</v>
      </c>
      <c r="F1366" s="64" t="s">
        <v>232</v>
      </c>
      <c r="G1366" s="63" t="b">
        <v>0</v>
      </c>
      <c r="H1366" s="71" t="b">
        <v>0</v>
      </c>
      <c r="I1366" s="64" t="s">
        <v>8683</v>
      </c>
      <c r="J1366" s="64" t="s">
        <v>232</v>
      </c>
      <c r="K1366" s="63">
        <v>452.79624454722</v>
      </c>
      <c r="L1366" s="71" t="b">
        <v>0</v>
      </c>
      <c r="M1366" s="64" t="s">
        <v>232</v>
      </c>
      <c r="N1366" s="64" t="s">
        <v>7967</v>
      </c>
      <c r="O1366" s="64" t="s">
        <v>7968</v>
      </c>
      <c r="P1366" s="64" t="s">
        <v>7969</v>
      </c>
      <c r="Q1366" s="63">
        <v>6.6666669999999997E-2</v>
      </c>
      <c r="R1366" s="64" t="s">
        <v>7970</v>
      </c>
      <c r="S1366" s="63">
        <v>2.293145E-7</v>
      </c>
      <c r="T1366" s="63">
        <v>1.20474E-11</v>
      </c>
      <c r="U1366" s="63">
        <v>4.3019676350000001E-9</v>
      </c>
      <c r="V1366" s="64" t="s">
        <v>7971</v>
      </c>
    </row>
    <row r="1367" spans="1:22" ht="72">
      <c r="A1367" s="64" t="s">
        <v>8684</v>
      </c>
      <c r="B1367" s="63">
        <v>1796</v>
      </c>
      <c r="C1367" s="64" t="s">
        <v>7957</v>
      </c>
      <c r="D1367" s="64" t="s">
        <v>7958</v>
      </c>
      <c r="E1367" s="64" t="s">
        <v>7958</v>
      </c>
      <c r="F1367" s="64" t="s">
        <v>232</v>
      </c>
      <c r="G1367" s="63" t="b">
        <v>0</v>
      </c>
      <c r="H1367" s="71" t="b">
        <v>0</v>
      </c>
      <c r="I1367" s="64" t="s">
        <v>8684</v>
      </c>
      <c r="J1367" s="64" t="s">
        <v>232</v>
      </c>
      <c r="K1367" s="63">
        <v>424.75</v>
      </c>
      <c r="L1367" s="71" t="b">
        <v>0</v>
      </c>
      <c r="M1367" s="64" t="s">
        <v>232</v>
      </c>
      <c r="N1367" s="64" t="s">
        <v>7959</v>
      </c>
      <c r="O1367" s="64" t="s">
        <v>7960</v>
      </c>
      <c r="P1367" s="64" t="s">
        <v>7961</v>
      </c>
      <c r="Q1367" s="63">
        <v>7.1428569999999997E-2</v>
      </c>
      <c r="R1367" s="64" t="s">
        <v>7962</v>
      </c>
      <c r="S1367" s="63">
        <v>9.4792220000000002E-7</v>
      </c>
      <c r="T1367" s="63">
        <v>1.1247010000000001E-10</v>
      </c>
      <c r="U1367" s="63">
        <v>2.9625214976000001E-8</v>
      </c>
      <c r="V1367" s="64" t="s">
        <v>7963</v>
      </c>
    </row>
    <row r="1368" spans="1:22" ht="72">
      <c r="A1368" s="64" t="s">
        <v>8685</v>
      </c>
      <c r="B1368" s="63">
        <v>1797</v>
      </c>
      <c r="C1368" s="64" t="s">
        <v>7949</v>
      </c>
      <c r="D1368" s="64" t="s">
        <v>7950</v>
      </c>
      <c r="E1368" s="64" t="s">
        <v>7950</v>
      </c>
      <c r="F1368" s="64" t="s">
        <v>232</v>
      </c>
      <c r="G1368" s="63" t="b">
        <v>0</v>
      </c>
      <c r="H1368" s="71" t="b">
        <v>0</v>
      </c>
      <c r="I1368" s="64" t="s">
        <v>8685</v>
      </c>
      <c r="J1368" s="64" t="s">
        <v>232</v>
      </c>
      <c r="K1368" s="63">
        <v>410.71645999999998</v>
      </c>
      <c r="L1368" s="71" t="b">
        <v>0</v>
      </c>
      <c r="M1368" s="64" t="s">
        <v>232</v>
      </c>
      <c r="N1368" s="64" t="s">
        <v>7951</v>
      </c>
      <c r="O1368" s="64" t="s">
        <v>7952</v>
      </c>
      <c r="P1368" s="64" t="s">
        <v>7953</v>
      </c>
      <c r="Q1368" s="63">
        <v>7.4074070000000006E-2</v>
      </c>
      <c r="R1368" s="64" t="s">
        <v>7954</v>
      </c>
      <c r="S1368" s="63">
        <v>1.3998850000000001E-7</v>
      </c>
      <c r="T1368" s="63">
        <v>3.4364409999999998E-10</v>
      </c>
      <c r="U1368" s="63">
        <v>3.7965172686E-6</v>
      </c>
      <c r="V1368" s="64" t="s">
        <v>7955</v>
      </c>
    </row>
    <row r="1369" spans="1:22" ht="57.6">
      <c r="A1369" s="64" t="s">
        <v>8686</v>
      </c>
      <c r="B1369" s="63">
        <v>1799</v>
      </c>
      <c r="C1369" s="64" t="s">
        <v>6465</v>
      </c>
      <c r="D1369" s="64" t="s">
        <v>6466</v>
      </c>
      <c r="E1369" s="64" t="s">
        <v>6466</v>
      </c>
      <c r="F1369" s="64" t="s">
        <v>232</v>
      </c>
      <c r="G1369" s="63" t="b">
        <v>0</v>
      </c>
      <c r="H1369" s="71" t="b">
        <v>0</v>
      </c>
      <c r="I1369" s="64" t="s">
        <v>8686</v>
      </c>
      <c r="J1369" s="64" t="s">
        <v>232</v>
      </c>
      <c r="K1369" s="63">
        <v>137.19212445472201</v>
      </c>
      <c r="L1369" s="71" t="b">
        <v>0</v>
      </c>
      <c r="M1369" s="64" t="s">
        <v>232</v>
      </c>
      <c r="N1369" s="64" t="s">
        <v>6468</v>
      </c>
      <c r="O1369" s="64" t="s">
        <v>6469</v>
      </c>
      <c r="P1369" s="64" t="s">
        <v>6470</v>
      </c>
      <c r="Q1369" s="63">
        <v>0.13333329999999999</v>
      </c>
      <c r="R1369" s="64" t="s">
        <v>6471</v>
      </c>
      <c r="S1369" s="63">
        <v>1.7865200000000001E-2</v>
      </c>
      <c r="T1369" s="63">
        <v>2.274949E-4</v>
      </c>
      <c r="U1369" s="63">
        <v>7.2131868269999997E-5</v>
      </c>
      <c r="V1369" s="64" t="s">
        <v>6472</v>
      </c>
    </row>
    <row r="1370" spans="1:22" ht="57.6">
      <c r="A1370" s="64" t="s">
        <v>8687</v>
      </c>
      <c r="B1370" s="63">
        <v>1800</v>
      </c>
      <c r="C1370" s="64" t="s">
        <v>8688</v>
      </c>
      <c r="D1370" s="64" t="s">
        <v>8689</v>
      </c>
      <c r="E1370" s="64" t="s">
        <v>8689</v>
      </c>
      <c r="F1370" s="64" t="s">
        <v>232</v>
      </c>
      <c r="G1370" s="63" t="b">
        <v>0</v>
      </c>
      <c r="H1370" s="71" t="b">
        <v>0</v>
      </c>
      <c r="I1370" s="64" t="s">
        <v>8687</v>
      </c>
      <c r="J1370" s="64" t="s">
        <v>232</v>
      </c>
      <c r="K1370" s="63">
        <v>137.19212445472201</v>
      </c>
      <c r="L1370" s="71" t="b">
        <v>0</v>
      </c>
      <c r="M1370" s="64" t="s">
        <v>232</v>
      </c>
      <c r="N1370" s="64" t="s">
        <v>8690</v>
      </c>
      <c r="O1370" s="64" t="s">
        <v>8691</v>
      </c>
      <c r="P1370" s="64" t="s">
        <v>8692</v>
      </c>
      <c r="Q1370" s="65"/>
      <c r="R1370" s="64" t="s">
        <v>8693</v>
      </c>
      <c r="S1370" s="63">
        <v>0.38930140000000002</v>
      </c>
      <c r="T1370" s="63">
        <v>1.385311E-2</v>
      </c>
      <c r="U1370" s="63">
        <v>0.18126725764000001</v>
      </c>
      <c r="V1370" s="64" t="s">
        <v>232</v>
      </c>
    </row>
    <row r="1371" spans="1:22" ht="43.15">
      <c r="A1371" s="64" t="s">
        <v>8694</v>
      </c>
      <c r="B1371" s="63">
        <v>1801</v>
      </c>
      <c r="C1371" s="64" t="s">
        <v>232</v>
      </c>
      <c r="D1371" s="64" t="s">
        <v>232</v>
      </c>
      <c r="E1371" s="64" t="s">
        <v>2438</v>
      </c>
      <c r="F1371" s="64" t="s">
        <v>232</v>
      </c>
      <c r="G1371" s="63" t="b">
        <v>0</v>
      </c>
      <c r="H1371" s="71" t="b">
        <v>1</v>
      </c>
      <c r="I1371" s="64" t="s">
        <v>8694</v>
      </c>
      <c r="J1371" s="64" t="s">
        <v>232</v>
      </c>
      <c r="K1371" s="63">
        <v>156.22368</v>
      </c>
      <c r="L1371" s="71" t="b">
        <v>0</v>
      </c>
      <c r="M1371" s="64" t="s">
        <v>1246</v>
      </c>
      <c r="N1371" s="64" t="s">
        <v>8695</v>
      </c>
      <c r="O1371" s="64" t="s">
        <v>232</v>
      </c>
      <c r="P1371" s="64" t="s">
        <v>5847</v>
      </c>
      <c r="Q1371" s="65"/>
      <c r="R1371" s="64" t="s">
        <v>232</v>
      </c>
      <c r="S1371" s="63">
        <v>0.32663989999999998</v>
      </c>
      <c r="T1371" s="65"/>
      <c r="U1371" s="65"/>
      <c r="V1371" s="64" t="s">
        <v>232</v>
      </c>
    </row>
    <row r="1372" spans="1:22" ht="28.9">
      <c r="A1372" s="64" t="s">
        <v>8696</v>
      </c>
      <c r="B1372" s="63">
        <v>1802</v>
      </c>
      <c r="C1372" s="64" t="s">
        <v>255</v>
      </c>
      <c r="D1372" s="64" t="s">
        <v>255</v>
      </c>
      <c r="E1372" s="64" t="s">
        <v>255</v>
      </c>
      <c r="F1372" s="64" t="s">
        <v>232</v>
      </c>
      <c r="G1372" s="63" t="b">
        <v>0</v>
      </c>
      <c r="H1372" s="71" t="b">
        <v>0</v>
      </c>
      <c r="I1372" s="64" t="s">
        <v>8696</v>
      </c>
      <c r="J1372" s="64" t="s">
        <v>232</v>
      </c>
      <c r="K1372" s="63">
        <v>192.25577999999999</v>
      </c>
      <c r="L1372" s="71" t="b">
        <v>0</v>
      </c>
      <c r="M1372" s="64" t="s">
        <v>232</v>
      </c>
      <c r="N1372" s="64" t="s">
        <v>232</v>
      </c>
      <c r="O1372" s="64" t="s">
        <v>232</v>
      </c>
      <c r="P1372" s="64" t="s">
        <v>232</v>
      </c>
      <c r="Q1372" s="65"/>
      <c r="R1372" s="64" t="s">
        <v>232</v>
      </c>
      <c r="S1372" s="63">
        <v>4.9062640000000002</v>
      </c>
      <c r="T1372" s="65"/>
      <c r="U1372" s="65"/>
      <c r="V1372" s="64" t="s">
        <v>232</v>
      </c>
    </row>
    <row r="1373" spans="1:22" ht="57.6">
      <c r="A1373" s="64" t="s">
        <v>8697</v>
      </c>
      <c r="B1373" s="63">
        <v>1803</v>
      </c>
      <c r="C1373" s="64" t="s">
        <v>8698</v>
      </c>
      <c r="D1373" s="64" t="s">
        <v>8699</v>
      </c>
      <c r="E1373" s="64" t="s">
        <v>8699</v>
      </c>
      <c r="F1373" s="64" t="s">
        <v>232</v>
      </c>
      <c r="G1373" s="63" t="b">
        <v>0</v>
      </c>
      <c r="H1373" s="71" t="b">
        <v>0</v>
      </c>
      <c r="I1373" s="64" t="s">
        <v>8697</v>
      </c>
      <c r="J1373" s="64" t="s">
        <v>232</v>
      </c>
      <c r="K1373" s="63">
        <v>194.31</v>
      </c>
      <c r="L1373" s="71" t="b">
        <v>0</v>
      </c>
      <c r="M1373" s="64" t="s">
        <v>232</v>
      </c>
      <c r="N1373" s="64" t="s">
        <v>8700</v>
      </c>
      <c r="O1373" s="64" t="s">
        <v>232</v>
      </c>
      <c r="P1373" s="64" t="s">
        <v>8701</v>
      </c>
      <c r="Q1373" s="63">
        <v>7.6923080000000005E-2</v>
      </c>
      <c r="R1373" s="64" t="s">
        <v>8702</v>
      </c>
      <c r="S1373" s="63">
        <v>10.81245</v>
      </c>
      <c r="T1373" s="63">
        <v>1.3924909999999999</v>
      </c>
      <c r="U1373" s="65"/>
      <c r="V1373" s="64" t="s">
        <v>232</v>
      </c>
    </row>
    <row r="1374" spans="1:22" ht="43.15">
      <c r="A1374" s="64" t="s">
        <v>8703</v>
      </c>
      <c r="B1374" s="63">
        <v>1804</v>
      </c>
      <c r="C1374" s="64" t="s">
        <v>8704</v>
      </c>
      <c r="D1374" s="64" t="s">
        <v>8705</v>
      </c>
      <c r="E1374" s="64" t="s">
        <v>8705</v>
      </c>
      <c r="F1374" s="64" t="s">
        <v>232</v>
      </c>
      <c r="G1374" s="63" t="b">
        <v>0</v>
      </c>
      <c r="H1374" s="71" t="b">
        <v>0</v>
      </c>
      <c r="I1374" s="64" t="s">
        <v>8703</v>
      </c>
      <c r="J1374" s="64" t="s">
        <v>232</v>
      </c>
      <c r="K1374" s="63">
        <v>194.31317999999999</v>
      </c>
      <c r="L1374" s="71" t="b">
        <v>0</v>
      </c>
      <c r="M1374" s="64" t="s">
        <v>232</v>
      </c>
      <c r="N1374" s="64" t="s">
        <v>8706</v>
      </c>
      <c r="O1374" s="64" t="s">
        <v>8707</v>
      </c>
      <c r="P1374" s="64" t="s">
        <v>8701</v>
      </c>
      <c r="Q1374" s="63">
        <v>7.6923080000000005E-2</v>
      </c>
      <c r="R1374" s="64" t="s">
        <v>8708</v>
      </c>
      <c r="S1374" s="63">
        <v>3.3463919999999998</v>
      </c>
      <c r="T1374" s="63">
        <v>0.55636099999999999</v>
      </c>
      <c r="U1374" s="63">
        <v>7.2267590066</v>
      </c>
      <c r="V1374" s="64" t="s">
        <v>232</v>
      </c>
    </row>
    <row r="1375" spans="1:22" ht="43.15">
      <c r="A1375" s="64" t="s">
        <v>8709</v>
      </c>
      <c r="B1375" s="63">
        <v>1805</v>
      </c>
      <c r="C1375" s="64" t="s">
        <v>8710</v>
      </c>
      <c r="D1375" s="64" t="s">
        <v>8711</v>
      </c>
      <c r="E1375" s="64" t="s">
        <v>8711</v>
      </c>
      <c r="F1375" s="64" t="s">
        <v>232</v>
      </c>
      <c r="G1375" s="63" t="b">
        <v>0</v>
      </c>
      <c r="H1375" s="71" t="b">
        <v>0</v>
      </c>
      <c r="I1375" s="64" t="s">
        <v>8709</v>
      </c>
      <c r="J1375" s="64" t="s">
        <v>232</v>
      </c>
      <c r="K1375" s="63">
        <v>162.23156</v>
      </c>
      <c r="L1375" s="71" t="b">
        <v>0</v>
      </c>
      <c r="M1375" s="64" t="s">
        <v>232</v>
      </c>
      <c r="N1375" s="64" t="s">
        <v>8712</v>
      </c>
      <c r="O1375" s="64" t="s">
        <v>8713</v>
      </c>
      <c r="P1375" s="64" t="s">
        <v>8714</v>
      </c>
      <c r="Q1375" s="65"/>
      <c r="R1375" s="64" t="s">
        <v>8715</v>
      </c>
      <c r="S1375" s="63">
        <v>4.2663159999999998</v>
      </c>
      <c r="T1375" s="63">
        <v>99.123540000000006</v>
      </c>
      <c r="U1375" s="63">
        <v>2.4220607739999997</v>
      </c>
      <c r="V1375" s="64" t="s">
        <v>232</v>
      </c>
    </row>
    <row r="1376" spans="1:22" ht="57.6">
      <c r="A1376" s="64" t="s">
        <v>8716</v>
      </c>
      <c r="B1376" s="63">
        <v>1806</v>
      </c>
      <c r="C1376" s="64" t="s">
        <v>8717</v>
      </c>
      <c r="D1376" s="64" t="s">
        <v>8718</v>
      </c>
      <c r="E1376" s="64" t="s">
        <v>8718</v>
      </c>
      <c r="F1376" s="64" t="s">
        <v>232</v>
      </c>
      <c r="G1376" s="63" t="b">
        <v>0</v>
      </c>
      <c r="H1376" s="71" t="b">
        <v>0</v>
      </c>
      <c r="I1376" s="64" t="s">
        <v>8716</v>
      </c>
      <c r="J1376" s="64" t="s">
        <v>232</v>
      </c>
      <c r="K1376" s="63">
        <v>156.18392</v>
      </c>
      <c r="L1376" s="71" t="b">
        <v>0</v>
      </c>
      <c r="M1376" s="64" t="s">
        <v>232</v>
      </c>
      <c r="N1376" s="64" t="s">
        <v>6737</v>
      </c>
      <c r="O1376" s="64" t="s">
        <v>8719</v>
      </c>
      <c r="P1376" s="64" t="s">
        <v>8720</v>
      </c>
      <c r="Q1376" s="65"/>
      <c r="R1376" s="64" t="s">
        <v>8721</v>
      </c>
      <c r="S1376" s="63">
        <v>0.37863560000000002</v>
      </c>
      <c r="T1376" s="63">
        <v>99.123540000000006</v>
      </c>
      <c r="U1376" s="63">
        <v>4.3134599913999996E-2</v>
      </c>
      <c r="V1376" s="64" t="s">
        <v>232</v>
      </c>
    </row>
    <row r="1377" spans="1:22" ht="57.6">
      <c r="A1377" s="64" t="s">
        <v>8722</v>
      </c>
      <c r="B1377" s="63">
        <v>1807</v>
      </c>
      <c r="C1377" s="64" t="s">
        <v>8723</v>
      </c>
      <c r="D1377" s="64" t="s">
        <v>8724</v>
      </c>
      <c r="E1377" s="64" t="s">
        <v>8724</v>
      </c>
      <c r="F1377" s="64" t="s">
        <v>232</v>
      </c>
      <c r="G1377" s="63" t="b">
        <v>0</v>
      </c>
      <c r="H1377" s="71" t="b">
        <v>0</v>
      </c>
      <c r="I1377" s="64" t="s">
        <v>8722</v>
      </c>
      <c r="J1377" s="64" t="s">
        <v>232</v>
      </c>
      <c r="K1377" s="63">
        <v>176.21508</v>
      </c>
      <c r="L1377" s="71" t="b">
        <v>0</v>
      </c>
      <c r="M1377" s="64" t="s">
        <v>232</v>
      </c>
      <c r="N1377" s="64" t="s">
        <v>8725</v>
      </c>
      <c r="O1377" s="64" t="s">
        <v>8726</v>
      </c>
      <c r="P1377" s="64" t="s">
        <v>8727</v>
      </c>
      <c r="Q1377" s="63">
        <v>0.1</v>
      </c>
      <c r="R1377" s="64" t="s">
        <v>8728</v>
      </c>
      <c r="S1377" s="63">
        <v>5.079583E-2</v>
      </c>
      <c r="T1377" s="63">
        <v>99.123540000000006</v>
      </c>
      <c r="U1377" s="63">
        <v>3.8581386970000006E-2</v>
      </c>
      <c r="V1377" s="64" t="s">
        <v>232</v>
      </c>
    </row>
    <row r="1378" spans="1:22" ht="57.6">
      <c r="A1378" s="64" t="s">
        <v>8729</v>
      </c>
      <c r="B1378" s="63">
        <v>1808</v>
      </c>
      <c r="C1378" s="64" t="s">
        <v>8730</v>
      </c>
      <c r="D1378" s="64" t="s">
        <v>8731</v>
      </c>
      <c r="E1378" s="64" t="s">
        <v>8731</v>
      </c>
      <c r="F1378" s="64" t="s">
        <v>232</v>
      </c>
      <c r="G1378" s="63" t="b">
        <v>0</v>
      </c>
      <c r="H1378" s="71" t="b">
        <v>1</v>
      </c>
      <c r="I1378" s="64" t="s">
        <v>8729</v>
      </c>
      <c r="J1378" s="64" t="s">
        <v>232</v>
      </c>
      <c r="K1378" s="63">
        <v>167.20656</v>
      </c>
      <c r="L1378" s="71" t="b">
        <v>0</v>
      </c>
      <c r="M1378" s="64" t="s">
        <v>232</v>
      </c>
      <c r="N1378" s="64" t="s">
        <v>5902</v>
      </c>
      <c r="O1378" s="64" t="s">
        <v>8732</v>
      </c>
      <c r="P1378" s="64" t="s">
        <v>5904</v>
      </c>
      <c r="Q1378" s="65"/>
      <c r="R1378" s="64" t="s">
        <v>8733</v>
      </c>
      <c r="S1378" s="63">
        <v>5.4128890000000002E-5</v>
      </c>
      <c r="T1378" s="63">
        <v>6.7114320000000003</v>
      </c>
      <c r="U1378" s="63">
        <v>8.6955808128000008E-5</v>
      </c>
      <c r="V1378" s="64" t="s">
        <v>232</v>
      </c>
    </row>
    <row r="1379" spans="1:22" ht="43.15">
      <c r="A1379" s="64" t="s">
        <v>8734</v>
      </c>
      <c r="B1379" s="63">
        <v>1809</v>
      </c>
      <c r="C1379" s="64" t="s">
        <v>8735</v>
      </c>
      <c r="D1379" s="64" t="s">
        <v>8736</v>
      </c>
      <c r="E1379" s="64" t="s">
        <v>8736</v>
      </c>
      <c r="F1379" s="64" t="s">
        <v>232</v>
      </c>
      <c r="G1379" s="63" t="b">
        <v>0</v>
      </c>
      <c r="H1379" s="71" t="b">
        <v>1</v>
      </c>
      <c r="I1379" s="64" t="s">
        <v>8734</v>
      </c>
      <c r="J1379" s="64" t="s">
        <v>232</v>
      </c>
      <c r="K1379" s="63">
        <v>117.14788</v>
      </c>
      <c r="L1379" s="71" t="b">
        <v>0</v>
      </c>
      <c r="M1379" s="64" t="s">
        <v>232</v>
      </c>
      <c r="N1379" s="64" t="s">
        <v>8737</v>
      </c>
      <c r="O1379" s="64" t="s">
        <v>8738</v>
      </c>
      <c r="P1379" s="64" t="s">
        <v>8739</v>
      </c>
      <c r="Q1379" s="65"/>
      <c r="R1379" s="64" t="s">
        <v>8740</v>
      </c>
      <c r="S1379" s="63">
        <v>1.6132010000000001</v>
      </c>
      <c r="T1379" s="63">
        <v>925.38099999999997</v>
      </c>
      <c r="U1379" s="63">
        <v>1.6369008516000001</v>
      </c>
      <c r="V1379" s="64" t="s">
        <v>232</v>
      </c>
    </row>
    <row r="1380" spans="1:22" ht="43.15">
      <c r="A1380" s="64" t="s">
        <v>8741</v>
      </c>
      <c r="B1380" s="63">
        <v>1810</v>
      </c>
      <c r="C1380" s="64" t="s">
        <v>8742</v>
      </c>
      <c r="D1380" s="64" t="s">
        <v>8743</v>
      </c>
      <c r="E1380" s="64" t="s">
        <v>8743</v>
      </c>
      <c r="F1380" s="64" t="s">
        <v>232</v>
      </c>
      <c r="G1380" s="63" t="b">
        <v>0</v>
      </c>
      <c r="H1380" s="71" t="b">
        <v>0</v>
      </c>
      <c r="I1380" s="64" t="s">
        <v>8741</v>
      </c>
      <c r="J1380" s="64" t="s">
        <v>232</v>
      </c>
      <c r="K1380" s="63">
        <v>148.20498000000001</v>
      </c>
      <c r="L1380" s="71" t="b">
        <v>0</v>
      </c>
      <c r="M1380" s="64" t="s">
        <v>232</v>
      </c>
      <c r="N1380" s="64" t="s">
        <v>8744</v>
      </c>
      <c r="O1380" s="64" t="s">
        <v>8745</v>
      </c>
      <c r="P1380" s="64" t="s">
        <v>8746</v>
      </c>
      <c r="Q1380" s="65"/>
      <c r="R1380" s="64" t="s">
        <v>8747</v>
      </c>
      <c r="S1380" s="63">
        <v>0.60261719999999996</v>
      </c>
      <c r="T1380" s="63">
        <v>302.86470000000003</v>
      </c>
      <c r="U1380" s="63">
        <v>1.5956243604</v>
      </c>
      <c r="V1380" s="64" t="s">
        <v>232</v>
      </c>
    </row>
    <row r="1381" spans="1:22" ht="57.6">
      <c r="A1381" s="64" t="s">
        <v>8748</v>
      </c>
      <c r="B1381" s="63">
        <v>1811</v>
      </c>
      <c r="C1381" s="64" t="s">
        <v>8749</v>
      </c>
      <c r="D1381" s="64" t="s">
        <v>8750</v>
      </c>
      <c r="E1381" s="64" t="s">
        <v>8750</v>
      </c>
      <c r="F1381" s="64" t="s">
        <v>232</v>
      </c>
      <c r="G1381" s="63" t="b">
        <v>0</v>
      </c>
      <c r="H1381" s="71" t="b">
        <v>0</v>
      </c>
      <c r="I1381" s="64" t="s">
        <v>8748</v>
      </c>
      <c r="J1381" s="64" t="s">
        <v>232</v>
      </c>
      <c r="K1381" s="63">
        <v>137.19212445472201</v>
      </c>
      <c r="L1381" s="71" t="b">
        <v>0</v>
      </c>
      <c r="M1381" s="64" t="s">
        <v>232</v>
      </c>
      <c r="N1381" s="64" t="s">
        <v>8751</v>
      </c>
      <c r="O1381" s="64" t="s">
        <v>232</v>
      </c>
      <c r="P1381" s="64" t="s">
        <v>8752</v>
      </c>
      <c r="Q1381" s="65"/>
      <c r="R1381" s="64" t="s">
        <v>8753</v>
      </c>
      <c r="S1381" s="63">
        <v>0.22531480000000001</v>
      </c>
      <c r="T1381" s="63">
        <v>32.441800000000001</v>
      </c>
      <c r="U1381" s="65"/>
      <c r="V1381" s="64" t="s">
        <v>232</v>
      </c>
    </row>
    <row r="1382" spans="1:22" ht="43.15">
      <c r="A1382" s="64" t="s">
        <v>8754</v>
      </c>
      <c r="B1382" s="63">
        <v>1812</v>
      </c>
      <c r="C1382" s="64" t="s">
        <v>8755</v>
      </c>
      <c r="D1382" s="64" t="s">
        <v>8756</v>
      </c>
      <c r="E1382" s="64" t="s">
        <v>8756</v>
      </c>
      <c r="F1382" s="64" t="s">
        <v>232</v>
      </c>
      <c r="G1382" s="63" t="b">
        <v>0</v>
      </c>
      <c r="H1382" s="71" t="b">
        <v>1</v>
      </c>
      <c r="I1382" s="64" t="s">
        <v>8754</v>
      </c>
      <c r="J1382" s="64" t="s">
        <v>232</v>
      </c>
      <c r="K1382" s="63">
        <v>129.15858</v>
      </c>
      <c r="L1382" s="71" t="b">
        <v>0</v>
      </c>
      <c r="M1382" s="64" t="s">
        <v>232</v>
      </c>
      <c r="N1382" s="64" t="s">
        <v>8757</v>
      </c>
      <c r="O1382" s="64" t="s">
        <v>8758</v>
      </c>
      <c r="P1382" s="64" t="s">
        <v>8759</v>
      </c>
      <c r="Q1382" s="65"/>
      <c r="R1382" s="64" t="s">
        <v>8760</v>
      </c>
      <c r="S1382" s="63">
        <v>7.186077</v>
      </c>
      <c r="T1382" s="63">
        <v>352.9024</v>
      </c>
      <c r="U1382" s="63">
        <v>5.5606606370000007</v>
      </c>
      <c r="V1382" s="64" t="s">
        <v>232</v>
      </c>
    </row>
    <row r="1383" spans="1:22" ht="43.15">
      <c r="A1383" s="64" t="s">
        <v>8761</v>
      </c>
      <c r="B1383" s="63">
        <v>1813</v>
      </c>
      <c r="C1383" s="64" t="s">
        <v>8762</v>
      </c>
      <c r="D1383" s="64" t="s">
        <v>8763</v>
      </c>
      <c r="E1383" s="64" t="s">
        <v>8763</v>
      </c>
      <c r="F1383" s="64" t="s">
        <v>232</v>
      </c>
      <c r="G1383" s="63" t="b">
        <v>0</v>
      </c>
      <c r="H1383" s="71" t="b">
        <v>1</v>
      </c>
      <c r="I1383" s="64" t="s">
        <v>8761</v>
      </c>
      <c r="J1383" s="64" t="s">
        <v>232</v>
      </c>
      <c r="K1383" s="63">
        <v>129.15858</v>
      </c>
      <c r="L1383" s="71" t="b">
        <v>0</v>
      </c>
      <c r="M1383" s="64" t="s">
        <v>232</v>
      </c>
      <c r="N1383" s="64" t="s">
        <v>8764</v>
      </c>
      <c r="O1383" s="64" t="s">
        <v>8765</v>
      </c>
      <c r="P1383" s="64" t="s">
        <v>8759</v>
      </c>
      <c r="Q1383" s="65"/>
      <c r="R1383" s="64" t="s">
        <v>8766</v>
      </c>
      <c r="S1383" s="63">
        <v>4.8795999999999999</v>
      </c>
      <c r="T1383" s="63">
        <v>352.9024</v>
      </c>
      <c r="U1383" s="63">
        <v>5.5509014666000001</v>
      </c>
      <c r="V1383" s="64" t="s">
        <v>232</v>
      </c>
    </row>
    <row r="1384" spans="1:22" ht="43.15">
      <c r="A1384" s="64" t="s">
        <v>8767</v>
      </c>
      <c r="B1384" s="63">
        <v>1814</v>
      </c>
      <c r="C1384" s="64" t="s">
        <v>8768</v>
      </c>
      <c r="D1384" s="64" t="s">
        <v>8769</v>
      </c>
      <c r="E1384" s="64" t="s">
        <v>8769</v>
      </c>
      <c r="F1384" s="64" t="s">
        <v>8770</v>
      </c>
      <c r="G1384" s="63" t="b">
        <v>0</v>
      </c>
      <c r="H1384" s="71" t="b">
        <v>0</v>
      </c>
      <c r="I1384" s="64" t="s">
        <v>8767</v>
      </c>
      <c r="J1384" s="64" t="s">
        <v>232</v>
      </c>
      <c r="K1384" s="63">
        <v>122.1644</v>
      </c>
      <c r="L1384" s="71" t="b">
        <v>0</v>
      </c>
      <c r="M1384" s="64" t="s">
        <v>232</v>
      </c>
      <c r="N1384" s="64" t="s">
        <v>8771</v>
      </c>
      <c r="O1384" s="64" t="s">
        <v>8772</v>
      </c>
      <c r="P1384" s="64" t="s">
        <v>5504</v>
      </c>
      <c r="Q1384" s="63">
        <v>0.125</v>
      </c>
      <c r="R1384" s="64" t="s">
        <v>8773</v>
      </c>
      <c r="S1384" s="63">
        <v>19.73171</v>
      </c>
      <c r="T1384" s="63">
        <v>1463.991</v>
      </c>
      <c r="U1384" s="63">
        <v>11.6245984918</v>
      </c>
      <c r="V1384" s="64" t="s">
        <v>8774</v>
      </c>
    </row>
    <row r="1385" spans="1:22" ht="43.15">
      <c r="A1385" s="64" t="s">
        <v>8775</v>
      </c>
      <c r="B1385" s="63">
        <v>1815</v>
      </c>
      <c r="C1385" s="64" t="s">
        <v>8776</v>
      </c>
      <c r="D1385" s="64" t="s">
        <v>8777</v>
      </c>
      <c r="E1385" s="64" t="s">
        <v>8777</v>
      </c>
      <c r="F1385" s="64" t="s">
        <v>232</v>
      </c>
      <c r="G1385" s="63" t="b">
        <v>0</v>
      </c>
      <c r="H1385" s="71" t="b">
        <v>0</v>
      </c>
      <c r="I1385" s="64" t="s">
        <v>8775</v>
      </c>
      <c r="J1385" s="64" t="s">
        <v>232</v>
      </c>
      <c r="K1385" s="63">
        <v>137.19212445472201</v>
      </c>
      <c r="L1385" s="71" t="b">
        <v>0</v>
      </c>
      <c r="M1385" s="64" t="s">
        <v>232</v>
      </c>
      <c r="N1385" s="64" t="s">
        <v>8778</v>
      </c>
      <c r="O1385" s="64" t="s">
        <v>8779</v>
      </c>
      <c r="P1385" s="64" t="s">
        <v>5177</v>
      </c>
      <c r="Q1385" s="63">
        <v>0.125</v>
      </c>
      <c r="R1385" s="64" t="s">
        <v>8780</v>
      </c>
      <c r="S1385" s="63">
        <v>13.598879999999999</v>
      </c>
      <c r="T1385" s="63">
        <v>1463.991</v>
      </c>
      <c r="U1385" s="65"/>
      <c r="V1385" s="64" t="s">
        <v>232</v>
      </c>
    </row>
    <row r="1386" spans="1:22" ht="115.15">
      <c r="A1386" s="64" t="s">
        <v>8781</v>
      </c>
      <c r="B1386" s="63">
        <v>1816</v>
      </c>
      <c r="C1386" s="64" t="s">
        <v>8782</v>
      </c>
      <c r="D1386" s="64" t="s">
        <v>8783</v>
      </c>
      <c r="E1386" s="64" t="s">
        <v>8783</v>
      </c>
      <c r="F1386" s="64" t="s">
        <v>232</v>
      </c>
      <c r="G1386" s="63" t="b">
        <v>0</v>
      </c>
      <c r="H1386" s="71" t="b">
        <v>0</v>
      </c>
      <c r="I1386" s="64" t="s">
        <v>8781</v>
      </c>
      <c r="J1386" s="64" t="s">
        <v>232</v>
      </c>
      <c r="K1386" s="63">
        <v>113.11458</v>
      </c>
      <c r="L1386" s="71" t="b">
        <v>0</v>
      </c>
      <c r="M1386" s="64" t="s">
        <v>232</v>
      </c>
      <c r="N1386" s="64" t="s">
        <v>232</v>
      </c>
      <c r="O1386" s="64" t="s">
        <v>8784</v>
      </c>
      <c r="P1386" s="64" t="s">
        <v>8785</v>
      </c>
      <c r="Q1386" s="63">
        <v>0.4</v>
      </c>
      <c r="R1386" s="64" t="s">
        <v>8786</v>
      </c>
      <c r="S1386" s="63">
        <v>2.9597570000000002</v>
      </c>
      <c r="T1386" s="63">
        <v>41759.379999999997</v>
      </c>
      <c r="U1386" s="63">
        <v>189.04926278000002</v>
      </c>
      <c r="V1386" s="64" t="s">
        <v>232</v>
      </c>
    </row>
    <row r="1387" spans="1:22" ht="43.15">
      <c r="A1387" s="64" t="s">
        <v>8787</v>
      </c>
      <c r="B1387" s="63">
        <v>1817</v>
      </c>
      <c r="C1387" s="64" t="s">
        <v>8788</v>
      </c>
      <c r="D1387" s="64" t="s">
        <v>8789</v>
      </c>
      <c r="E1387" s="64" t="s">
        <v>8789</v>
      </c>
      <c r="F1387" s="64" t="s">
        <v>232</v>
      </c>
      <c r="G1387" s="63" t="b">
        <v>0</v>
      </c>
      <c r="H1387" s="71" t="b">
        <v>0</v>
      </c>
      <c r="I1387" s="64" t="s">
        <v>8787</v>
      </c>
      <c r="J1387" s="64" t="s">
        <v>232</v>
      </c>
      <c r="K1387" s="63">
        <v>182.17330000000001</v>
      </c>
      <c r="L1387" s="71" t="b">
        <v>0</v>
      </c>
      <c r="M1387" s="64" t="s">
        <v>232</v>
      </c>
      <c r="N1387" s="64" t="s">
        <v>8790</v>
      </c>
      <c r="O1387" s="64" t="s">
        <v>8791</v>
      </c>
      <c r="P1387" s="64" t="s">
        <v>8792</v>
      </c>
      <c r="Q1387" s="65"/>
      <c r="R1387" s="64" t="s">
        <v>8793</v>
      </c>
      <c r="S1387" s="63">
        <v>0.25597900000000001</v>
      </c>
      <c r="T1387" s="63">
        <v>99.123540000000006</v>
      </c>
      <c r="U1387" s="63">
        <v>7.7786720900000009E-2</v>
      </c>
      <c r="V1387" s="64" t="s">
        <v>232</v>
      </c>
    </row>
    <row r="1388" spans="1:22" ht="86.45">
      <c r="A1388" s="64" t="s">
        <v>8794</v>
      </c>
      <c r="B1388" s="63">
        <v>1818</v>
      </c>
      <c r="C1388" s="64" t="s">
        <v>8795</v>
      </c>
      <c r="D1388" s="64" t="s">
        <v>8796</v>
      </c>
      <c r="E1388" s="64" t="s">
        <v>8796</v>
      </c>
      <c r="F1388" s="64" t="s">
        <v>232</v>
      </c>
      <c r="G1388" s="63" t="b">
        <v>0</v>
      </c>
      <c r="H1388" s="71" t="b">
        <v>0</v>
      </c>
      <c r="I1388" s="64" t="s">
        <v>8794</v>
      </c>
      <c r="J1388" s="64" t="s">
        <v>232</v>
      </c>
      <c r="K1388" s="63">
        <v>131.17446000000001</v>
      </c>
      <c r="L1388" s="71" t="b">
        <v>0</v>
      </c>
      <c r="M1388" s="64" t="s">
        <v>232</v>
      </c>
      <c r="N1388" s="64" t="s">
        <v>232</v>
      </c>
      <c r="O1388" s="64" t="s">
        <v>8797</v>
      </c>
      <c r="P1388" s="64" t="s">
        <v>8798</v>
      </c>
      <c r="Q1388" s="65"/>
      <c r="R1388" s="64" t="s">
        <v>8799</v>
      </c>
      <c r="S1388" s="63">
        <v>0.52529020000000004</v>
      </c>
      <c r="T1388" s="63">
        <v>5.2139389999999999E-3</v>
      </c>
      <c r="U1388" s="65"/>
      <c r="V1388" s="64" t="s">
        <v>232</v>
      </c>
    </row>
    <row r="1389" spans="1:22" ht="43.15">
      <c r="A1389" s="64" t="s">
        <v>8800</v>
      </c>
      <c r="B1389" s="63">
        <v>1819</v>
      </c>
      <c r="C1389" s="64" t="s">
        <v>8801</v>
      </c>
      <c r="D1389" s="64" t="s">
        <v>8802</v>
      </c>
      <c r="E1389" s="64" t="s">
        <v>8802</v>
      </c>
      <c r="F1389" s="64" t="s">
        <v>232</v>
      </c>
      <c r="G1389" s="63" t="b">
        <v>0</v>
      </c>
      <c r="H1389" s="71" t="b">
        <v>0</v>
      </c>
      <c r="I1389" s="64" t="s">
        <v>8800</v>
      </c>
      <c r="J1389" s="64" t="s">
        <v>232</v>
      </c>
      <c r="K1389" s="63">
        <v>137.19212445472201</v>
      </c>
      <c r="L1389" s="71" t="b">
        <v>0</v>
      </c>
      <c r="M1389" s="64" t="s">
        <v>232</v>
      </c>
      <c r="N1389" s="64" t="s">
        <v>8803</v>
      </c>
      <c r="O1389" s="64" t="s">
        <v>8804</v>
      </c>
      <c r="P1389" s="64" t="s">
        <v>8805</v>
      </c>
      <c r="Q1389" s="65"/>
      <c r="R1389" s="64" t="s">
        <v>8806</v>
      </c>
      <c r="S1389" s="63">
        <v>0.38530170000000002</v>
      </c>
      <c r="T1389" s="63">
        <v>2827.4340000000002</v>
      </c>
      <c r="U1389" s="63">
        <v>1.6032370466E-2</v>
      </c>
      <c r="V1389" s="64" t="s">
        <v>232</v>
      </c>
    </row>
    <row r="1390" spans="1:22" ht="201.6">
      <c r="A1390" s="64" t="s">
        <v>8807</v>
      </c>
      <c r="B1390" s="63">
        <v>1820</v>
      </c>
      <c r="C1390" s="64" t="s">
        <v>8808</v>
      </c>
      <c r="D1390" s="64" t="s">
        <v>8809</v>
      </c>
      <c r="E1390" s="64" t="s">
        <v>8809</v>
      </c>
      <c r="F1390" s="64" t="s">
        <v>232</v>
      </c>
      <c r="G1390" s="63" t="b">
        <v>0</v>
      </c>
      <c r="H1390" s="71" t="b">
        <v>0</v>
      </c>
      <c r="I1390" s="64" t="s">
        <v>8807</v>
      </c>
      <c r="J1390" s="64" t="s">
        <v>232</v>
      </c>
      <c r="K1390" s="63">
        <v>126.11004</v>
      </c>
      <c r="L1390" s="71" t="b">
        <v>0</v>
      </c>
      <c r="M1390" s="64" t="s">
        <v>232</v>
      </c>
      <c r="N1390" s="64" t="s">
        <v>8810</v>
      </c>
      <c r="O1390" s="64" t="s">
        <v>8811</v>
      </c>
      <c r="P1390" s="64" t="s">
        <v>8511</v>
      </c>
      <c r="Q1390" s="63">
        <v>0.5</v>
      </c>
      <c r="R1390" s="64" t="s">
        <v>8812</v>
      </c>
      <c r="S1390" s="63">
        <v>0.70394219999999996</v>
      </c>
      <c r="T1390" s="63">
        <v>4.4997509999999998</v>
      </c>
      <c r="U1390" s="63">
        <v>0.33798460220000004</v>
      </c>
      <c r="V1390" s="64" t="s">
        <v>232</v>
      </c>
    </row>
    <row r="1391" spans="1:22" ht="72">
      <c r="A1391" s="64" t="s">
        <v>8813</v>
      </c>
      <c r="B1391" s="63">
        <v>1821</v>
      </c>
      <c r="C1391" s="64" t="s">
        <v>8814</v>
      </c>
      <c r="D1391" s="64" t="s">
        <v>8815</v>
      </c>
      <c r="E1391" s="64" t="s">
        <v>8815</v>
      </c>
      <c r="F1391" s="64" t="s">
        <v>232</v>
      </c>
      <c r="G1391" s="63" t="b">
        <v>0</v>
      </c>
      <c r="H1391" s="71" t="b">
        <v>0</v>
      </c>
      <c r="I1391" s="64" t="s">
        <v>8813</v>
      </c>
      <c r="J1391" s="64" t="s">
        <v>232</v>
      </c>
      <c r="K1391" s="63">
        <v>408.79899999999998</v>
      </c>
      <c r="L1391" s="71" t="b">
        <v>0</v>
      </c>
      <c r="M1391" s="64" t="s">
        <v>232</v>
      </c>
      <c r="N1391" s="64" t="s">
        <v>8816</v>
      </c>
      <c r="O1391" s="64" t="s">
        <v>8817</v>
      </c>
      <c r="P1391" s="64" t="s">
        <v>7748</v>
      </c>
      <c r="Q1391" s="65"/>
      <c r="R1391" s="64" t="s">
        <v>8818</v>
      </c>
      <c r="S1391" s="63">
        <v>3.8796810000000002E-5</v>
      </c>
      <c r="T1391" s="63">
        <v>2.3848689999999999E-7</v>
      </c>
      <c r="U1391" s="63">
        <v>8.0009598606000005E-8</v>
      </c>
      <c r="V1391" s="64" t="s">
        <v>232</v>
      </c>
    </row>
    <row r="1392" spans="1:22" ht="100.9">
      <c r="A1392" s="64" t="s">
        <v>8819</v>
      </c>
      <c r="B1392" s="63">
        <v>1822</v>
      </c>
      <c r="C1392" s="64" t="s">
        <v>8820</v>
      </c>
      <c r="D1392" s="64" t="s">
        <v>8821</v>
      </c>
      <c r="E1392" s="64" t="s">
        <v>8821</v>
      </c>
      <c r="F1392" s="64" t="s">
        <v>232</v>
      </c>
      <c r="G1392" s="63" t="b">
        <v>0</v>
      </c>
      <c r="H1392" s="71" t="b">
        <v>0</v>
      </c>
      <c r="I1392" s="64" t="s">
        <v>8819</v>
      </c>
      <c r="J1392" s="64" t="s">
        <v>232</v>
      </c>
      <c r="K1392" s="63">
        <v>430.70609999999999</v>
      </c>
      <c r="L1392" s="71" t="b">
        <v>0</v>
      </c>
      <c r="M1392" s="64" t="s">
        <v>232</v>
      </c>
      <c r="N1392" s="64" t="s">
        <v>8822</v>
      </c>
      <c r="O1392" s="64" t="s">
        <v>8823</v>
      </c>
      <c r="P1392" s="64" t="s">
        <v>8824</v>
      </c>
      <c r="Q1392" s="63">
        <v>6.8965520000000002E-2</v>
      </c>
      <c r="R1392" s="64" t="s">
        <v>8825</v>
      </c>
      <c r="S1392" s="63">
        <v>1.7998520000000001E-6</v>
      </c>
      <c r="T1392" s="63">
        <v>1.139841E-7</v>
      </c>
      <c r="U1392" s="63">
        <v>3.4406408539999996E-5</v>
      </c>
      <c r="V1392" s="64" t="s">
        <v>232</v>
      </c>
    </row>
    <row r="1393" spans="1:22" ht="43.15">
      <c r="A1393" s="64" t="s">
        <v>8826</v>
      </c>
      <c r="B1393" s="63">
        <v>1823</v>
      </c>
      <c r="C1393" s="64" t="s">
        <v>8827</v>
      </c>
      <c r="D1393" s="64" t="s">
        <v>8828</v>
      </c>
      <c r="E1393" s="64" t="s">
        <v>8828</v>
      </c>
      <c r="F1393" s="64" t="s">
        <v>232</v>
      </c>
      <c r="G1393" s="63" t="b">
        <v>0</v>
      </c>
      <c r="H1393" s="71" t="b">
        <v>0</v>
      </c>
      <c r="I1393" s="64" t="s">
        <v>8826</v>
      </c>
      <c r="J1393" s="64" t="s">
        <v>232</v>
      </c>
      <c r="K1393" s="63">
        <v>123.10939999999999</v>
      </c>
      <c r="L1393" s="71" t="b">
        <v>0</v>
      </c>
      <c r="M1393" s="64" t="s">
        <v>232</v>
      </c>
      <c r="N1393" s="64" t="s">
        <v>8829</v>
      </c>
      <c r="O1393" s="64" t="s">
        <v>8830</v>
      </c>
      <c r="P1393" s="64" t="s">
        <v>6486</v>
      </c>
      <c r="Q1393" s="63">
        <v>0.3333333</v>
      </c>
      <c r="R1393" s="64" t="s">
        <v>8831</v>
      </c>
      <c r="S1393" s="63">
        <v>1.2478980000000001E-2</v>
      </c>
      <c r="T1393" s="63">
        <v>3.337342</v>
      </c>
      <c r="U1393" s="63">
        <v>0.10530558159799999</v>
      </c>
      <c r="V1393" s="64" t="s">
        <v>232</v>
      </c>
    </row>
    <row r="1394" spans="1:22" ht="28.9">
      <c r="A1394" s="64" t="s">
        <v>8832</v>
      </c>
      <c r="B1394" s="63">
        <v>1824</v>
      </c>
      <c r="C1394" s="64" t="s">
        <v>8833</v>
      </c>
      <c r="D1394" s="64" t="s">
        <v>8834</v>
      </c>
      <c r="E1394" s="64" t="s">
        <v>8834</v>
      </c>
      <c r="F1394" s="64" t="s">
        <v>232</v>
      </c>
      <c r="G1394" s="63" t="b">
        <v>0</v>
      </c>
      <c r="H1394" s="71" t="b">
        <v>0</v>
      </c>
      <c r="I1394" s="64" t="s">
        <v>8832</v>
      </c>
      <c r="J1394" s="64" t="s">
        <v>232</v>
      </c>
      <c r="K1394" s="63">
        <v>74.035480000000007</v>
      </c>
      <c r="L1394" s="71" t="b">
        <v>0</v>
      </c>
      <c r="M1394" s="64" t="s">
        <v>232</v>
      </c>
      <c r="N1394" s="64" t="s">
        <v>8835</v>
      </c>
      <c r="O1394" s="64" t="s">
        <v>8836</v>
      </c>
      <c r="P1394" s="64" t="s">
        <v>8837</v>
      </c>
      <c r="Q1394" s="63">
        <v>1.5</v>
      </c>
      <c r="R1394" s="64" t="s">
        <v>8838</v>
      </c>
      <c r="S1394" s="63">
        <v>25.064609999999998</v>
      </c>
      <c r="T1394" s="63">
        <v>191.49350000000001</v>
      </c>
      <c r="U1394" s="63">
        <v>1085.77036834</v>
      </c>
      <c r="V1394" s="64" t="s">
        <v>232</v>
      </c>
    </row>
    <row r="1395" spans="1:22" ht="28.9">
      <c r="A1395" s="64" t="s">
        <v>8839</v>
      </c>
      <c r="B1395" s="63">
        <v>1825</v>
      </c>
      <c r="C1395" s="64" t="s">
        <v>8840</v>
      </c>
      <c r="D1395" s="64" t="s">
        <v>8841</v>
      </c>
      <c r="E1395" s="64" t="s">
        <v>8841</v>
      </c>
      <c r="F1395" s="64" t="s">
        <v>232</v>
      </c>
      <c r="G1395" s="63" t="b">
        <v>0</v>
      </c>
      <c r="H1395" s="71" t="b">
        <v>0</v>
      </c>
      <c r="I1395" s="64" t="s">
        <v>8839</v>
      </c>
      <c r="J1395" s="64" t="s">
        <v>232</v>
      </c>
      <c r="K1395" s="63">
        <v>88.062060000000002</v>
      </c>
      <c r="L1395" s="71" t="b">
        <v>0</v>
      </c>
      <c r="M1395" s="64" t="s">
        <v>232</v>
      </c>
      <c r="N1395" s="64" t="s">
        <v>8842</v>
      </c>
      <c r="O1395" s="64" t="s">
        <v>8843</v>
      </c>
      <c r="P1395" s="64" t="s">
        <v>8844</v>
      </c>
      <c r="Q1395" s="63">
        <v>1</v>
      </c>
      <c r="R1395" s="64" t="s">
        <v>8845</v>
      </c>
      <c r="S1395" s="63">
        <v>92.392420000000001</v>
      </c>
      <c r="T1395" s="63">
        <v>62.673229999999997</v>
      </c>
      <c r="U1395" s="63">
        <v>90.496973769999997</v>
      </c>
      <c r="V1395" s="64" t="s">
        <v>232</v>
      </c>
    </row>
    <row r="1396" spans="1:22" ht="57.6">
      <c r="A1396" s="64" t="s">
        <v>8846</v>
      </c>
      <c r="B1396" s="63">
        <v>1826</v>
      </c>
      <c r="C1396" s="64" t="s">
        <v>8847</v>
      </c>
      <c r="D1396" s="64" t="s">
        <v>8848</v>
      </c>
      <c r="E1396" s="64" t="s">
        <v>8848</v>
      </c>
      <c r="F1396" s="64" t="s">
        <v>232</v>
      </c>
      <c r="G1396" s="63" t="b">
        <v>0</v>
      </c>
      <c r="H1396" s="71" t="b">
        <v>0</v>
      </c>
      <c r="I1396" s="64" t="s">
        <v>8846</v>
      </c>
      <c r="J1396" s="64" t="s">
        <v>232</v>
      </c>
      <c r="K1396" s="63">
        <v>178.23096000000001</v>
      </c>
      <c r="L1396" s="71" t="b">
        <v>0</v>
      </c>
      <c r="M1396" s="64" t="s">
        <v>232</v>
      </c>
      <c r="N1396" s="64" t="s">
        <v>8849</v>
      </c>
      <c r="O1396" s="64" t="s">
        <v>232</v>
      </c>
      <c r="P1396" s="64" t="s">
        <v>8850</v>
      </c>
      <c r="Q1396" s="63">
        <v>0.1</v>
      </c>
      <c r="R1396" s="64" t="s">
        <v>8851</v>
      </c>
      <c r="S1396" s="63">
        <v>1.4265499999999999E-5</v>
      </c>
      <c r="T1396" s="63">
        <v>99.123540000000006</v>
      </c>
      <c r="U1396" s="65"/>
      <c r="V1396" s="64" t="s">
        <v>232</v>
      </c>
    </row>
    <row r="1397" spans="1:22" ht="28.9">
      <c r="A1397" s="64" t="s">
        <v>8852</v>
      </c>
      <c r="B1397" s="63">
        <v>1827</v>
      </c>
      <c r="C1397" s="64" t="s">
        <v>8853</v>
      </c>
      <c r="D1397" s="64" t="s">
        <v>8854</v>
      </c>
      <c r="E1397" s="64" t="s">
        <v>8854</v>
      </c>
      <c r="F1397" s="64" t="s">
        <v>232</v>
      </c>
      <c r="G1397" s="63" t="b">
        <v>0</v>
      </c>
      <c r="H1397" s="71" t="b">
        <v>0</v>
      </c>
      <c r="I1397" s="64" t="s">
        <v>8852</v>
      </c>
      <c r="J1397" s="64" t="s">
        <v>232</v>
      </c>
      <c r="K1397" s="63">
        <v>137.19212445472201</v>
      </c>
      <c r="L1397" s="71" t="b">
        <v>0</v>
      </c>
      <c r="M1397" s="64" t="s">
        <v>232</v>
      </c>
      <c r="N1397" s="64" t="s">
        <v>8855</v>
      </c>
      <c r="O1397" s="64" t="s">
        <v>232</v>
      </c>
      <c r="P1397" s="64" t="s">
        <v>8856</v>
      </c>
      <c r="Q1397" s="63">
        <v>0.2</v>
      </c>
      <c r="R1397" s="64" t="s">
        <v>8857</v>
      </c>
      <c r="S1397" s="63">
        <v>1.0092509999999999</v>
      </c>
      <c r="T1397" s="63">
        <v>41759.379999999997</v>
      </c>
      <c r="U1397" s="65"/>
      <c r="V1397" s="64" t="s">
        <v>232</v>
      </c>
    </row>
    <row r="1398" spans="1:22" ht="43.15">
      <c r="A1398" s="64" t="s">
        <v>8858</v>
      </c>
      <c r="B1398" s="63">
        <v>1828</v>
      </c>
      <c r="C1398" s="64" t="s">
        <v>8859</v>
      </c>
      <c r="D1398" s="64" t="s">
        <v>8860</v>
      </c>
      <c r="E1398" s="64" t="s">
        <v>8860</v>
      </c>
      <c r="F1398" s="64" t="s">
        <v>232</v>
      </c>
      <c r="G1398" s="63" t="b">
        <v>0</v>
      </c>
      <c r="H1398" s="71" t="b">
        <v>0</v>
      </c>
      <c r="I1398" s="64" t="s">
        <v>8858</v>
      </c>
      <c r="J1398" s="64" t="s">
        <v>232</v>
      </c>
      <c r="K1398" s="63">
        <v>112.08346</v>
      </c>
      <c r="L1398" s="71" t="b">
        <v>0</v>
      </c>
      <c r="M1398" s="64" t="s">
        <v>232</v>
      </c>
      <c r="N1398" s="64" t="s">
        <v>8861</v>
      </c>
      <c r="O1398" s="64" t="s">
        <v>8862</v>
      </c>
      <c r="P1398" s="64" t="s">
        <v>8863</v>
      </c>
      <c r="Q1398" s="63">
        <v>0.6</v>
      </c>
      <c r="R1398" s="64" t="s">
        <v>8864</v>
      </c>
      <c r="S1398" s="63">
        <v>0.76127080000000003</v>
      </c>
      <c r="T1398" s="63">
        <v>10.196999999999999</v>
      </c>
      <c r="U1398" s="63">
        <v>2.0826762908000003</v>
      </c>
      <c r="V1398" s="64" t="s">
        <v>232</v>
      </c>
    </row>
    <row r="1399" spans="1:22" ht="43.15">
      <c r="A1399" s="64" t="s">
        <v>8865</v>
      </c>
      <c r="B1399" s="63">
        <v>1829</v>
      </c>
      <c r="C1399" s="64" t="s">
        <v>8866</v>
      </c>
      <c r="D1399" s="64" t="s">
        <v>8867</v>
      </c>
      <c r="E1399" s="64" t="s">
        <v>8867</v>
      </c>
      <c r="F1399" s="64" t="s">
        <v>232</v>
      </c>
      <c r="G1399" s="63" t="b">
        <v>0</v>
      </c>
      <c r="H1399" s="71" t="b">
        <v>0</v>
      </c>
      <c r="I1399" s="64" t="s">
        <v>8865</v>
      </c>
      <c r="J1399" s="64" t="s">
        <v>232</v>
      </c>
      <c r="K1399" s="63">
        <v>136.14792</v>
      </c>
      <c r="L1399" s="71" t="b">
        <v>0</v>
      </c>
      <c r="M1399" s="64" t="s">
        <v>232</v>
      </c>
      <c r="N1399" s="64" t="s">
        <v>8868</v>
      </c>
      <c r="O1399" s="64" t="s">
        <v>8869</v>
      </c>
      <c r="P1399" s="64" t="s">
        <v>8340</v>
      </c>
      <c r="Q1399" s="63">
        <v>0.25</v>
      </c>
      <c r="R1399" s="64" t="s">
        <v>8870</v>
      </c>
      <c r="S1399" s="63">
        <v>0.5172909</v>
      </c>
      <c r="T1399" s="63">
        <v>0.35748429999999998</v>
      </c>
      <c r="U1399" s="63">
        <v>0.18197253101999999</v>
      </c>
      <c r="V1399" s="64" t="s">
        <v>232</v>
      </c>
    </row>
    <row r="1400" spans="1:22" ht="43.15">
      <c r="A1400" s="64" t="s">
        <v>8871</v>
      </c>
      <c r="B1400" s="63">
        <v>1830</v>
      </c>
      <c r="C1400" s="64" t="s">
        <v>232</v>
      </c>
      <c r="D1400" s="64" t="s">
        <v>232</v>
      </c>
      <c r="E1400" s="64" t="s">
        <v>2438</v>
      </c>
      <c r="F1400" s="64" t="s">
        <v>232</v>
      </c>
      <c r="G1400" s="63" t="b">
        <v>0</v>
      </c>
      <c r="H1400" s="71" t="b">
        <v>0</v>
      </c>
      <c r="I1400" s="64" t="s">
        <v>8871</v>
      </c>
      <c r="J1400" s="64" t="s">
        <v>232</v>
      </c>
      <c r="K1400" s="63">
        <v>137.19212445472201</v>
      </c>
      <c r="L1400" s="71" t="b">
        <v>0</v>
      </c>
      <c r="M1400" s="64" t="s">
        <v>232</v>
      </c>
      <c r="N1400" s="64" t="s">
        <v>8872</v>
      </c>
      <c r="O1400" s="64" t="s">
        <v>232</v>
      </c>
      <c r="P1400" s="64" t="s">
        <v>232</v>
      </c>
      <c r="Q1400" s="65"/>
      <c r="R1400" s="64" t="s">
        <v>232</v>
      </c>
      <c r="S1400" s="63">
        <v>7.4927189999999996E-5</v>
      </c>
      <c r="T1400" s="65"/>
      <c r="U1400" s="65"/>
      <c r="V1400" s="64" t="s">
        <v>232</v>
      </c>
    </row>
    <row r="1401" spans="1:22" ht="72">
      <c r="A1401" s="64" t="s">
        <v>8873</v>
      </c>
      <c r="B1401" s="63">
        <v>1831</v>
      </c>
      <c r="C1401" s="64" t="s">
        <v>8874</v>
      </c>
      <c r="D1401" s="64" t="s">
        <v>8875</v>
      </c>
      <c r="E1401" s="64" t="s">
        <v>8875</v>
      </c>
      <c r="F1401" s="64" t="s">
        <v>232</v>
      </c>
      <c r="G1401" s="63" t="b">
        <v>0</v>
      </c>
      <c r="H1401" s="71" t="b">
        <v>0</v>
      </c>
      <c r="I1401" s="64" t="s">
        <v>8873</v>
      </c>
      <c r="J1401" s="64" t="s">
        <v>232</v>
      </c>
      <c r="K1401" s="63">
        <v>137.19212445472201</v>
      </c>
      <c r="L1401" s="71" t="b">
        <v>0</v>
      </c>
      <c r="M1401" s="64" t="s">
        <v>232</v>
      </c>
      <c r="N1401" s="64" t="s">
        <v>8876</v>
      </c>
      <c r="O1401" s="64" t="s">
        <v>8877</v>
      </c>
      <c r="P1401" s="64" t="s">
        <v>7762</v>
      </c>
      <c r="Q1401" s="65"/>
      <c r="R1401" s="64" t="s">
        <v>8878</v>
      </c>
      <c r="S1401" s="63">
        <v>6.9327639999999998E-6</v>
      </c>
      <c r="T1401" s="63">
        <v>2.5545870000000001E-8</v>
      </c>
      <c r="U1401" s="63">
        <v>8.8835648327999998E-9</v>
      </c>
      <c r="V1401" s="64" t="s">
        <v>232</v>
      </c>
    </row>
    <row r="1402" spans="1:22" ht="43.15">
      <c r="A1402" s="64" t="s">
        <v>8879</v>
      </c>
      <c r="B1402" s="63">
        <v>1832</v>
      </c>
      <c r="C1402" s="64" t="s">
        <v>232</v>
      </c>
      <c r="D1402" s="64" t="s">
        <v>232</v>
      </c>
      <c r="E1402" s="64" t="s">
        <v>2438</v>
      </c>
      <c r="F1402" s="64" t="s">
        <v>232</v>
      </c>
      <c r="G1402" s="63" t="b">
        <v>0</v>
      </c>
      <c r="H1402" s="71" t="b">
        <v>0</v>
      </c>
      <c r="I1402" s="64" t="s">
        <v>8879</v>
      </c>
      <c r="J1402" s="64" t="s">
        <v>232</v>
      </c>
      <c r="K1402" s="63">
        <v>137.19212445472201</v>
      </c>
      <c r="L1402" s="71" t="b">
        <v>0</v>
      </c>
      <c r="M1402" s="64" t="s">
        <v>232</v>
      </c>
      <c r="N1402" s="64" t="s">
        <v>8880</v>
      </c>
      <c r="O1402" s="64" t="s">
        <v>232</v>
      </c>
      <c r="P1402" s="64" t="s">
        <v>232</v>
      </c>
      <c r="Q1402" s="65"/>
      <c r="R1402" s="64" t="s">
        <v>232</v>
      </c>
      <c r="S1402" s="63">
        <v>2.6664480000000001E-5</v>
      </c>
      <c r="T1402" s="65"/>
      <c r="U1402" s="65"/>
      <c r="V1402" s="64" t="s">
        <v>232</v>
      </c>
    </row>
    <row r="1403" spans="1:22" ht="72">
      <c r="A1403" s="64" t="s">
        <v>8881</v>
      </c>
      <c r="B1403" s="63">
        <v>1833</v>
      </c>
      <c r="C1403" s="64" t="s">
        <v>8882</v>
      </c>
      <c r="D1403" s="64" t="s">
        <v>8883</v>
      </c>
      <c r="E1403" s="64" t="s">
        <v>8883</v>
      </c>
      <c r="F1403" s="64" t="s">
        <v>232</v>
      </c>
      <c r="G1403" s="63" t="b">
        <v>0</v>
      </c>
      <c r="H1403" s="71" t="b">
        <v>0</v>
      </c>
      <c r="I1403" s="64" t="s">
        <v>8881</v>
      </c>
      <c r="J1403" s="64" t="s">
        <v>232</v>
      </c>
      <c r="K1403" s="63">
        <v>137.19212445472201</v>
      </c>
      <c r="L1403" s="71" t="b">
        <v>0</v>
      </c>
      <c r="M1403" s="64" t="s">
        <v>232</v>
      </c>
      <c r="N1403" s="64" t="s">
        <v>8884</v>
      </c>
      <c r="O1403" s="64" t="s">
        <v>8885</v>
      </c>
      <c r="P1403" s="64" t="s">
        <v>7755</v>
      </c>
      <c r="Q1403" s="65"/>
      <c r="R1403" s="64" t="s">
        <v>8886</v>
      </c>
      <c r="S1403" s="63">
        <v>1.6398649999999999E-5</v>
      </c>
      <c r="T1403" s="63">
        <v>7.8053550000000001E-8</v>
      </c>
      <c r="U1403" s="63">
        <v>3.795744001E-8</v>
      </c>
      <c r="V1403" s="64" t="s">
        <v>232</v>
      </c>
    </row>
    <row r="1404" spans="1:22" ht="43.15">
      <c r="A1404" s="64" t="s">
        <v>8887</v>
      </c>
      <c r="B1404" s="63">
        <v>1834</v>
      </c>
      <c r="C1404" s="64" t="s">
        <v>8888</v>
      </c>
      <c r="D1404" s="64" t="s">
        <v>8889</v>
      </c>
      <c r="E1404" s="64" t="s">
        <v>8889</v>
      </c>
      <c r="F1404" s="64" t="s">
        <v>232</v>
      </c>
      <c r="G1404" s="63" t="b">
        <v>0</v>
      </c>
      <c r="H1404" s="71" t="b">
        <v>0</v>
      </c>
      <c r="I1404" s="64" t="s">
        <v>8887</v>
      </c>
      <c r="J1404" s="64" t="s">
        <v>232</v>
      </c>
      <c r="K1404" s="63">
        <v>137.19212445472201</v>
      </c>
      <c r="L1404" s="71" t="b">
        <v>0</v>
      </c>
      <c r="M1404" s="64" t="s">
        <v>232</v>
      </c>
      <c r="N1404" s="64" t="s">
        <v>8890</v>
      </c>
      <c r="O1404" s="64" t="s">
        <v>232</v>
      </c>
      <c r="P1404" s="64" t="s">
        <v>8340</v>
      </c>
      <c r="Q1404" s="63">
        <v>0.25</v>
      </c>
      <c r="R1404" s="64" t="s">
        <v>232</v>
      </c>
      <c r="S1404" s="63">
        <v>0.1166571</v>
      </c>
      <c r="T1404" s="65"/>
      <c r="U1404" s="65"/>
      <c r="V1404" s="64" t="s">
        <v>232</v>
      </c>
    </row>
    <row r="1405" spans="1:22" ht="72">
      <c r="A1405" s="64" t="s">
        <v>8891</v>
      </c>
      <c r="B1405" s="63">
        <v>1835</v>
      </c>
      <c r="C1405" s="64" t="s">
        <v>8676</v>
      </c>
      <c r="D1405" s="64" t="s">
        <v>8677</v>
      </c>
      <c r="E1405" s="64" t="s">
        <v>8677</v>
      </c>
      <c r="F1405" s="64" t="s">
        <v>232</v>
      </c>
      <c r="G1405" s="63" t="b">
        <v>0</v>
      </c>
      <c r="H1405" s="71" t="b">
        <v>0</v>
      </c>
      <c r="I1405" s="64" t="s">
        <v>8891</v>
      </c>
      <c r="J1405" s="64" t="s">
        <v>232</v>
      </c>
      <c r="K1405" s="63">
        <v>278.42959999999999</v>
      </c>
      <c r="L1405" s="71" t="b">
        <v>0</v>
      </c>
      <c r="M1405" s="64" t="s">
        <v>232</v>
      </c>
      <c r="N1405" s="64" t="s">
        <v>8678</v>
      </c>
      <c r="O1405" s="64" t="s">
        <v>8679</v>
      </c>
      <c r="P1405" s="64" t="s">
        <v>8680</v>
      </c>
      <c r="Q1405" s="63">
        <v>0.1111111</v>
      </c>
      <c r="R1405" s="64" t="s">
        <v>8681</v>
      </c>
      <c r="S1405" s="63">
        <v>1.6665300000000001E-3</v>
      </c>
      <c r="T1405" s="63">
        <v>7.975464E-6</v>
      </c>
      <c r="U1405" s="63">
        <v>7.5166143668000014E-5</v>
      </c>
      <c r="V1405" s="64" t="s">
        <v>8682</v>
      </c>
    </row>
    <row r="1406" spans="1:22" ht="72">
      <c r="A1406" s="64" t="s">
        <v>8892</v>
      </c>
      <c r="B1406" s="63">
        <v>1836</v>
      </c>
      <c r="C1406" s="64" t="s">
        <v>1650</v>
      </c>
      <c r="D1406" s="64" t="s">
        <v>1651</v>
      </c>
      <c r="E1406" s="64" t="s">
        <v>1651</v>
      </c>
      <c r="F1406" s="64" t="s">
        <v>1652</v>
      </c>
      <c r="G1406" s="63" t="b">
        <v>0</v>
      </c>
      <c r="H1406" s="71" t="b">
        <v>1</v>
      </c>
      <c r="I1406" s="64" t="s">
        <v>8892</v>
      </c>
      <c r="J1406" s="64" t="s">
        <v>232</v>
      </c>
      <c r="K1406" s="63">
        <v>162.22672</v>
      </c>
      <c r="L1406" s="71" t="b">
        <v>0</v>
      </c>
      <c r="M1406" s="64" t="s">
        <v>232</v>
      </c>
      <c r="N1406" s="64" t="s">
        <v>1653</v>
      </c>
      <c r="O1406" s="64" t="s">
        <v>1654</v>
      </c>
      <c r="P1406" s="64" t="s">
        <v>1655</v>
      </c>
      <c r="Q1406" s="63">
        <v>0.375</v>
      </c>
      <c r="R1406" s="64" t="s">
        <v>1656</v>
      </c>
      <c r="S1406" s="63">
        <v>1.453214</v>
      </c>
      <c r="T1406" s="63">
        <v>1.6601509999999999</v>
      </c>
      <c r="U1406" s="63">
        <v>4.2066024084000002</v>
      </c>
      <c r="V1406" s="64" t="s">
        <v>1657</v>
      </c>
    </row>
    <row r="1407" spans="1:22" ht="100.9">
      <c r="A1407" s="64" t="s">
        <v>8893</v>
      </c>
      <c r="B1407" s="63">
        <v>1837</v>
      </c>
      <c r="C1407" s="64" t="s">
        <v>8894</v>
      </c>
      <c r="D1407" s="64" t="s">
        <v>8895</v>
      </c>
      <c r="E1407" s="64" t="s">
        <v>8895</v>
      </c>
      <c r="F1407" s="64" t="s">
        <v>232</v>
      </c>
      <c r="G1407" s="63" t="b">
        <v>0</v>
      </c>
      <c r="H1407" s="71" t="b">
        <v>0</v>
      </c>
      <c r="I1407" s="64" t="s">
        <v>8893</v>
      </c>
      <c r="J1407" s="64" t="s">
        <v>232</v>
      </c>
      <c r="K1407" s="63">
        <v>286.40699999999998</v>
      </c>
      <c r="L1407" s="71" t="b">
        <v>0</v>
      </c>
      <c r="M1407" s="64" t="s">
        <v>232</v>
      </c>
      <c r="N1407" s="64" t="s">
        <v>8896</v>
      </c>
      <c r="O1407" s="64" t="s">
        <v>8897</v>
      </c>
      <c r="P1407" s="64" t="s">
        <v>8898</v>
      </c>
      <c r="Q1407" s="63">
        <v>0.25</v>
      </c>
      <c r="R1407" s="64" t="s">
        <v>8899</v>
      </c>
      <c r="S1407" s="63">
        <v>1.13324</v>
      </c>
      <c r="T1407" s="63">
        <v>8.6885390000000007E-2</v>
      </c>
      <c r="U1407" s="63">
        <v>0.63399677236000007</v>
      </c>
      <c r="V1407" s="64" t="s">
        <v>232</v>
      </c>
    </row>
    <row r="1408" spans="1:22" ht="115.15">
      <c r="A1408" s="64" t="s">
        <v>8900</v>
      </c>
      <c r="B1408" s="63">
        <v>1838</v>
      </c>
      <c r="C1408" s="64" t="s">
        <v>1315</v>
      </c>
      <c r="D1408" s="64" t="s">
        <v>1316</v>
      </c>
      <c r="E1408" s="64" t="s">
        <v>1316</v>
      </c>
      <c r="F1408" s="64" t="s">
        <v>1317</v>
      </c>
      <c r="G1408" s="63" t="b">
        <v>0</v>
      </c>
      <c r="H1408" s="71" t="b">
        <v>0</v>
      </c>
      <c r="I1408" s="64" t="s">
        <v>8900</v>
      </c>
      <c r="J1408" s="64" t="s">
        <v>232</v>
      </c>
      <c r="K1408" s="63">
        <v>216.31716</v>
      </c>
      <c r="L1408" s="71" t="b">
        <v>0</v>
      </c>
      <c r="M1408" s="64" t="s">
        <v>232</v>
      </c>
      <c r="N1408" s="64" t="s">
        <v>1318</v>
      </c>
      <c r="O1408" s="64" t="s">
        <v>1319</v>
      </c>
      <c r="P1408" s="64" t="s">
        <v>1320</v>
      </c>
      <c r="Q1408" s="63">
        <v>0.25</v>
      </c>
      <c r="R1408" s="64" t="s">
        <v>1321</v>
      </c>
      <c r="S1408" s="63">
        <v>0.63728099999999999</v>
      </c>
      <c r="T1408" s="63">
        <v>1.234513</v>
      </c>
      <c r="U1408" s="65"/>
      <c r="V1408" s="64" t="s">
        <v>1322</v>
      </c>
    </row>
    <row r="1409" spans="1:22" ht="28.9">
      <c r="A1409" s="64" t="s">
        <v>8901</v>
      </c>
      <c r="B1409" s="63">
        <v>1839</v>
      </c>
      <c r="C1409" s="64" t="s">
        <v>8902</v>
      </c>
      <c r="D1409" s="64" t="s">
        <v>8903</v>
      </c>
      <c r="E1409" s="64" t="s">
        <v>8903</v>
      </c>
      <c r="F1409" s="64" t="s">
        <v>232</v>
      </c>
      <c r="G1409" s="63" t="b">
        <v>0</v>
      </c>
      <c r="H1409" s="71" t="b">
        <v>1</v>
      </c>
      <c r="I1409" s="64" t="s">
        <v>8901</v>
      </c>
      <c r="J1409" s="64" t="s">
        <v>8904</v>
      </c>
      <c r="K1409" s="63">
        <v>9.01</v>
      </c>
      <c r="L1409" s="71" t="b">
        <v>0</v>
      </c>
      <c r="M1409" s="64" t="s">
        <v>232</v>
      </c>
      <c r="N1409" s="64" t="s">
        <v>8905</v>
      </c>
      <c r="O1409" s="64" t="s">
        <v>8906</v>
      </c>
      <c r="P1409" s="64" t="s">
        <v>8904</v>
      </c>
      <c r="Q1409" s="65"/>
      <c r="R1409" s="64" t="s">
        <v>8907</v>
      </c>
      <c r="S1409" s="65"/>
      <c r="T1409" s="65"/>
      <c r="U1409" s="65"/>
      <c r="V1409" s="64" t="s">
        <v>232</v>
      </c>
    </row>
    <row r="1410" spans="1:22" ht="43.15">
      <c r="A1410" s="64" t="s">
        <v>8908</v>
      </c>
      <c r="B1410" s="63">
        <v>1840</v>
      </c>
      <c r="C1410" s="64" t="s">
        <v>8909</v>
      </c>
      <c r="D1410" s="64" t="s">
        <v>8910</v>
      </c>
      <c r="E1410" s="64" t="s">
        <v>8910</v>
      </c>
      <c r="F1410" s="64" t="s">
        <v>232</v>
      </c>
      <c r="G1410" s="63" t="b">
        <v>0</v>
      </c>
      <c r="H1410" s="71" t="b">
        <v>0</v>
      </c>
      <c r="I1410" s="64" t="s">
        <v>8908</v>
      </c>
      <c r="J1410" s="64" t="s">
        <v>232</v>
      </c>
      <c r="K1410" s="63">
        <v>182.34554</v>
      </c>
      <c r="L1410" s="71" t="b">
        <v>0</v>
      </c>
      <c r="M1410" s="64" t="s">
        <v>232</v>
      </c>
      <c r="N1410" s="64" t="s">
        <v>8911</v>
      </c>
      <c r="O1410" s="64" t="s">
        <v>8912</v>
      </c>
      <c r="P1410" s="64" t="s">
        <v>7262</v>
      </c>
      <c r="Q1410" s="65"/>
      <c r="R1410" s="64" t="s">
        <v>8913</v>
      </c>
      <c r="S1410" s="63">
        <v>7.9726790000000003</v>
      </c>
      <c r="T1410" s="63">
        <v>8.6975490000000004</v>
      </c>
      <c r="U1410" s="63">
        <v>4.9257279442000002</v>
      </c>
      <c r="V1410" s="64" t="s">
        <v>232</v>
      </c>
    </row>
    <row r="1411" spans="1:22" ht="43.15">
      <c r="A1411" s="64" t="s">
        <v>8914</v>
      </c>
      <c r="B1411" s="63">
        <v>1841</v>
      </c>
      <c r="C1411" s="64" t="s">
        <v>8915</v>
      </c>
      <c r="D1411" s="64" t="s">
        <v>8916</v>
      </c>
      <c r="E1411" s="64" t="s">
        <v>8916</v>
      </c>
      <c r="F1411" s="64" t="s">
        <v>232</v>
      </c>
      <c r="G1411" s="63" t="b">
        <v>0</v>
      </c>
      <c r="H1411" s="71" t="b">
        <v>0</v>
      </c>
      <c r="I1411" s="64" t="s">
        <v>8914</v>
      </c>
      <c r="J1411" s="64" t="s">
        <v>232</v>
      </c>
      <c r="K1411" s="63">
        <v>196.37212</v>
      </c>
      <c r="L1411" s="71" t="b">
        <v>0</v>
      </c>
      <c r="M1411" s="64" t="s">
        <v>232</v>
      </c>
      <c r="N1411" s="64" t="s">
        <v>8917</v>
      </c>
      <c r="O1411" s="64" t="s">
        <v>8918</v>
      </c>
      <c r="P1411" s="64" t="s">
        <v>8919</v>
      </c>
      <c r="Q1411" s="65"/>
      <c r="R1411" s="64" t="s">
        <v>8920</v>
      </c>
      <c r="S1411" s="63">
        <v>2.866431</v>
      </c>
      <c r="T1411" s="63">
        <v>2.84659</v>
      </c>
      <c r="U1411" s="63">
        <v>1.2895423795800001</v>
      </c>
      <c r="V1411" s="64" t="s">
        <v>232</v>
      </c>
    </row>
    <row r="1412" spans="1:22" ht="57.6">
      <c r="A1412" s="64" t="s">
        <v>8921</v>
      </c>
      <c r="B1412" s="63">
        <v>1843</v>
      </c>
      <c r="C1412" s="64" t="s">
        <v>8922</v>
      </c>
      <c r="D1412" s="64" t="s">
        <v>8923</v>
      </c>
      <c r="E1412" s="64" t="s">
        <v>8923</v>
      </c>
      <c r="F1412" s="64" t="s">
        <v>232</v>
      </c>
      <c r="G1412" s="63" t="b">
        <v>0</v>
      </c>
      <c r="H1412" s="71" t="b">
        <v>0</v>
      </c>
      <c r="I1412" s="64" t="s">
        <v>8921</v>
      </c>
      <c r="J1412" s="64" t="s">
        <v>232</v>
      </c>
      <c r="K1412" s="63">
        <v>280.53160000000003</v>
      </c>
      <c r="L1412" s="71" t="b">
        <v>0</v>
      </c>
      <c r="M1412" s="64" t="s">
        <v>232</v>
      </c>
      <c r="N1412" s="64" t="s">
        <v>8924</v>
      </c>
      <c r="O1412" s="64" t="s">
        <v>8925</v>
      </c>
      <c r="P1412" s="64" t="s">
        <v>8926</v>
      </c>
      <c r="Q1412" s="65"/>
      <c r="R1412" s="64" t="s">
        <v>8927</v>
      </c>
      <c r="S1412" s="63">
        <v>2.1731549999999999E-2</v>
      </c>
      <c r="T1412" s="63">
        <v>3.4985950000000002E-3</v>
      </c>
      <c r="U1412" s="63">
        <v>4.1066242406000001E-4</v>
      </c>
      <c r="V1412" s="64" t="s">
        <v>232</v>
      </c>
    </row>
    <row r="1413" spans="1:22" ht="100.9">
      <c r="A1413" s="64" t="s">
        <v>8928</v>
      </c>
      <c r="B1413" s="63">
        <v>1845</v>
      </c>
      <c r="C1413" s="64" t="s">
        <v>232</v>
      </c>
      <c r="D1413" s="64" t="s">
        <v>232</v>
      </c>
      <c r="E1413" s="64" t="s">
        <v>232</v>
      </c>
      <c r="F1413" s="64" t="s">
        <v>232</v>
      </c>
      <c r="G1413" s="63" t="b">
        <v>0</v>
      </c>
      <c r="H1413" s="71" t="b">
        <v>0</v>
      </c>
      <c r="I1413" s="64" t="s">
        <v>8928</v>
      </c>
      <c r="J1413" s="64" t="s">
        <v>232</v>
      </c>
      <c r="K1413" s="63">
        <v>332.60615999999999</v>
      </c>
      <c r="L1413" s="71" t="b">
        <v>0</v>
      </c>
      <c r="M1413" s="64" t="s">
        <v>232</v>
      </c>
      <c r="N1413" s="64" t="s">
        <v>8336</v>
      </c>
      <c r="O1413" s="64" t="s">
        <v>232</v>
      </c>
      <c r="P1413" s="64" t="s">
        <v>232</v>
      </c>
      <c r="Q1413" s="65"/>
      <c r="R1413" s="64" t="s">
        <v>232</v>
      </c>
      <c r="S1413" s="63">
        <v>3.8930140000000002E-3</v>
      </c>
      <c r="T1413" s="65"/>
      <c r="U1413" s="65"/>
      <c r="V1413" s="64" t="s">
        <v>8337</v>
      </c>
    </row>
    <row r="1414" spans="1:22" ht="86.45">
      <c r="A1414" s="64" t="s">
        <v>8929</v>
      </c>
      <c r="B1414" s="63">
        <v>1846</v>
      </c>
      <c r="C1414" s="64" t="s">
        <v>8404</v>
      </c>
      <c r="D1414" s="64" t="s">
        <v>8405</v>
      </c>
      <c r="E1414" s="64" t="s">
        <v>8405</v>
      </c>
      <c r="F1414" s="64" t="s">
        <v>232</v>
      </c>
      <c r="G1414" s="63" t="b">
        <v>0</v>
      </c>
      <c r="H1414" s="71" t="b">
        <v>0</v>
      </c>
      <c r="I1414" s="64" t="s">
        <v>8929</v>
      </c>
      <c r="J1414" s="64" t="s">
        <v>6617</v>
      </c>
      <c r="K1414" s="63">
        <v>370.66</v>
      </c>
      <c r="L1414" s="71" t="b">
        <v>0</v>
      </c>
      <c r="M1414" s="64" t="s">
        <v>232</v>
      </c>
      <c r="N1414" s="64" t="s">
        <v>8406</v>
      </c>
      <c r="O1414" s="64" t="s">
        <v>8407</v>
      </c>
      <c r="P1414" s="64" t="s">
        <v>6617</v>
      </c>
      <c r="Q1414" s="65"/>
      <c r="R1414" s="64" t="s">
        <v>8408</v>
      </c>
      <c r="S1414" s="63">
        <v>2.7864380000000002E-4</v>
      </c>
      <c r="T1414" s="63">
        <v>1.333296</v>
      </c>
      <c r="U1414" s="63">
        <v>1.26994671202E-8</v>
      </c>
      <c r="V1414" s="64" t="s">
        <v>8409</v>
      </c>
    </row>
    <row r="1415" spans="1:22" ht="28.9">
      <c r="A1415" s="64" t="s">
        <v>8930</v>
      </c>
      <c r="B1415" s="63">
        <v>1847</v>
      </c>
      <c r="C1415" s="64" t="s">
        <v>8931</v>
      </c>
      <c r="D1415" s="64" t="s">
        <v>8932</v>
      </c>
      <c r="E1415" s="64" t="s">
        <v>8932</v>
      </c>
      <c r="F1415" s="64" t="s">
        <v>232</v>
      </c>
      <c r="G1415" s="63" t="b">
        <v>0</v>
      </c>
      <c r="H1415" s="71" t="b">
        <v>0</v>
      </c>
      <c r="I1415" s="64" t="s">
        <v>8930</v>
      </c>
      <c r="J1415" s="64" t="s">
        <v>8933</v>
      </c>
      <c r="K1415" s="63">
        <v>127.6</v>
      </c>
      <c r="L1415" s="71" t="b">
        <v>0</v>
      </c>
      <c r="M1415" s="64" t="s">
        <v>232</v>
      </c>
      <c r="N1415" s="64" t="s">
        <v>8934</v>
      </c>
      <c r="O1415" s="64" t="s">
        <v>8935</v>
      </c>
      <c r="P1415" s="64" t="s">
        <v>8933</v>
      </c>
      <c r="Q1415" s="65"/>
      <c r="R1415" s="64" t="s">
        <v>8936</v>
      </c>
      <c r="S1415" s="65"/>
      <c r="T1415" s="65"/>
      <c r="U1415" s="65"/>
      <c r="V1415" s="64" t="s">
        <v>232</v>
      </c>
    </row>
    <row r="1416" spans="1:22" ht="100.9">
      <c r="A1416" s="64" t="s">
        <v>8937</v>
      </c>
      <c r="B1416" s="63">
        <v>1848</v>
      </c>
      <c r="C1416" s="64" t="s">
        <v>8938</v>
      </c>
      <c r="D1416" s="64" t="s">
        <v>8939</v>
      </c>
      <c r="E1416" s="64" t="s">
        <v>8939</v>
      </c>
      <c r="F1416" s="64" t="s">
        <v>232</v>
      </c>
      <c r="G1416" s="63" t="b">
        <v>0</v>
      </c>
      <c r="H1416" s="71" t="b">
        <v>1</v>
      </c>
      <c r="I1416" s="64" t="s">
        <v>8937</v>
      </c>
      <c r="J1416" s="64" t="s">
        <v>8940</v>
      </c>
      <c r="K1416" s="63">
        <v>278.34656000000001</v>
      </c>
      <c r="L1416" s="71" t="b">
        <v>0</v>
      </c>
      <c r="M1416" s="64" t="s">
        <v>1246</v>
      </c>
      <c r="N1416" s="64" t="s">
        <v>8941</v>
      </c>
      <c r="O1416" s="64" t="s">
        <v>8942</v>
      </c>
      <c r="P1416" s="64" t="s">
        <v>5718</v>
      </c>
      <c r="Q1416" s="65"/>
      <c r="R1416" s="64" t="s">
        <v>5831</v>
      </c>
      <c r="S1416" s="63">
        <v>1.8531809999999999E-9</v>
      </c>
      <c r="T1416" s="63">
        <v>6.9708279999999997E-5</v>
      </c>
      <c r="U1416" s="63">
        <v>1.0837265420799999E-7</v>
      </c>
      <c r="V1416" s="64" t="s">
        <v>232</v>
      </c>
    </row>
    <row r="1417" spans="1:22" ht="28.9">
      <c r="A1417" s="64" t="s">
        <v>8943</v>
      </c>
      <c r="B1417" s="63">
        <v>1849</v>
      </c>
      <c r="C1417" s="64" t="s">
        <v>8944</v>
      </c>
      <c r="D1417" s="64" t="s">
        <v>8945</v>
      </c>
      <c r="E1417" s="64" t="s">
        <v>8945</v>
      </c>
      <c r="F1417" s="64" t="s">
        <v>232</v>
      </c>
      <c r="G1417" s="63" t="b">
        <v>0</v>
      </c>
      <c r="H1417" s="71" t="b">
        <v>0</v>
      </c>
      <c r="I1417" s="64" t="s">
        <v>8943</v>
      </c>
      <c r="J1417" s="64" t="s">
        <v>8946</v>
      </c>
      <c r="K1417" s="63">
        <v>162.5</v>
      </c>
      <c r="L1417" s="71" t="b">
        <v>0</v>
      </c>
      <c r="M1417" s="64" t="s">
        <v>232</v>
      </c>
      <c r="N1417" s="64" t="s">
        <v>8947</v>
      </c>
      <c r="O1417" s="64" t="s">
        <v>8948</v>
      </c>
      <c r="P1417" s="64" t="s">
        <v>8946</v>
      </c>
      <c r="Q1417" s="65"/>
      <c r="R1417" s="64" t="s">
        <v>8949</v>
      </c>
      <c r="S1417" s="65"/>
      <c r="T1417" s="65"/>
      <c r="U1417" s="65"/>
      <c r="V1417" s="64" t="s">
        <v>232</v>
      </c>
    </row>
    <row r="1418" spans="1:22" ht="28.9">
      <c r="A1418" s="64" t="s">
        <v>8950</v>
      </c>
      <c r="B1418" s="63">
        <v>1850</v>
      </c>
      <c r="C1418" s="64" t="s">
        <v>8951</v>
      </c>
      <c r="D1418" s="64" t="s">
        <v>8952</v>
      </c>
      <c r="E1418" s="64" t="s">
        <v>8952</v>
      </c>
      <c r="F1418" s="64" t="s">
        <v>232</v>
      </c>
      <c r="G1418" s="63" t="b">
        <v>0</v>
      </c>
      <c r="H1418" s="71" t="b">
        <v>0</v>
      </c>
      <c r="I1418" s="64" t="s">
        <v>8950</v>
      </c>
      <c r="J1418" s="64" t="s">
        <v>8953</v>
      </c>
      <c r="K1418" s="63">
        <v>6.94</v>
      </c>
      <c r="L1418" s="71" t="b">
        <v>0</v>
      </c>
      <c r="M1418" s="64" t="s">
        <v>232</v>
      </c>
      <c r="N1418" s="64" t="s">
        <v>8954</v>
      </c>
      <c r="O1418" s="64" t="s">
        <v>8955</v>
      </c>
      <c r="P1418" s="64" t="s">
        <v>8953</v>
      </c>
      <c r="Q1418" s="65"/>
      <c r="R1418" s="64" t="s">
        <v>8956</v>
      </c>
      <c r="S1418" s="65"/>
      <c r="T1418" s="65"/>
      <c r="U1418" s="65"/>
      <c r="V1418" s="64" t="s">
        <v>232</v>
      </c>
    </row>
    <row r="1419" spans="1:22" ht="28.9">
      <c r="A1419" s="64" t="s">
        <v>8957</v>
      </c>
      <c r="B1419" s="63">
        <v>1851</v>
      </c>
      <c r="C1419" s="64" t="s">
        <v>8958</v>
      </c>
      <c r="D1419" s="64" t="s">
        <v>8959</v>
      </c>
      <c r="E1419" s="64" t="s">
        <v>8959</v>
      </c>
      <c r="F1419" s="64" t="s">
        <v>232</v>
      </c>
      <c r="G1419" s="63" t="b">
        <v>0</v>
      </c>
      <c r="H1419" s="71" t="b">
        <v>0</v>
      </c>
      <c r="I1419" s="64" t="s">
        <v>8957</v>
      </c>
      <c r="J1419" s="64" t="s">
        <v>8960</v>
      </c>
      <c r="K1419" s="63">
        <v>144.24</v>
      </c>
      <c r="L1419" s="71" t="b">
        <v>0</v>
      </c>
      <c r="M1419" s="64" t="s">
        <v>232</v>
      </c>
      <c r="N1419" s="64" t="s">
        <v>8961</v>
      </c>
      <c r="O1419" s="64" t="s">
        <v>8962</v>
      </c>
      <c r="P1419" s="64" t="s">
        <v>8960</v>
      </c>
      <c r="Q1419" s="65"/>
      <c r="R1419" s="64" t="s">
        <v>8963</v>
      </c>
      <c r="S1419" s="65"/>
      <c r="T1419" s="65"/>
      <c r="U1419" s="65"/>
      <c r="V1419" s="64" t="s">
        <v>232</v>
      </c>
    </row>
    <row r="1420" spans="1:22" ht="28.9">
      <c r="A1420" s="64" t="s">
        <v>8964</v>
      </c>
      <c r="B1420" s="63">
        <v>1852</v>
      </c>
      <c r="C1420" s="64" t="s">
        <v>8965</v>
      </c>
      <c r="D1420" s="64" t="s">
        <v>8966</v>
      </c>
      <c r="E1420" s="64" t="s">
        <v>8966</v>
      </c>
      <c r="F1420" s="64" t="s">
        <v>232</v>
      </c>
      <c r="G1420" s="63" t="b">
        <v>0</v>
      </c>
      <c r="H1420" s="71" t="b">
        <v>0</v>
      </c>
      <c r="I1420" s="64" t="s">
        <v>8964</v>
      </c>
      <c r="J1420" s="64" t="s">
        <v>8967</v>
      </c>
      <c r="K1420" s="63">
        <v>92.906400000000005</v>
      </c>
      <c r="L1420" s="71" t="b">
        <v>0</v>
      </c>
      <c r="M1420" s="64" t="s">
        <v>232</v>
      </c>
      <c r="N1420" s="64" t="s">
        <v>232</v>
      </c>
      <c r="O1420" s="64" t="s">
        <v>232</v>
      </c>
      <c r="P1420" s="64" t="s">
        <v>8967</v>
      </c>
      <c r="Q1420" s="65"/>
      <c r="R1420" s="64" t="s">
        <v>8968</v>
      </c>
      <c r="S1420" s="65"/>
      <c r="T1420" s="65"/>
      <c r="U1420" s="65"/>
      <c r="V1420" s="64" t="s">
        <v>232</v>
      </c>
    </row>
    <row r="1421" spans="1:22" ht="28.9">
      <c r="A1421" s="64" t="s">
        <v>8969</v>
      </c>
      <c r="B1421" s="63">
        <v>1853</v>
      </c>
      <c r="C1421" s="64" t="s">
        <v>8970</v>
      </c>
      <c r="D1421" s="64" t="s">
        <v>8971</v>
      </c>
      <c r="E1421" s="64" t="s">
        <v>8971</v>
      </c>
      <c r="F1421" s="64" t="s">
        <v>232</v>
      </c>
      <c r="G1421" s="63" t="b">
        <v>0</v>
      </c>
      <c r="H1421" s="71" t="b">
        <v>0</v>
      </c>
      <c r="I1421" s="64" t="s">
        <v>8969</v>
      </c>
      <c r="J1421" s="64" t="s">
        <v>8972</v>
      </c>
      <c r="K1421" s="63">
        <v>140.91</v>
      </c>
      <c r="L1421" s="71" t="b">
        <v>0</v>
      </c>
      <c r="M1421" s="64" t="s">
        <v>232</v>
      </c>
      <c r="N1421" s="64" t="s">
        <v>8973</v>
      </c>
      <c r="O1421" s="64" t="s">
        <v>8974</v>
      </c>
      <c r="P1421" s="64" t="s">
        <v>8972</v>
      </c>
      <c r="Q1421" s="65"/>
      <c r="R1421" s="64" t="s">
        <v>8975</v>
      </c>
      <c r="S1421" s="65"/>
      <c r="T1421" s="65"/>
      <c r="U1421" s="65"/>
      <c r="V1421" s="64" t="s">
        <v>232</v>
      </c>
    </row>
    <row r="1422" spans="1:22" ht="28.9">
      <c r="A1422" s="64" t="s">
        <v>8976</v>
      </c>
      <c r="B1422" s="63">
        <v>1854</v>
      </c>
      <c r="C1422" s="64" t="s">
        <v>8977</v>
      </c>
      <c r="D1422" s="64" t="s">
        <v>8978</v>
      </c>
      <c r="E1422" s="64" t="s">
        <v>8978</v>
      </c>
      <c r="F1422" s="64" t="s">
        <v>232</v>
      </c>
      <c r="G1422" s="63" t="b">
        <v>0</v>
      </c>
      <c r="H1422" s="71" t="b">
        <v>0</v>
      </c>
      <c r="I1422" s="64" t="s">
        <v>8976</v>
      </c>
      <c r="J1422" s="64" t="s">
        <v>8979</v>
      </c>
      <c r="K1422" s="63">
        <v>150.36000000000001</v>
      </c>
      <c r="L1422" s="71" t="b">
        <v>0</v>
      </c>
      <c r="M1422" s="64" t="s">
        <v>232</v>
      </c>
      <c r="N1422" s="64" t="s">
        <v>8980</v>
      </c>
      <c r="O1422" s="64" t="s">
        <v>8981</v>
      </c>
      <c r="P1422" s="64" t="s">
        <v>8979</v>
      </c>
      <c r="Q1422" s="65"/>
      <c r="R1422" s="64" t="s">
        <v>8982</v>
      </c>
      <c r="S1422" s="65"/>
      <c r="T1422" s="65"/>
      <c r="U1422" s="65"/>
      <c r="V1422" s="64" t="s">
        <v>232</v>
      </c>
    </row>
    <row r="1423" spans="1:22" ht="28.9">
      <c r="A1423" s="64" t="s">
        <v>8983</v>
      </c>
      <c r="B1423" s="63">
        <v>1855</v>
      </c>
      <c r="C1423" s="64" t="s">
        <v>8984</v>
      </c>
      <c r="D1423" s="64" t="s">
        <v>8985</v>
      </c>
      <c r="E1423" s="64" t="s">
        <v>8985</v>
      </c>
      <c r="F1423" s="64" t="s">
        <v>232</v>
      </c>
      <c r="G1423" s="63" t="b">
        <v>0</v>
      </c>
      <c r="H1423" s="71" t="b">
        <v>0</v>
      </c>
      <c r="I1423" s="64" t="s">
        <v>8983</v>
      </c>
      <c r="J1423" s="64" t="s">
        <v>8986</v>
      </c>
      <c r="K1423" s="63">
        <v>44.9559</v>
      </c>
      <c r="L1423" s="71" t="b">
        <v>0</v>
      </c>
      <c r="M1423" s="64" t="s">
        <v>232</v>
      </c>
      <c r="N1423" s="64" t="s">
        <v>8987</v>
      </c>
      <c r="O1423" s="64" t="s">
        <v>8988</v>
      </c>
      <c r="P1423" s="64" t="s">
        <v>8986</v>
      </c>
      <c r="Q1423" s="65"/>
      <c r="R1423" s="64" t="s">
        <v>8989</v>
      </c>
      <c r="S1423" s="65"/>
      <c r="T1423" s="65"/>
      <c r="U1423" s="65"/>
      <c r="V1423" s="64" t="s">
        <v>232</v>
      </c>
    </row>
    <row r="1424" spans="1:22" ht="28.9">
      <c r="A1424" s="64" t="s">
        <v>8990</v>
      </c>
      <c r="B1424" s="63">
        <v>1856</v>
      </c>
      <c r="C1424" s="64" t="s">
        <v>8991</v>
      </c>
      <c r="D1424" s="64" t="s">
        <v>8992</v>
      </c>
      <c r="E1424" s="64" t="s">
        <v>8992</v>
      </c>
      <c r="F1424" s="64" t="s">
        <v>232</v>
      </c>
      <c r="G1424" s="63" t="b">
        <v>0</v>
      </c>
      <c r="H1424" s="71" t="b">
        <v>0</v>
      </c>
      <c r="I1424" s="64" t="s">
        <v>8990</v>
      </c>
      <c r="J1424" s="64" t="s">
        <v>8993</v>
      </c>
      <c r="K1424" s="63">
        <v>180.95</v>
      </c>
      <c r="L1424" s="71" t="b">
        <v>0</v>
      </c>
      <c r="M1424" s="64" t="s">
        <v>232</v>
      </c>
      <c r="N1424" s="64" t="s">
        <v>8994</v>
      </c>
      <c r="O1424" s="64" t="s">
        <v>8995</v>
      </c>
      <c r="P1424" s="64" t="s">
        <v>8993</v>
      </c>
      <c r="Q1424" s="65"/>
      <c r="R1424" s="64" t="s">
        <v>8996</v>
      </c>
      <c r="S1424" s="65"/>
      <c r="T1424" s="65"/>
      <c r="U1424" s="65"/>
      <c r="V1424" s="64" t="s">
        <v>232</v>
      </c>
    </row>
    <row r="1425" spans="1:22" ht="28.9">
      <c r="A1425" s="64" t="s">
        <v>8997</v>
      </c>
      <c r="B1425" s="63">
        <v>1857</v>
      </c>
      <c r="C1425" s="64" t="s">
        <v>8998</v>
      </c>
      <c r="D1425" s="64" t="s">
        <v>8999</v>
      </c>
      <c r="E1425" s="64" t="s">
        <v>8999</v>
      </c>
      <c r="F1425" s="64" t="s">
        <v>232</v>
      </c>
      <c r="G1425" s="63" t="b">
        <v>0</v>
      </c>
      <c r="H1425" s="71" t="b">
        <v>0</v>
      </c>
      <c r="I1425" s="64" t="s">
        <v>8997</v>
      </c>
      <c r="J1425" s="64" t="s">
        <v>9000</v>
      </c>
      <c r="K1425" s="63">
        <v>158.93</v>
      </c>
      <c r="L1425" s="71" t="b">
        <v>0</v>
      </c>
      <c r="M1425" s="64" t="s">
        <v>232</v>
      </c>
      <c r="N1425" s="64" t="s">
        <v>9001</v>
      </c>
      <c r="O1425" s="64" t="s">
        <v>9002</v>
      </c>
      <c r="P1425" s="64" t="s">
        <v>9000</v>
      </c>
      <c r="Q1425" s="65"/>
      <c r="R1425" s="64" t="s">
        <v>9003</v>
      </c>
      <c r="S1425" s="65"/>
      <c r="T1425" s="65"/>
      <c r="U1425" s="65"/>
      <c r="V1425" s="64" t="s">
        <v>232</v>
      </c>
    </row>
    <row r="1426" spans="1:22" ht="28.9">
      <c r="A1426" s="64" t="s">
        <v>9004</v>
      </c>
      <c r="B1426" s="63">
        <v>1858</v>
      </c>
      <c r="C1426" s="64" t="s">
        <v>9005</v>
      </c>
      <c r="D1426" s="64" t="s">
        <v>9006</v>
      </c>
      <c r="E1426" s="64" t="s">
        <v>9006</v>
      </c>
      <c r="F1426" s="64" t="s">
        <v>232</v>
      </c>
      <c r="G1426" s="63" t="b">
        <v>0</v>
      </c>
      <c r="H1426" s="71" t="b">
        <v>1</v>
      </c>
      <c r="I1426" s="64" t="s">
        <v>9004</v>
      </c>
      <c r="J1426" s="64" t="s">
        <v>9007</v>
      </c>
      <c r="K1426" s="63">
        <v>232.04</v>
      </c>
      <c r="L1426" s="71" t="b">
        <v>0</v>
      </c>
      <c r="M1426" s="64" t="s">
        <v>232</v>
      </c>
      <c r="N1426" s="64" t="s">
        <v>9008</v>
      </c>
      <c r="O1426" s="64" t="s">
        <v>9009</v>
      </c>
      <c r="P1426" s="64" t="s">
        <v>9007</v>
      </c>
      <c r="Q1426" s="65"/>
      <c r="R1426" s="64" t="s">
        <v>9010</v>
      </c>
      <c r="S1426" s="65"/>
      <c r="T1426" s="65"/>
      <c r="U1426" s="65"/>
      <c r="V1426" s="64" t="s">
        <v>232</v>
      </c>
    </row>
    <row r="1427" spans="1:22" ht="28.9">
      <c r="A1427" s="64" t="s">
        <v>9011</v>
      </c>
      <c r="B1427" s="63">
        <v>1859</v>
      </c>
      <c r="C1427" s="64" t="s">
        <v>9012</v>
      </c>
      <c r="D1427" s="64" t="s">
        <v>9013</v>
      </c>
      <c r="E1427" s="64" t="s">
        <v>9013</v>
      </c>
      <c r="F1427" s="64" t="s">
        <v>232</v>
      </c>
      <c r="G1427" s="63" t="b">
        <v>0</v>
      </c>
      <c r="H1427" s="71" t="b">
        <v>0</v>
      </c>
      <c r="I1427" s="64" t="s">
        <v>9011</v>
      </c>
      <c r="J1427" s="64" t="s">
        <v>9014</v>
      </c>
      <c r="K1427" s="63">
        <v>183.84</v>
      </c>
      <c r="L1427" s="71" t="b">
        <v>0</v>
      </c>
      <c r="M1427" s="64" t="s">
        <v>232</v>
      </c>
      <c r="N1427" s="64" t="s">
        <v>9015</v>
      </c>
      <c r="O1427" s="64" t="s">
        <v>9016</v>
      </c>
      <c r="P1427" s="64" t="s">
        <v>9014</v>
      </c>
      <c r="Q1427" s="65"/>
      <c r="R1427" s="64" t="s">
        <v>9017</v>
      </c>
      <c r="S1427" s="65"/>
      <c r="T1427" s="65"/>
      <c r="U1427" s="65"/>
      <c r="V1427" s="64" t="s">
        <v>232</v>
      </c>
    </row>
    <row r="1428" spans="1:22" ht="28.9">
      <c r="A1428" s="64" t="s">
        <v>9018</v>
      </c>
      <c r="B1428" s="63">
        <v>1860</v>
      </c>
      <c r="C1428" s="64" t="s">
        <v>9019</v>
      </c>
      <c r="D1428" s="64" t="s">
        <v>9020</v>
      </c>
      <c r="E1428" s="64" t="s">
        <v>9020</v>
      </c>
      <c r="F1428" s="64" t="s">
        <v>232</v>
      </c>
      <c r="G1428" s="63" t="b">
        <v>0</v>
      </c>
      <c r="H1428" s="71" t="b">
        <v>0</v>
      </c>
      <c r="I1428" s="64" t="s">
        <v>9018</v>
      </c>
      <c r="J1428" s="64" t="s">
        <v>9021</v>
      </c>
      <c r="K1428" s="63">
        <v>10.81</v>
      </c>
      <c r="L1428" s="71" t="b">
        <v>0</v>
      </c>
      <c r="M1428" s="64" t="s">
        <v>232</v>
      </c>
      <c r="N1428" s="64" t="s">
        <v>9022</v>
      </c>
      <c r="O1428" s="64" t="s">
        <v>9023</v>
      </c>
      <c r="P1428" s="64" t="s">
        <v>9021</v>
      </c>
      <c r="Q1428" s="65"/>
      <c r="R1428" s="64" t="s">
        <v>9024</v>
      </c>
      <c r="S1428" s="65"/>
      <c r="T1428" s="65"/>
      <c r="U1428" s="65"/>
      <c r="V1428" s="64" t="s">
        <v>232</v>
      </c>
    </row>
    <row r="1429" spans="1:22" ht="28.9">
      <c r="A1429" s="64" t="s">
        <v>9025</v>
      </c>
      <c r="B1429" s="63">
        <v>1861</v>
      </c>
      <c r="C1429" s="64" t="s">
        <v>9026</v>
      </c>
      <c r="D1429" s="64" t="s">
        <v>9027</v>
      </c>
      <c r="E1429" s="64" t="s">
        <v>9027</v>
      </c>
      <c r="F1429" s="64" t="s">
        <v>232</v>
      </c>
      <c r="G1429" s="63" t="b">
        <v>0</v>
      </c>
      <c r="H1429" s="71" t="b">
        <v>0</v>
      </c>
      <c r="I1429" s="64" t="s">
        <v>9025</v>
      </c>
      <c r="J1429" s="64" t="s">
        <v>9028</v>
      </c>
      <c r="K1429" s="63">
        <v>140.12</v>
      </c>
      <c r="L1429" s="71" t="b">
        <v>0</v>
      </c>
      <c r="M1429" s="64" t="s">
        <v>232</v>
      </c>
      <c r="N1429" s="64" t="s">
        <v>9029</v>
      </c>
      <c r="O1429" s="64" t="s">
        <v>9030</v>
      </c>
      <c r="P1429" s="64" t="s">
        <v>9028</v>
      </c>
      <c r="Q1429" s="65"/>
      <c r="R1429" s="64" t="s">
        <v>9031</v>
      </c>
      <c r="S1429" s="65"/>
      <c r="T1429" s="65"/>
      <c r="U1429" s="65"/>
      <c r="V1429" s="64" t="s">
        <v>232</v>
      </c>
    </row>
    <row r="1430" spans="1:22" ht="28.9">
      <c r="A1430" s="64" t="s">
        <v>9032</v>
      </c>
      <c r="B1430" s="63">
        <v>1862</v>
      </c>
      <c r="C1430" s="64" t="s">
        <v>9033</v>
      </c>
      <c r="D1430" s="64" t="s">
        <v>9034</v>
      </c>
      <c r="E1430" s="64" t="s">
        <v>9034</v>
      </c>
      <c r="F1430" s="64" t="s">
        <v>232</v>
      </c>
      <c r="G1430" s="63" t="b">
        <v>0</v>
      </c>
      <c r="H1430" s="71" t="b">
        <v>0</v>
      </c>
      <c r="I1430" s="64" t="s">
        <v>9032</v>
      </c>
      <c r="J1430" s="64" t="s">
        <v>9035</v>
      </c>
      <c r="K1430" s="63">
        <v>132.91</v>
      </c>
      <c r="L1430" s="71" t="b">
        <v>0</v>
      </c>
      <c r="M1430" s="64" t="s">
        <v>232</v>
      </c>
      <c r="N1430" s="64" t="s">
        <v>9036</v>
      </c>
      <c r="O1430" s="64" t="s">
        <v>9037</v>
      </c>
      <c r="P1430" s="64" t="s">
        <v>9035</v>
      </c>
      <c r="Q1430" s="65"/>
      <c r="R1430" s="64" t="s">
        <v>9038</v>
      </c>
      <c r="S1430" s="65"/>
      <c r="T1430" s="65"/>
      <c r="U1430" s="65"/>
      <c r="V1430" s="64" t="s">
        <v>232</v>
      </c>
    </row>
    <row r="1431" spans="1:22" ht="28.9">
      <c r="A1431" s="64" t="s">
        <v>9039</v>
      </c>
      <c r="B1431" s="63">
        <v>1863</v>
      </c>
      <c r="C1431" s="64" t="s">
        <v>9040</v>
      </c>
      <c r="D1431" s="64" t="s">
        <v>9041</v>
      </c>
      <c r="E1431" s="64" t="s">
        <v>9041</v>
      </c>
      <c r="F1431" s="64" t="s">
        <v>232</v>
      </c>
      <c r="G1431" s="63" t="b">
        <v>0</v>
      </c>
      <c r="H1431" s="71" t="b">
        <v>0</v>
      </c>
      <c r="I1431" s="64" t="s">
        <v>9039</v>
      </c>
      <c r="J1431" s="64" t="s">
        <v>9042</v>
      </c>
      <c r="K1431" s="63">
        <v>151.96</v>
      </c>
      <c r="L1431" s="71" t="b">
        <v>0</v>
      </c>
      <c r="M1431" s="64" t="s">
        <v>232</v>
      </c>
      <c r="N1431" s="64" t="s">
        <v>9043</v>
      </c>
      <c r="O1431" s="64" t="s">
        <v>9044</v>
      </c>
      <c r="P1431" s="64" t="s">
        <v>9042</v>
      </c>
      <c r="Q1431" s="65"/>
      <c r="R1431" s="64" t="s">
        <v>9045</v>
      </c>
      <c r="S1431" s="65"/>
      <c r="T1431" s="65"/>
      <c r="U1431" s="65"/>
      <c r="V1431" s="64" t="s">
        <v>232</v>
      </c>
    </row>
    <row r="1432" spans="1:22" ht="28.9">
      <c r="A1432" s="64" t="s">
        <v>9046</v>
      </c>
      <c r="B1432" s="63">
        <v>1864</v>
      </c>
      <c r="C1432" s="64" t="s">
        <v>9047</v>
      </c>
      <c r="D1432" s="64" t="s">
        <v>9048</v>
      </c>
      <c r="E1432" s="64" t="s">
        <v>9048</v>
      </c>
      <c r="F1432" s="64" t="s">
        <v>232</v>
      </c>
      <c r="G1432" s="63" t="b">
        <v>0</v>
      </c>
      <c r="H1432" s="71" t="b">
        <v>0</v>
      </c>
      <c r="I1432" s="64" t="s">
        <v>9046</v>
      </c>
      <c r="J1432" s="64" t="s">
        <v>9049</v>
      </c>
      <c r="K1432" s="63">
        <v>157.25</v>
      </c>
      <c r="L1432" s="71" t="b">
        <v>0</v>
      </c>
      <c r="M1432" s="64" t="s">
        <v>232</v>
      </c>
      <c r="N1432" s="64" t="s">
        <v>9050</v>
      </c>
      <c r="O1432" s="64" t="s">
        <v>9051</v>
      </c>
      <c r="P1432" s="64" t="s">
        <v>9049</v>
      </c>
      <c r="Q1432" s="65"/>
      <c r="R1432" s="64" t="s">
        <v>9052</v>
      </c>
      <c r="S1432" s="65"/>
      <c r="T1432" s="65"/>
      <c r="U1432" s="65"/>
      <c r="V1432" s="64" t="s">
        <v>232</v>
      </c>
    </row>
    <row r="1433" spans="1:22" ht="28.9">
      <c r="A1433" s="64" t="s">
        <v>9053</v>
      </c>
      <c r="B1433" s="63">
        <v>1865</v>
      </c>
      <c r="C1433" s="64" t="s">
        <v>9054</v>
      </c>
      <c r="D1433" s="64" t="s">
        <v>9055</v>
      </c>
      <c r="E1433" s="64" t="s">
        <v>9055</v>
      </c>
      <c r="F1433" s="64" t="s">
        <v>232</v>
      </c>
      <c r="G1433" s="63" t="b">
        <v>0</v>
      </c>
      <c r="H1433" s="71" t="b">
        <v>0</v>
      </c>
      <c r="I1433" s="64" t="s">
        <v>9053</v>
      </c>
      <c r="J1433" s="64" t="s">
        <v>9056</v>
      </c>
      <c r="K1433" s="63">
        <v>72.61</v>
      </c>
      <c r="L1433" s="71" t="b">
        <v>0</v>
      </c>
      <c r="M1433" s="64" t="s">
        <v>232</v>
      </c>
      <c r="N1433" s="64" t="s">
        <v>9057</v>
      </c>
      <c r="O1433" s="64" t="s">
        <v>9058</v>
      </c>
      <c r="P1433" s="64" t="s">
        <v>9056</v>
      </c>
      <c r="Q1433" s="65"/>
      <c r="R1433" s="64" t="s">
        <v>9059</v>
      </c>
      <c r="S1433" s="65"/>
      <c r="T1433" s="65"/>
      <c r="U1433" s="65"/>
      <c r="V1433" s="64" t="s">
        <v>232</v>
      </c>
    </row>
    <row r="1434" spans="1:22" ht="28.9">
      <c r="A1434" s="64" t="s">
        <v>9060</v>
      </c>
      <c r="B1434" s="63">
        <v>1866</v>
      </c>
      <c r="C1434" s="64" t="s">
        <v>9061</v>
      </c>
      <c r="D1434" s="64" t="s">
        <v>9062</v>
      </c>
      <c r="E1434" s="64" t="s">
        <v>9062</v>
      </c>
      <c r="F1434" s="64" t="s">
        <v>232</v>
      </c>
      <c r="G1434" s="63" t="b">
        <v>0</v>
      </c>
      <c r="H1434" s="71" t="b">
        <v>0</v>
      </c>
      <c r="I1434" s="64" t="s">
        <v>9060</v>
      </c>
      <c r="J1434" s="64" t="s">
        <v>9063</v>
      </c>
      <c r="K1434" s="63">
        <v>178.49</v>
      </c>
      <c r="L1434" s="71" t="b">
        <v>0</v>
      </c>
      <c r="M1434" s="64" t="s">
        <v>232</v>
      </c>
      <c r="N1434" s="64" t="s">
        <v>9064</v>
      </c>
      <c r="O1434" s="64" t="s">
        <v>9065</v>
      </c>
      <c r="P1434" s="64" t="s">
        <v>9063</v>
      </c>
      <c r="Q1434" s="65"/>
      <c r="R1434" s="64" t="s">
        <v>9066</v>
      </c>
      <c r="S1434" s="65"/>
      <c r="T1434" s="65"/>
      <c r="U1434" s="65"/>
      <c r="V1434" s="64" t="s">
        <v>232</v>
      </c>
    </row>
    <row r="1435" spans="1:22" ht="28.9">
      <c r="A1435" s="64" t="s">
        <v>9067</v>
      </c>
      <c r="B1435" s="63">
        <v>1867</v>
      </c>
      <c r="C1435" s="64" t="s">
        <v>9068</v>
      </c>
      <c r="D1435" s="64" t="s">
        <v>9069</v>
      </c>
      <c r="E1435" s="64" t="s">
        <v>9069</v>
      </c>
      <c r="F1435" s="64" t="s">
        <v>232</v>
      </c>
      <c r="G1435" s="63" t="b">
        <v>0</v>
      </c>
      <c r="H1435" s="71" t="b">
        <v>0</v>
      </c>
      <c r="I1435" s="64" t="s">
        <v>9067</v>
      </c>
      <c r="J1435" s="64" t="s">
        <v>9070</v>
      </c>
      <c r="K1435" s="63">
        <v>164.93</v>
      </c>
      <c r="L1435" s="71" t="b">
        <v>0</v>
      </c>
      <c r="M1435" s="64" t="s">
        <v>232</v>
      </c>
      <c r="N1435" s="64" t="s">
        <v>9071</v>
      </c>
      <c r="O1435" s="64" t="s">
        <v>9072</v>
      </c>
      <c r="P1435" s="64" t="s">
        <v>9070</v>
      </c>
      <c r="Q1435" s="65"/>
      <c r="R1435" s="64" t="s">
        <v>9073</v>
      </c>
      <c r="S1435" s="65"/>
      <c r="T1435" s="65"/>
      <c r="U1435" s="65"/>
      <c r="V1435" s="64" t="s">
        <v>232</v>
      </c>
    </row>
    <row r="1436" spans="1:22" ht="28.9">
      <c r="A1436" s="64" t="s">
        <v>9074</v>
      </c>
      <c r="B1436" s="63">
        <v>1868</v>
      </c>
      <c r="C1436" s="64" t="s">
        <v>9075</v>
      </c>
      <c r="D1436" s="64" t="s">
        <v>9076</v>
      </c>
      <c r="E1436" s="64" t="s">
        <v>9076</v>
      </c>
      <c r="F1436" s="64" t="s">
        <v>232</v>
      </c>
      <c r="G1436" s="63" t="b">
        <v>0</v>
      </c>
      <c r="H1436" s="71" t="b">
        <v>0</v>
      </c>
      <c r="I1436" s="64" t="s">
        <v>9074</v>
      </c>
      <c r="J1436" s="64" t="s">
        <v>9077</v>
      </c>
      <c r="K1436" s="63">
        <v>173.04</v>
      </c>
      <c r="L1436" s="71" t="b">
        <v>0</v>
      </c>
      <c r="M1436" s="64" t="s">
        <v>232</v>
      </c>
      <c r="N1436" s="64" t="s">
        <v>9078</v>
      </c>
      <c r="O1436" s="64" t="s">
        <v>9079</v>
      </c>
      <c r="P1436" s="64" t="s">
        <v>9077</v>
      </c>
      <c r="Q1436" s="65"/>
      <c r="R1436" s="64" t="s">
        <v>9080</v>
      </c>
      <c r="S1436" s="65"/>
      <c r="T1436" s="65"/>
      <c r="U1436" s="65"/>
      <c r="V1436" s="64" t="s">
        <v>232</v>
      </c>
    </row>
    <row r="1437" spans="1:22" ht="28.9">
      <c r="A1437" s="64" t="s">
        <v>9081</v>
      </c>
      <c r="B1437" s="63">
        <v>1869</v>
      </c>
      <c r="C1437" s="64" t="s">
        <v>9082</v>
      </c>
      <c r="D1437" s="64" t="s">
        <v>9083</v>
      </c>
      <c r="E1437" s="64" t="s">
        <v>9083</v>
      </c>
      <c r="F1437" s="64" t="s">
        <v>232</v>
      </c>
      <c r="G1437" s="63" t="b">
        <v>0</v>
      </c>
      <c r="H1437" s="71" t="b">
        <v>0</v>
      </c>
      <c r="I1437" s="64" t="s">
        <v>9081</v>
      </c>
      <c r="J1437" s="64" t="s">
        <v>9084</v>
      </c>
      <c r="K1437" s="63">
        <v>208.98</v>
      </c>
      <c r="L1437" s="71" t="b">
        <v>0</v>
      </c>
      <c r="M1437" s="64" t="s">
        <v>232</v>
      </c>
      <c r="N1437" s="64" t="s">
        <v>9085</v>
      </c>
      <c r="O1437" s="64" t="s">
        <v>9086</v>
      </c>
      <c r="P1437" s="64" t="s">
        <v>9084</v>
      </c>
      <c r="Q1437" s="65"/>
      <c r="R1437" s="64" t="s">
        <v>9087</v>
      </c>
      <c r="S1437" s="65"/>
      <c r="T1437" s="65"/>
      <c r="U1437" s="65"/>
      <c r="V1437" s="64" t="s">
        <v>232</v>
      </c>
    </row>
    <row r="1438" spans="1:22" ht="28.9">
      <c r="A1438" s="64" t="s">
        <v>9088</v>
      </c>
      <c r="B1438" s="63">
        <v>1870</v>
      </c>
      <c r="C1438" s="64" t="s">
        <v>9089</v>
      </c>
      <c r="D1438" s="64" t="s">
        <v>9090</v>
      </c>
      <c r="E1438" s="64" t="s">
        <v>9090</v>
      </c>
      <c r="F1438" s="64" t="s">
        <v>232</v>
      </c>
      <c r="G1438" s="63" t="b">
        <v>0</v>
      </c>
      <c r="H1438" s="71" t="b">
        <v>0</v>
      </c>
      <c r="I1438" s="64" t="s">
        <v>9088</v>
      </c>
      <c r="J1438" s="64" t="s">
        <v>9091</v>
      </c>
      <c r="K1438" s="63">
        <v>126.9</v>
      </c>
      <c r="L1438" s="71" t="b">
        <v>0</v>
      </c>
      <c r="M1438" s="64" t="s">
        <v>232</v>
      </c>
      <c r="N1438" s="64" t="s">
        <v>232</v>
      </c>
      <c r="O1438" s="64" t="s">
        <v>9092</v>
      </c>
      <c r="P1438" s="64" t="s">
        <v>9091</v>
      </c>
      <c r="Q1438" s="65"/>
      <c r="R1438" s="64" t="s">
        <v>9093</v>
      </c>
      <c r="S1438" s="65"/>
      <c r="T1438" s="65"/>
      <c r="U1438" s="65"/>
      <c r="V1438" s="64" t="s">
        <v>232</v>
      </c>
    </row>
    <row r="1439" spans="1:22" ht="28.9">
      <c r="A1439" s="64" t="s">
        <v>9094</v>
      </c>
      <c r="B1439" s="63">
        <v>1871</v>
      </c>
      <c r="C1439" s="64" t="s">
        <v>9095</v>
      </c>
      <c r="D1439" s="64" t="s">
        <v>9096</v>
      </c>
      <c r="E1439" s="64" t="s">
        <v>9096</v>
      </c>
      <c r="F1439" s="64" t="s">
        <v>232</v>
      </c>
      <c r="G1439" s="63" t="b">
        <v>0</v>
      </c>
      <c r="H1439" s="71" t="b">
        <v>0</v>
      </c>
      <c r="I1439" s="64" t="s">
        <v>9094</v>
      </c>
      <c r="J1439" s="64" t="s">
        <v>9097</v>
      </c>
      <c r="K1439" s="63">
        <v>19</v>
      </c>
      <c r="L1439" s="71" t="b">
        <v>0</v>
      </c>
      <c r="M1439" s="64" t="s">
        <v>232</v>
      </c>
      <c r="N1439" s="64" t="s">
        <v>9098</v>
      </c>
      <c r="O1439" s="64" t="s">
        <v>9099</v>
      </c>
      <c r="P1439" s="64" t="s">
        <v>9100</v>
      </c>
      <c r="Q1439" s="65"/>
      <c r="R1439" s="64" t="s">
        <v>9101</v>
      </c>
      <c r="S1439" s="65"/>
      <c r="T1439" s="65"/>
      <c r="U1439" s="65"/>
      <c r="V1439" s="64" t="s">
        <v>232</v>
      </c>
    </row>
    <row r="1440" spans="1:22" ht="43.15">
      <c r="A1440" s="64" t="s">
        <v>9102</v>
      </c>
      <c r="B1440" s="63">
        <v>1872</v>
      </c>
      <c r="C1440" s="64" t="s">
        <v>255</v>
      </c>
      <c r="D1440" s="64" t="s">
        <v>255</v>
      </c>
      <c r="E1440" s="64" t="s">
        <v>255</v>
      </c>
      <c r="F1440" s="64" t="s">
        <v>232</v>
      </c>
      <c r="G1440" s="63" t="b">
        <v>0</v>
      </c>
      <c r="H1440" s="71" t="b">
        <v>0</v>
      </c>
      <c r="I1440" s="64" t="s">
        <v>9102</v>
      </c>
      <c r="J1440" s="64" t="s">
        <v>9103</v>
      </c>
      <c r="K1440" s="63">
        <v>95.979259999999996</v>
      </c>
      <c r="L1440" s="71" t="b">
        <v>0</v>
      </c>
      <c r="M1440" s="64" t="s">
        <v>232</v>
      </c>
      <c r="N1440" s="64" t="s">
        <v>232</v>
      </c>
      <c r="O1440" s="64" t="s">
        <v>232</v>
      </c>
      <c r="P1440" s="64" t="s">
        <v>232</v>
      </c>
      <c r="Q1440" s="65"/>
      <c r="R1440" s="64" t="s">
        <v>9104</v>
      </c>
      <c r="S1440" s="65"/>
      <c r="T1440" s="65"/>
      <c r="U1440" s="65"/>
      <c r="V1440" s="64" t="s">
        <v>232</v>
      </c>
    </row>
    <row r="1441" spans="1:22" ht="57.6">
      <c r="A1441" s="64" t="s">
        <v>9105</v>
      </c>
      <c r="B1441" s="63">
        <v>1873</v>
      </c>
      <c r="C1441" s="64" t="s">
        <v>9106</v>
      </c>
      <c r="D1441" s="64" t="s">
        <v>9107</v>
      </c>
      <c r="E1441" s="64" t="s">
        <v>9107</v>
      </c>
      <c r="F1441" s="64" t="s">
        <v>232</v>
      </c>
      <c r="G1441" s="63" t="b">
        <v>0</v>
      </c>
      <c r="H1441" s="71" t="b">
        <v>1</v>
      </c>
      <c r="I1441" s="64" t="s">
        <v>9105</v>
      </c>
      <c r="J1441" s="64" t="s">
        <v>9108</v>
      </c>
      <c r="K1441" s="63">
        <v>179.21726000000001</v>
      </c>
      <c r="L1441" s="71" t="b">
        <v>0</v>
      </c>
      <c r="M1441" s="64" t="s">
        <v>1246</v>
      </c>
      <c r="N1441" s="64" t="s">
        <v>9109</v>
      </c>
      <c r="O1441" s="64" t="s">
        <v>9110</v>
      </c>
      <c r="P1441" s="64" t="s">
        <v>9111</v>
      </c>
      <c r="Q1441" s="65"/>
      <c r="R1441" s="64" t="s">
        <v>9112</v>
      </c>
      <c r="S1441" s="63">
        <v>3.45305E-3</v>
      </c>
      <c r="T1441" s="63">
        <v>2.9823270000000002</v>
      </c>
      <c r="U1441" s="63">
        <v>1.31117120764E-2</v>
      </c>
      <c r="V1441" s="64" t="s">
        <v>232</v>
      </c>
    </row>
    <row r="1442" spans="1:22" ht="43.15">
      <c r="A1442" s="64" t="s">
        <v>9113</v>
      </c>
      <c r="B1442" s="63">
        <v>1874</v>
      </c>
      <c r="C1442" s="64" t="s">
        <v>255</v>
      </c>
      <c r="D1442" s="64" t="s">
        <v>255</v>
      </c>
      <c r="E1442" s="64" t="s">
        <v>255</v>
      </c>
      <c r="F1442" s="64" t="s">
        <v>232</v>
      </c>
      <c r="G1442" s="63" t="b">
        <v>0</v>
      </c>
      <c r="H1442" s="71" t="b">
        <v>0</v>
      </c>
      <c r="I1442" s="64" t="s">
        <v>9113</v>
      </c>
      <c r="J1442" s="64" t="s">
        <v>9114</v>
      </c>
      <c r="K1442" s="63">
        <v>137.19212445472201</v>
      </c>
      <c r="L1442" s="71" t="b">
        <v>0</v>
      </c>
      <c r="M1442" s="64" t="s">
        <v>232</v>
      </c>
      <c r="N1442" s="64" t="s">
        <v>232</v>
      </c>
      <c r="O1442" s="64" t="s">
        <v>232</v>
      </c>
      <c r="P1442" s="64" t="s">
        <v>232</v>
      </c>
      <c r="Q1442" s="65"/>
      <c r="R1442" s="64" t="s">
        <v>232</v>
      </c>
      <c r="S1442" s="63">
        <v>5.5062150000000001E-4</v>
      </c>
      <c r="T1442" s="65"/>
      <c r="U1442" s="65"/>
      <c r="V1442" s="64" t="s">
        <v>232</v>
      </c>
    </row>
    <row r="1443" spans="1:22" ht="86.45">
      <c r="A1443" s="64" t="s">
        <v>9115</v>
      </c>
      <c r="B1443" s="63">
        <v>1875</v>
      </c>
      <c r="C1443" s="64" t="s">
        <v>9116</v>
      </c>
      <c r="D1443" s="64" t="s">
        <v>9117</v>
      </c>
      <c r="E1443" s="64" t="s">
        <v>9117</v>
      </c>
      <c r="F1443" s="64" t="s">
        <v>232</v>
      </c>
      <c r="G1443" s="63" t="b">
        <v>0</v>
      </c>
      <c r="H1443" s="71" t="b">
        <v>1</v>
      </c>
      <c r="I1443" s="64" t="s">
        <v>9115</v>
      </c>
      <c r="J1443" s="64" t="s">
        <v>9118</v>
      </c>
      <c r="K1443" s="63">
        <v>252.30930000000001</v>
      </c>
      <c r="L1443" s="71" t="b">
        <v>0</v>
      </c>
      <c r="M1443" s="64" t="s">
        <v>232</v>
      </c>
      <c r="N1443" s="64" t="s">
        <v>232</v>
      </c>
      <c r="O1443" s="64" t="s">
        <v>232</v>
      </c>
      <c r="P1443" s="64" t="s">
        <v>232</v>
      </c>
      <c r="Q1443" s="65"/>
      <c r="R1443" s="64" t="s">
        <v>9119</v>
      </c>
      <c r="S1443" s="63">
        <v>3.3197280000000001E-6</v>
      </c>
      <c r="T1443" s="63">
        <v>4.793097E-4</v>
      </c>
      <c r="U1443" s="65"/>
      <c r="V1443" s="64" t="s">
        <v>232</v>
      </c>
    </row>
    <row r="1444" spans="1:22" ht="57.6">
      <c r="A1444" s="64" t="s">
        <v>9120</v>
      </c>
      <c r="B1444" s="63">
        <v>1879</v>
      </c>
      <c r="C1444" s="64" t="s">
        <v>9121</v>
      </c>
      <c r="D1444" s="64" t="s">
        <v>9122</v>
      </c>
      <c r="E1444" s="64" t="s">
        <v>9122</v>
      </c>
      <c r="F1444" s="64" t="s">
        <v>232</v>
      </c>
      <c r="G1444" s="63" t="b">
        <v>0</v>
      </c>
      <c r="H1444" s="71" t="b">
        <v>0</v>
      </c>
      <c r="I1444" s="64" t="s">
        <v>9120</v>
      </c>
      <c r="J1444" s="64" t="s">
        <v>232</v>
      </c>
      <c r="K1444" s="63">
        <v>82.143600000000006</v>
      </c>
      <c r="L1444" s="71" t="b">
        <v>0</v>
      </c>
      <c r="M1444" s="64" t="s">
        <v>232</v>
      </c>
      <c r="N1444" s="64" t="s">
        <v>232</v>
      </c>
      <c r="O1444" s="64" t="s">
        <v>9123</v>
      </c>
      <c r="P1444" s="64" t="s">
        <v>1231</v>
      </c>
      <c r="Q1444" s="65"/>
      <c r="R1444" s="64" t="s">
        <v>9124</v>
      </c>
      <c r="S1444" s="63">
        <v>22531.48</v>
      </c>
      <c r="T1444" s="63">
        <v>21622.21</v>
      </c>
      <c r="U1444" s="63">
        <v>7217.1598225999996</v>
      </c>
      <c r="V1444" s="64" t="s">
        <v>232</v>
      </c>
    </row>
    <row r="1445" spans="1:22" ht="28.9">
      <c r="A1445" s="64" t="s">
        <v>9125</v>
      </c>
      <c r="B1445" s="63">
        <v>1880</v>
      </c>
      <c r="C1445" s="64" t="s">
        <v>255</v>
      </c>
      <c r="D1445" s="64" t="s">
        <v>255</v>
      </c>
      <c r="E1445" s="64" t="s">
        <v>255</v>
      </c>
      <c r="F1445" s="64" t="s">
        <v>232</v>
      </c>
      <c r="G1445" s="63" t="b">
        <v>0</v>
      </c>
      <c r="H1445" s="71" t="b">
        <v>0</v>
      </c>
      <c r="I1445" s="64" t="s">
        <v>9125</v>
      </c>
      <c r="J1445" s="64" t="s">
        <v>232</v>
      </c>
      <c r="K1445" s="63">
        <v>137.19212445472201</v>
      </c>
      <c r="L1445" s="71" t="b">
        <v>0</v>
      </c>
      <c r="M1445" s="64" t="s">
        <v>232</v>
      </c>
      <c r="N1445" s="64" t="s">
        <v>232</v>
      </c>
      <c r="O1445" s="64" t="s">
        <v>232</v>
      </c>
      <c r="P1445" s="64" t="s">
        <v>232</v>
      </c>
      <c r="Q1445" s="65"/>
      <c r="R1445" s="64" t="s">
        <v>232</v>
      </c>
      <c r="S1445" s="63">
        <v>4.6529509999999998</v>
      </c>
      <c r="T1445" s="65"/>
      <c r="U1445" s="65"/>
      <c r="V1445" s="64" t="s">
        <v>232</v>
      </c>
    </row>
    <row r="1446" spans="1:22" ht="57.6">
      <c r="A1446" s="64" t="s">
        <v>9126</v>
      </c>
      <c r="B1446" s="63">
        <v>1881</v>
      </c>
      <c r="C1446" s="64" t="s">
        <v>9127</v>
      </c>
      <c r="D1446" s="64" t="s">
        <v>9128</v>
      </c>
      <c r="E1446" s="64" t="s">
        <v>9128</v>
      </c>
      <c r="F1446" s="64" t="s">
        <v>232</v>
      </c>
      <c r="G1446" s="63" t="b">
        <v>0</v>
      </c>
      <c r="H1446" s="71" t="b">
        <v>1</v>
      </c>
      <c r="I1446" s="64" t="s">
        <v>9126</v>
      </c>
      <c r="J1446" s="64" t="s">
        <v>232</v>
      </c>
      <c r="K1446" s="63">
        <v>156.22368</v>
      </c>
      <c r="L1446" s="71" t="b">
        <v>0</v>
      </c>
      <c r="M1446" s="64" t="s">
        <v>1246</v>
      </c>
      <c r="N1446" s="64" t="s">
        <v>9129</v>
      </c>
      <c r="O1446" s="64" t="s">
        <v>9130</v>
      </c>
      <c r="P1446" s="64" t="s">
        <v>5847</v>
      </c>
      <c r="Q1446" s="65"/>
      <c r="R1446" s="64" t="s">
        <v>9131</v>
      </c>
      <c r="S1446" s="63">
        <v>0.32663989999999998</v>
      </c>
      <c r="T1446" s="63">
        <v>12.371969999999999</v>
      </c>
      <c r="U1446" s="63">
        <v>1.0797242156400002</v>
      </c>
      <c r="V1446" s="64" t="s">
        <v>232</v>
      </c>
    </row>
    <row r="1447" spans="1:22" ht="43.15">
      <c r="A1447" s="64" t="s">
        <v>9132</v>
      </c>
      <c r="B1447" s="63">
        <v>1882</v>
      </c>
      <c r="C1447" s="64" t="s">
        <v>7224</v>
      </c>
      <c r="D1447" s="64" t="s">
        <v>7225</v>
      </c>
      <c r="E1447" s="64" t="s">
        <v>7225</v>
      </c>
      <c r="F1447" s="64" t="s">
        <v>232</v>
      </c>
      <c r="G1447" s="63" t="b">
        <v>0</v>
      </c>
      <c r="H1447" s="71" t="b">
        <v>0</v>
      </c>
      <c r="I1447" s="64" t="s">
        <v>9132</v>
      </c>
      <c r="J1447" s="64" t="s">
        <v>232</v>
      </c>
      <c r="K1447" s="63">
        <v>166.21700000000001</v>
      </c>
      <c r="L1447" s="71" t="b">
        <v>0</v>
      </c>
      <c r="M1447" s="64" t="s">
        <v>232</v>
      </c>
      <c r="N1447" s="64" t="s">
        <v>7227</v>
      </c>
      <c r="O1447" s="64" t="s">
        <v>7228</v>
      </c>
      <c r="P1447" s="64" t="s">
        <v>7229</v>
      </c>
      <c r="Q1447" s="63">
        <v>0.2</v>
      </c>
      <c r="R1447" s="64" t="s">
        <v>7230</v>
      </c>
      <c r="S1447" s="63">
        <v>0.28397670000000003</v>
      </c>
      <c r="T1447" s="63">
        <v>51.324269999999999</v>
      </c>
      <c r="U1447" s="63">
        <v>0.66561808432000003</v>
      </c>
      <c r="V1447" s="64" t="s">
        <v>7231</v>
      </c>
    </row>
    <row r="1448" spans="1:22" ht="57.6">
      <c r="A1448" s="64" t="s">
        <v>9133</v>
      </c>
      <c r="B1448" s="63">
        <v>1883</v>
      </c>
      <c r="C1448" s="64" t="s">
        <v>7056</v>
      </c>
      <c r="D1448" s="64" t="s">
        <v>7057</v>
      </c>
      <c r="E1448" s="64" t="s">
        <v>7057</v>
      </c>
      <c r="F1448" s="64" t="s">
        <v>232</v>
      </c>
      <c r="G1448" s="63" t="b">
        <v>0</v>
      </c>
      <c r="H1448" s="71" t="b">
        <v>0</v>
      </c>
      <c r="I1448" s="64" t="s">
        <v>9133</v>
      </c>
      <c r="J1448" s="64" t="s">
        <v>232</v>
      </c>
      <c r="K1448" s="63">
        <v>180.24508</v>
      </c>
      <c r="L1448" s="71" t="b">
        <v>0</v>
      </c>
      <c r="M1448" s="64" t="s">
        <v>232</v>
      </c>
      <c r="N1448" s="64" t="s">
        <v>7059</v>
      </c>
      <c r="O1448" s="64" t="s">
        <v>232</v>
      </c>
      <c r="P1448" s="64" t="s">
        <v>5920</v>
      </c>
      <c r="Q1448" s="65"/>
      <c r="R1448" s="64" t="s">
        <v>7060</v>
      </c>
      <c r="S1448" s="63">
        <v>1.813184E-2</v>
      </c>
      <c r="T1448" s="63">
        <v>0.71890480000000001</v>
      </c>
      <c r="U1448" s="65"/>
      <c r="V1448" s="64" t="s">
        <v>232</v>
      </c>
    </row>
    <row r="1449" spans="1:22">
      <c r="A1449" s="64" t="s">
        <v>9134</v>
      </c>
      <c r="B1449" s="63">
        <v>1884</v>
      </c>
      <c r="C1449" s="64" t="s">
        <v>232</v>
      </c>
      <c r="D1449" s="64" t="s">
        <v>232</v>
      </c>
      <c r="E1449" s="64" t="s">
        <v>2438</v>
      </c>
      <c r="F1449" s="64" t="s">
        <v>232</v>
      </c>
      <c r="G1449" s="63" t="b">
        <v>0</v>
      </c>
      <c r="H1449" s="71" t="b">
        <v>0</v>
      </c>
      <c r="I1449" s="64" t="s">
        <v>9134</v>
      </c>
      <c r="J1449" s="64" t="s">
        <v>232</v>
      </c>
      <c r="K1449" s="63">
        <v>0</v>
      </c>
      <c r="L1449" s="71" t="b">
        <v>0</v>
      </c>
      <c r="M1449" s="64" t="s">
        <v>232</v>
      </c>
      <c r="N1449" s="64" t="s">
        <v>232</v>
      </c>
      <c r="O1449" s="64" t="s">
        <v>232</v>
      </c>
      <c r="P1449" s="64" t="s">
        <v>232</v>
      </c>
      <c r="Q1449" s="65"/>
      <c r="R1449" s="64" t="s">
        <v>232</v>
      </c>
      <c r="S1449" s="65"/>
      <c r="T1449" s="65"/>
      <c r="U1449" s="65"/>
      <c r="V1449" s="64" t="s">
        <v>232</v>
      </c>
    </row>
    <row r="1450" spans="1:22" ht="43.15">
      <c r="A1450" s="64" t="s">
        <v>9135</v>
      </c>
      <c r="B1450" s="63">
        <v>1885</v>
      </c>
      <c r="C1450" s="64" t="s">
        <v>9136</v>
      </c>
      <c r="D1450" s="64" t="s">
        <v>9137</v>
      </c>
      <c r="E1450" s="64" t="s">
        <v>9137</v>
      </c>
      <c r="F1450" s="64" t="s">
        <v>9138</v>
      </c>
      <c r="G1450" s="63" t="b">
        <v>0</v>
      </c>
      <c r="H1450" s="71" t="b">
        <v>0</v>
      </c>
      <c r="I1450" s="64" t="s">
        <v>9135</v>
      </c>
      <c r="J1450" s="64" t="s">
        <v>9139</v>
      </c>
      <c r="K1450" s="63">
        <v>104.14758</v>
      </c>
      <c r="L1450" s="71" t="b">
        <v>0</v>
      </c>
      <c r="M1450" s="64" t="s">
        <v>232</v>
      </c>
      <c r="N1450" s="64" t="s">
        <v>9140</v>
      </c>
      <c r="O1450" s="64" t="s">
        <v>9141</v>
      </c>
      <c r="P1450" s="64" t="s">
        <v>3276</v>
      </c>
      <c r="Q1450" s="63">
        <v>0.4</v>
      </c>
      <c r="R1450" s="64" t="s">
        <v>9142</v>
      </c>
      <c r="S1450" s="63">
        <v>514.62450000000001</v>
      </c>
      <c r="T1450" s="63">
        <v>497.05040000000002</v>
      </c>
      <c r="U1450" s="63">
        <v>478.91662195999999</v>
      </c>
      <c r="V1450" s="64" t="s">
        <v>232</v>
      </c>
    </row>
    <row r="1451" spans="1:22" ht="57.6">
      <c r="A1451" s="64" t="s">
        <v>9143</v>
      </c>
      <c r="B1451" s="63">
        <v>1886</v>
      </c>
      <c r="C1451" s="64" t="s">
        <v>9144</v>
      </c>
      <c r="D1451" s="64" t="s">
        <v>9145</v>
      </c>
      <c r="E1451" s="64" t="s">
        <v>9145</v>
      </c>
      <c r="F1451" s="64" t="s">
        <v>6891</v>
      </c>
      <c r="G1451" s="63" t="b">
        <v>0</v>
      </c>
      <c r="H1451" s="71" t="b">
        <v>0</v>
      </c>
      <c r="I1451" s="64" t="s">
        <v>9143</v>
      </c>
      <c r="J1451" s="64" t="s">
        <v>9146</v>
      </c>
      <c r="K1451" s="63">
        <v>96.170180000000002</v>
      </c>
      <c r="L1451" s="71" t="b">
        <v>0</v>
      </c>
      <c r="M1451" s="64" t="s">
        <v>232</v>
      </c>
      <c r="N1451" s="64" t="s">
        <v>9147</v>
      </c>
      <c r="O1451" s="64" t="s">
        <v>9148</v>
      </c>
      <c r="P1451" s="64" t="s">
        <v>9149</v>
      </c>
      <c r="Q1451" s="65"/>
      <c r="R1451" s="64" t="s">
        <v>9150</v>
      </c>
      <c r="S1451" s="63">
        <v>5372.8919999999998</v>
      </c>
      <c r="T1451" s="63">
        <v>4473.1180000000004</v>
      </c>
      <c r="U1451" s="63">
        <v>4052.0822103999999</v>
      </c>
      <c r="V1451" s="64" t="s">
        <v>232</v>
      </c>
    </row>
    <row r="1452" spans="1:22" ht="43.15">
      <c r="A1452" s="64" t="s">
        <v>9151</v>
      </c>
      <c r="B1452" s="63">
        <v>1887</v>
      </c>
      <c r="C1452" s="64" t="s">
        <v>9152</v>
      </c>
      <c r="D1452" s="64" t="s">
        <v>9153</v>
      </c>
      <c r="E1452" s="64" t="s">
        <v>9153</v>
      </c>
      <c r="F1452" s="64" t="s">
        <v>232</v>
      </c>
      <c r="G1452" s="63" t="b">
        <v>0</v>
      </c>
      <c r="H1452" s="71" t="b">
        <v>0</v>
      </c>
      <c r="I1452" s="64" t="s">
        <v>9151</v>
      </c>
      <c r="J1452" s="64" t="s">
        <v>232</v>
      </c>
      <c r="K1452" s="63">
        <v>89.093180000000004</v>
      </c>
      <c r="L1452" s="71" t="b">
        <v>0</v>
      </c>
      <c r="M1452" s="64" t="s">
        <v>232</v>
      </c>
      <c r="N1452" s="64" t="s">
        <v>9154</v>
      </c>
      <c r="O1452" s="64" t="s">
        <v>9155</v>
      </c>
      <c r="P1452" s="64" t="s">
        <v>9156</v>
      </c>
      <c r="Q1452" s="63">
        <v>0.66666669999999995</v>
      </c>
      <c r="R1452" s="64" t="s">
        <v>9157</v>
      </c>
      <c r="S1452" s="63">
        <v>1269.229</v>
      </c>
      <c r="T1452" s="63">
        <v>616759.30000000005</v>
      </c>
      <c r="U1452" s="63">
        <v>1348.9919926</v>
      </c>
      <c r="V1452" s="64" t="s">
        <v>232</v>
      </c>
    </row>
    <row r="1453" spans="1:22" ht="57.6">
      <c r="A1453" s="64" t="s">
        <v>9158</v>
      </c>
      <c r="B1453" s="63">
        <v>1888</v>
      </c>
      <c r="C1453" s="64" t="s">
        <v>255</v>
      </c>
      <c r="D1453" s="64" t="s">
        <v>255</v>
      </c>
      <c r="E1453" s="64" t="s">
        <v>255</v>
      </c>
      <c r="F1453" s="64" t="s">
        <v>9159</v>
      </c>
      <c r="G1453" s="63" t="b">
        <v>0</v>
      </c>
      <c r="H1453" s="71" t="b">
        <v>0</v>
      </c>
      <c r="I1453" s="64" t="s">
        <v>9158</v>
      </c>
      <c r="J1453" s="64" t="s">
        <v>9160</v>
      </c>
      <c r="K1453" s="63">
        <v>207.01416</v>
      </c>
      <c r="L1453" s="71" t="b">
        <v>0</v>
      </c>
      <c r="M1453" s="64" t="s">
        <v>232</v>
      </c>
      <c r="N1453" s="64" t="s">
        <v>232</v>
      </c>
      <c r="O1453" s="64" t="s">
        <v>232</v>
      </c>
      <c r="P1453" s="64" t="s">
        <v>232</v>
      </c>
      <c r="Q1453" s="65"/>
      <c r="R1453" s="64" t="s">
        <v>9161</v>
      </c>
      <c r="S1453" s="63">
        <v>1.1692370000000001E-2</v>
      </c>
      <c r="T1453" s="63">
        <v>13667.28</v>
      </c>
      <c r="U1453" s="65"/>
      <c r="V1453" s="64" t="s">
        <v>232</v>
      </c>
    </row>
    <row r="1454" spans="1:22" ht="43.15">
      <c r="A1454" s="64" t="s">
        <v>9162</v>
      </c>
      <c r="B1454" s="63">
        <v>1889</v>
      </c>
      <c r="C1454" s="64" t="s">
        <v>9163</v>
      </c>
      <c r="D1454" s="64" t="s">
        <v>9164</v>
      </c>
      <c r="E1454" s="64" t="s">
        <v>9164</v>
      </c>
      <c r="F1454" s="64" t="s">
        <v>232</v>
      </c>
      <c r="G1454" s="63" t="b">
        <v>0</v>
      </c>
      <c r="H1454" s="71" t="b">
        <v>0</v>
      </c>
      <c r="I1454" s="64" t="s">
        <v>9162</v>
      </c>
      <c r="J1454" s="64" t="s">
        <v>9165</v>
      </c>
      <c r="K1454" s="63">
        <v>98.186059999999998</v>
      </c>
      <c r="L1454" s="71" t="b">
        <v>0</v>
      </c>
      <c r="M1454" s="64" t="s">
        <v>232</v>
      </c>
      <c r="N1454" s="64" t="s">
        <v>232</v>
      </c>
      <c r="O1454" s="64" t="s">
        <v>9166</v>
      </c>
      <c r="P1454" s="64" t="s">
        <v>698</v>
      </c>
      <c r="Q1454" s="65"/>
      <c r="R1454" s="64" t="s">
        <v>9167</v>
      </c>
      <c r="S1454" s="63">
        <v>13998.85</v>
      </c>
      <c r="T1454" s="63">
        <v>110952.1</v>
      </c>
      <c r="U1454" s="63">
        <v>19675.927403999998</v>
      </c>
      <c r="V1454" s="64" t="s">
        <v>232</v>
      </c>
    </row>
    <row r="1455" spans="1:22" ht="57.6">
      <c r="A1455" s="64" t="s">
        <v>9168</v>
      </c>
      <c r="B1455" s="63">
        <v>1890</v>
      </c>
      <c r="C1455" s="64" t="s">
        <v>9169</v>
      </c>
      <c r="D1455" s="64" t="s">
        <v>9170</v>
      </c>
      <c r="E1455" s="64" t="s">
        <v>9170</v>
      </c>
      <c r="F1455" s="64" t="s">
        <v>9171</v>
      </c>
      <c r="G1455" s="63" t="b">
        <v>0</v>
      </c>
      <c r="H1455" s="71" t="b">
        <v>0</v>
      </c>
      <c r="I1455" s="64" t="s">
        <v>9168</v>
      </c>
      <c r="J1455" s="64" t="s">
        <v>9172</v>
      </c>
      <c r="K1455" s="63">
        <v>128.21204</v>
      </c>
      <c r="L1455" s="71" t="b">
        <v>0</v>
      </c>
      <c r="M1455" s="64" t="s">
        <v>232</v>
      </c>
      <c r="N1455" s="64" t="s">
        <v>232</v>
      </c>
      <c r="O1455" s="64" t="s">
        <v>9173</v>
      </c>
      <c r="P1455" s="64" t="s">
        <v>6869</v>
      </c>
      <c r="Q1455" s="63">
        <v>0.125</v>
      </c>
      <c r="R1455" s="64" t="s">
        <v>9174</v>
      </c>
      <c r="S1455" s="63">
        <v>513.2912</v>
      </c>
      <c r="T1455" s="63">
        <v>379.572</v>
      </c>
      <c r="U1455" s="63">
        <v>248.28822704000001</v>
      </c>
      <c r="V1455" s="64" t="s">
        <v>232</v>
      </c>
    </row>
    <row r="1456" spans="1:22" ht="28.9">
      <c r="A1456" s="64" t="s">
        <v>9175</v>
      </c>
      <c r="B1456" s="63">
        <v>1891</v>
      </c>
      <c r="C1456" s="64" t="s">
        <v>9176</v>
      </c>
      <c r="D1456" s="64" t="s">
        <v>9177</v>
      </c>
      <c r="E1456" s="64" t="s">
        <v>9177</v>
      </c>
      <c r="F1456" s="64" t="s">
        <v>9178</v>
      </c>
      <c r="G1456" s="63" t="b">
        <v>0</v>
      </c>
      <c r="H1456" s="71" t="b">
        <v>0</v>
      </c>
      <c r="I1456" s="64" t="s">
        <v>9175</v>
      </c>
      <c r="J1456" s="64" t="s">
        <v>9179</v>
      </c>
      <c r="K1456" s="63">
        <v>130.22792000000001</v>
      </c>
      <c r="L1456" s="71" t="b">
        <v>0</v>
      </c>
      <c r="M1456" s="64" t="s">
        <v>232</v>
      </c>
      <c r="N1456" s="64" t="s">
        <v>9180</v>
      </c>
      <c r="O1456" s="64" t="s">
        <v>9181</v>
      </c>
      <c r="P1456" s="64" t="s">
        <v>4563</v>
      </c>
      <c r="Q1456" s="63">
        <v>0.125</v>
      </c>
      <c r="R1456" s="64" t="s">
        <v>9182</v>
      </c>
      <c r="S1456" s="63">
        <v>24.664639999999999</v>
      </c>
      <c r="T1456" s="63">
        <v>18.859079999999999</v>
      </c>
      <c r="U1456" s="63">
        <v>29.761870026</v>
      </c>
      <c r="V1456" s="64" t="s">
        <v>232</v>
      </c>
    </row>
    <row r="1457" spans="1:22" ht="43.15">
      <c r="A1457" s="64" t="s">
        <v>9183</v>
      </c>
      <c r="B1457" s="63">
        <v>1892</v>
      </c>
      <c r="C1457" s="64" t="s">
        <v>9184</v>
      </c>
      <c r="D1457" s="64" t="s">
        <v>9185</v>
      </c>
      <c r="E1457" s="64" t="s">
        <v>9185</v>
      </c>
      <c r="F1457" s="64" t="s">
        <v>9186</v>
      </c>
      <c r="G1457" s="63" t="b">
        <v>0</v>
      </c>
      <c r="H1457" s="71" t="b">
        <v>0</v>
      </c>
      <c r="I1457" s="64" t="s">
        <v>9183</v>
      </c>
      <c r="J1457" s="64" t="s">
        <v>9187</v>
      </c>
      <c r="K1457" s="63">
        <v>114.18546000000001</v>
      </c>
      <c r="L1457" s="71" t="b">
        <v>0</v>
      </c>
      <c r="M1457" s="64" t="s">
        <v>232</v>
      </c>
      <c r="N1457" s="64" t="s">
        <v>9188</v>
      </c>
      <c r="O1457" s="64" t="s">
        <v>9189</v>
      </c>
      <c r="P1457" s="64" t="s">
        <v>4045</v>
      </c>
      <c r="Q1457" s="63">
        <v>0.14285709999999999</v>
      </c>
      <c r="R1457" s="64" t="s">
        <v>9190</v>
      </c>
      <c r="S1457" s="63">
        <v>1319.8920000000001</v>
      </c>
      <c r="T1457" s="63">
        <v>716.15309999999999</v>
      </c>
      <c r="U1457" s="63">
        <v>813.20420509999997</v>
      </c>
      <c r="V1457" s="64" t="s">
        <v>232</v>
      </c>
    </row>
    <row r="1458" spans="1:22" ht="57.6">
      <c r="A1458" s="64" t="s">
        <v>9191</v>
      </c>
      <c r="B1458" s="63">
        <v>1893</v>
      </c>
      <c r="C1458" s="64" t="s">
        <v>9192</v>
      </c>
      <c r="D1458" s="64" t="s">
        <v>9193</v>
      </c>
      <c r="E1458" s="64" t="s">
        <v>9193</v>
      </c>
      <c r="F1458" s="64" t="s">
        <v>9194</v>
      </c>
      <c r="G1458" s="63" t="b">
        <v>0</v>
      </c>
      <c r="H1458" s="71" t="b">
        <v>0</v>
      </c>
      <c r="I1458" s="64" t="s">
        <v>9191</v>
      </c>
      <c r="J1458" s="64" t="s">
        <v>9195</v>
      </c>
      <c r="K1458" s="63">
        <v>148.67357999999999</v>
      </c>
      <c r="L1458" s="71" t="b">
        <v>0</v>
      </c>
      <c r="M1458" s="64" t="s">
        <v>232</v>
      </c>
      <c r="N1458" s="64" t="s">
        <v>9196</v>
      </c>
      <c r="O1458" s="64" t="s">
        <v>9197</v>
      </c>
      <c r="P1458" s="64" t="s">
        <v>9198</v>
      </c>
      <c r="Q1458" s="65"/>
      <c r="R1458" s="64" t="s">
        <v>9199</v>
      </c>
      <c r="S1458" s="63">
        <v>189.31780000000001</v>
      </c>
      <c r="T1458" s="63">
        <v>3664.1579999999999</v>
      </c>
      <c r="U1458" s="63">
        <v>390.90410366000003</v>
      </c>
      <c r="V1458" s="64" t="s">
        <v>232</v>
      </c>
    </row>
    <row r="1459" spans="1:22" ht="57.6">
      <c r="A1459" s="64" t="s">
        <v>9200</v>
      </c>
      <c r="B1459" s="63">
        <v>1894</v>
      </c>
      <c r="C1459" s="64" t="s">
        <v>1972</v>
      </c>
      <c r="D1459" s="64" t="s">
        <v>1973</v>
      </c>
      <c r="E1459" s="64" t="s">
        <v>1973</v>
      </c>
      <c r="F1459" s="64" t="s">
        <v>9201</v>
      </c>
      <c r="G1459" s="63" t="b">
        <v>0</v>
      </c>
      <c r="H1459" s="71" t="b">
        <v>0</v>
      </c>
      <c r="I1459" s="64" t="s">
        <v>9200</v>
      </c>
      <c r="J1459" s="64" t="s">
        <v>9202</v>
      </c>
      <c r="K1459" s="63">
        <v>142.28167999999999</v>
      </c>
      <c r="L1459" s="71" t="b">
        <v>0</v>
      </c>
      <c r="M1459" s="64" t="s">
        <v>232</v>
      </c>
      <c r="N1459" s="64" t="s">
        <v>1975</v>
      </c>
      <c r="O1459" s="64" t="s">
        <v>232</v>
      </c>
      <c r="P1459" s="64" t="s">
        <v>1327</v>
      </c>
      <c r="Q1459" s="65"/>
      <c r="R1459" s="64" t="s">
        <v>1976</v>
      </c>
      <c r="S1459" s="63">
        <v>375.96910000000003</v>
      </c>
      <c r="T1459" s="63">
        <v>620.93799999999999</v>
      </c>
      <c r="U1459" s="65"/>
      <c r="V1459" s="64" t="s">
        <v>1977</v>
      </c>
    </row>
    <row r="1460" spans="1:22" ht="28.9">
      <c r="A1460" s="64" t="s">
        <v>9203</v>
      </c>
      <c r="B1460" s="63">
        <v>1895</v>
      </c>
      <c r="C1460" s="64" t="s">
        <v>9204</v>
      </c>
      <c r="D1460" s="64" t="s">
        <v>9205</v>
      </c>
      <c r="E1460" s="64" t="s">
        <v>9205</v>
      </c>
      <c r="F1460" s="64" t="s">
        <v>9206</v>
      </c>
      <c r="G1460" s="63" t="b">
        <v>0</v>
      </c>
      <c r="H1460" s="71" t="b">
        <v>0</v>
      </c>
      <c r="I1460" s="64" t="s">
        <v>9203</v>
      </c>
      <c r="J1460" s="64" t="s">
        <v>9207</v>
      </c>
      <c r="K1460" s="63">
        <v>98.186059999999998</v>
      </c>
      <c r="L1460" s="71" t="b">
        <v>0</v>
      </c>
      <c r="M1460" s="64" t="s">
        <v>232</v>
      </c>
      <c r="N1460" s="64" t="s">
        <v>232</v>
      </c>
      <c r="O1460" s="64" t="s">
        <v>9208</v>
      </c>
      <c r="P1460" s="64" t="s">
        <v>698</v>
      </c>
      <c r="Q1460" s="65"/>
      <c r="R1460" s="64" t="s">
        <v>5303</v>
      </c>
      <c r="S1460" s="63">
        <v>6852.7709999999997</v>
      </c>
      <c r="T1460" s="63">
        <v>7076.6580000000004</v>
      </c>
      <c r="U1460" s="63">
        <v>7060.9730995999998</v>
      </c>
      <c r="V1460" s="64" t="s">
        <v>232</v>
      </c>
    </row>
    <row r="1461" spans="1:22" ht="57.6">
      <c r="A1461" s="64" t="s">
        <v>9209</v>
      </c>
      <c r="B1461" s="63">
        <v>1896</v>
      </c>
      <c r="C1461" s="64" t="s">
        <v>9210</v>
      </c>
      <c r="D1461" s="64" t="s">
        <v>9211</v>
      </c>
      <c r="E1461" s="64" t="s">
        <v>9211</v>
      </c>
      <c r="F1461" s="64" t="s">
        <v>9212</v>
      </c>
      <c r="G1461" s="63" t="b">
        <v>0</v>
      </c>
      <c r="H1461" s="71" t="b">
        <v>1</v>
      </c>
      <c r="I1461" s="64" t="s">
        <v>9209</v>
      </c>
      <c r="J1461" s="64" t="s">
        <v>9213</v>
      </c>
      <c r="K1461" s="63">
        <v>198.26365999999999</v>
      </c>
      <c r="L1461" s="71" t="b">
        <v>0</v>
      </c>
      <c r="M1461" s="64" t="s">
        <v>232</v>
      </c>
      <c r="N1461" s="64" t="s">
        <v>9214</v>
      </c>
      <c r="O1461" s="64" t="s">
        <v>9215</v>
      </c>
      <c r="P1461" s="64" t="s">
        <v>9216</v>
      </c>
      <c r="Q1461" s="65"/>
      <c r="R1461" s="64" t="s">
        <v>9217</v>
      </c>
      <c r="S1461" s="63">
        <v>2.759773E-4</v>
      </c>
      <c r="T1461" s="63">
        <v>3.4750510000000001</v>
      </c>
      <c r="U1461" s="63">
        <v>4.2659440306000001E-4</v>
      </c>
      <c r="V1461" s="64" t="s">
        <v>232</v>
      </c>
    </row>
    <row r="1462" spans="1:22" ht="43.15">
      <c r="A1462" s="64" t="s">
        <v>9218</v>
      </c>
      <c r="B1462" s="63">
        <v>1897</v>
      </c>
      <c r="C1462" s="64" t="s">
        <v>9219</v>
      </c>
      <c r="D1462" s="64" t="s">
        <v>9220</v>
      </c>
      <c r="E1462" s="64" t="s">
        <v>9220</v>
      </c>
      <c r="F1462" s="64" t="s">
        <v>232</v>
      </c>
      <c r="G1462" s="63" t="b">
        <v>0</v>
      </c>
      <c r="H1462" s="71" t="b">
        <v>0</v>
      </c>
      <c r="I1462" s="64" t="s">
        <v>9218</v>
      </c>
      <c r="J1462" s="64" t="s">
        <v>232</v>
      </c>
      <c r="K1462" s="63">
        <v>156.60946000000001</v>
      </c>
      <c r="L1462" s="71" t="b">
        <v>0</v>
      </c>
      <c r="M1462" s="64" t="s">
        <v>232</v>
      </c>
      <c r="N1462" s="64" t="s">
        <v>9221</v>
      </c>
      <c r="O1462" s="64" t="s">
        <v>9222</v>
      </c>
      <c r="P1462" s="64" t="s">
        <v>9223</v>
      </c>
      <c r="Q1462" s="63">
        <v>0.125</v>
      </c>
      <c r="R1462" s="64" t="s">
        <v>9224</v>
      </c>
      <c r="S1462" s="63">
        <v>0.23998030000000001</v>
      </c>
      <c r="T1462" s="63">
        <v>1463.991</v>
      </c>
      <c r="U1462" s="63">
        <v>1.8682945148000001</v>
      </c>
      <c r="V1462" s="64" t="s">
        <v>232</v>
      </c>
    </row>
    <row r="1463" spans="1:22" ht="43.15">
      <c r="A1463" s="64" t="s">
        <v>9225</v>
      </c>
      <c r="B1463" s="63">
        <v>1898</v>
      </c>
      <c r="C1463" s="64" t="s">
        <v>9226</v>
      </c>
      <c r="D1463" s="64" t="s">
        <v>9227</v>
      </c>
      <c r="E1463" s="64" t="s">
        <v>9227</v>
      </c>
      <c r="F1463" s="64" t="s">
        <v>9228</v>
      </c>
      <c r="G1463" s="63" t="b">
        <v>0</v>
      </c>
      <c r="H1463" s="71" t="b">
        <v>0</v>
      </c>
      <c r="I1463" s="64" t="s">
        <v>9225</v>
      </c>
      <c r="J1463" s="64" t="s">
        <v>9229</v>
      </c>
      <c r="K1463" s="63">
        <v>107.15306</v>
      </c>
      <c r="L1463" s="71" t="b">
        <v>0</v>
      </c>
      <c r="M1463" s="64" t="s">
        <v>232</v>
      </c>
      <c r="N1463" s="64" t="s">
        <v>9230</v>
      </c>
      <c r="O1463" s="64" t="s">
        <v>9231</v>
      </c>
      <c r="P1463" s="64" t="s">
        <v>9232</v>
      </c>
      <c r="Q1463" s="65"/>
      <c r="R1463" s="64" t="s">
        <v>9233</v>
      </c>
      <c r="S1463" s="63">
        <v>58.12856</v>
      </c>
      <c r="T1463" s="63">
        <v>4473.1180000000004</v>
      </c>
      <c r="U1463" s="63">
        <v>41.884706164000001</v>
      </c>
      <c r="V1463" s="64" t="s">
        <v>232</v>
      </c>
    </row>
    <row r="1464" spans="1:22" ht="43.15">
      <c r="A1464" s="64" t="s">
        <v>9234</v>
      </c>
      <c r="B1464" s="63">
        <v>1899</v>
      </c>
      <c r="C1464" s="64" t="s">
        <v>9235</v>
      </c>
      <c r="D1464" s="64" t="s">
        <v>9236</v>
      </c>
      <c r="E1464" s="64" t="s">
        <v>9236</v>
      </c>
      <c r="F1464" s="64" t="s">
        <v>9237</v>
      </c>
      <c r="G1464" s="63" t="b">
        <v>0</v>
      </c>
      <c r="H1464" s="71" t="b">
        <v>0</v>
      </c>
      <c r="I1464" s="64" t="s">
        <v>9234</v>
      </c>
      <c r="J1464" s="64" t="s">
        <v>9238</v>
      </c>
      <c r="K1464" s="63">
        <v>132.20228</v>
      </c>
      <c r="L1464" s="71" t="b">
        <v>0</v>
      </c>
      <c r="M1464" s="64" t="s">
        <v>232</v>
      </c>
      <c r="N1464" s="64" t="s">
        <v>232</v>
      </c>
      <c r="O1464" s="64" t="s">
        <v>9239</v>
      </c>
      <c r="P1464" s="64" t="s">
        <v>1239</v>
      </c>
      <c r="Q1464" s="65"/>
      <c r="R1464" s="64" t="s">
        <v>9240</v>
      </c>
      <c r="S1464" s="63">
        <v>149.3211</v>
      </c>
      <c r="T1464" s="63">
        <v>156.8176</v>
      </c>
      <c r="U1464" s="63">
        <v>174.29585026000001</v>
      </c>
      <c r="V1464" s="64" t="s">
        <v>232</v>
      </c>
    </row>
    <row r="1465" spans="1:22" ht="72">
      <c r="A1465" s="64" t="s">
        <v>9241</v>
      </c>
      <c r="B1465" s="63">
        <v>1900</v>
      </c>
      <c r="C1465" s="64" t="s">
        <v>9242</v>
      </c>
      <c r="D1465" s="64" t="s">
        <v>9243</v>
      </c>
      <c r="E1465" s="64" t="s">
        <v>9243</v>
      </c>
      <c r="F1465" s="64" t="s">
        <v>232</v>
      </c>
      <c r="G1465" s="63" t="b">
        <v>0</v>
      </c>
      <c r="H1465" s="71" t="b">
        <v>0</v>
      </c>
      <c r="I1465" s="64" t="s">
        <v>9241</v>
      </c>
      <c r="J1465" s="64" t="s">
        <v>232</v>
      </c>
      <c r="K1465" s="63">
        <v>149.59866</v>
      </c>
      <c r="L1465" s="71" t="b">
        <v>0</v>
      </c>
      <c r="M1465" s="64" t="s">
        <v>232</v>
      </c>
      <c r="N1465" s="64" t="s">
        <v>9244</v>
      </c>
      <c r="O1465" s="64" t="s">
        <v>9245</v>
      </c>
      <c r="P1465" s="64" t="s">
        <v>9246</v>
      </c>
      <c r="Q1465" s="63">
        <v>0.25</v>
      </c>
      <c r="R1465" s="64" t="s">
        <v>9247</v>
      </c>
      <c r="S1465" s="63">
        <v>0.71994089999999999</v>
      </c>
      <c r="T1465" s="63">
        <v>139852.29999999999</v>
      </c>
      <c r="U1465" s="63">
        <v>19.454879527999999</v>
      </c>
      <c r="V1465" s="64" t="s">
        <v>232</v>
      </c>
    </row>
    <row r="1466" spans="1:22" ht="28.9">
      <c r="A1466" s="64" t="s">
        <v>9248</v>
      </c>
      <c r="B1466" s="63">
        <v>1901</v>
      </c>
      <c r="C1466" s="64" t="s">
        <v>9249</v>
      </c>
      <c r="D1466" s="64" t="s">
        <v>9250</v>
      </c>
      <c r="E1466" s="64" t="s">
        <v>9250</v>
      </c>
      <c r="F1466" s="64" t="s">
        <v>9251</v>
      </c>
      <c r="G1466" s="63" t="b">
        <v>0</v>
      </c>
      <c r="H1466" s="71" t="b">
        <v>0</v>
      </c>
      <c r="I1466" s="64" t="s">
        <v>9248</v>
      </c>
      <c r="J1466" s="64" t="s">
        <v>9252</v>
      </c>
      <c r="K1466" s="63">
        <v>102.08864</v>
      </c>
      <c r="L1466" s="71" t="b">
        <v>0</v>
      </c>
      <c r="M1466" s="64" t="s">
        <v>232</v>
      </c>
      <c r="N1466" s="64" t="s">
        <v>9253</v>
      </c>
      <c r="O1466" s="64" t="s">
        <v>9254</v>
      </c>
      <c r="P1466" s="64" t="s">
        <v>4911</v>
      </c>
      <c r="Q1466" s="63">
        <v>0.75</v>
      </c>
      <c r="R1466" s="64" t="s">
        <v>9255</v>
      </c>
      <c r="S1466" s="63">
        <v>866.59550000000002</v>
      </c>
      <c r="T1466" s="63">
        <v>201857</v>
      </c>
      <c r="U1466" s="63">
        <v>465.45376640000001</v>
      </c>
      <c r="V1466" s="64" t="s">
        <v>232</v>
      </c>
    </row>
    <row r="1467" spans="1:22" ht="28.9">
      <c r="A1467" s="64" t="s">
        <v>9256</v>
      </c>
      <c r="B1467" s="63">
        <v>1902</v>
      </c>
      <c r="C1467" s="64" t="s">
        <v>9257</v>
      </c>
      <c r="D1467" s="64" t="s">
        <v>9258</v>
      </c>
      <c r="E1467" s="64" t="s">
        <v>9258</v>
      </c>
      <c r="F1467" s="64" t="s">
        <v>232</v>
      </c>
      <c r="G1467" s="63" t="b">
        <v>0</v>
      </c>
      <c r="H1467" s="71" t="b">
        <v>1</v>
      </c>
      <c r="I1467" s="64" t="s">
        <v>9256</v>
      </c>
      <c r="J1467" s="64" t="s">
        <v>9259</v>
      </c>
      <c r="K1467" s="63">
        <v>41.051920000000003</v>
      </c>
      <c r="L1467" s="71" t="b">
        <v>0</v>
      </c>
      <c r="M1467" s="64" t="s">
        <v>232</v>
      </c>
      <c r="N1467" s="64" t="s">
        <v>9260</v>
      </c>
      <c r="O1467" s="64" t="s">
        <v>9261</v>
      </c>
      <c r="P1467" s="64" t="s">
        <v>9262</v>
      </c>
      <c r="Q1467" s="65"/>
      <c r="R1467" s="64" t="s">
        <v>9263</v>
      </c>
      <c r="S1467" s="63">
        <v>26664.48</v>
      </c>
      <c r="T1467" s="63">
        <v>1884463</v>
      </c>
      <c r="U1467" s="63">
        <v>9004.2879037999992</v>
      </c>
      <c r="V1467" s="64" t="s">
        <v>232</v>
      </c>
    </row>
    <row r="1468" spans="1:22" ht="28.9">
      <c r="A1468" s="64" t="s">
        <v>9264</v>
      </c>
      <c r="B1468" s="63">
        <v>1903</v>
      </c>
      <c r="C1468" s="64" t="s">
        <v>9265</v>
      </c>
      <c r="D1468" s="64" t="s">
        <v>9266</v>
      </c>
      <c r="E1468" s="64" t="s">
        <v>9266</v>
      </c>
      <c r="F1468" s="64" t="s">
        <v>9267</v>
      </c>
      <c r="G1468" s="63" t="b">
        <v>0</v>
      </c>
      <c r="H1468" s="71" t="b">
        <v>1</v>
      </c>
      <c r="I1468" s="64" t="s">
        <v>9264</v>
      </c>
      <c r="J1468" s="64" t="s">
        <v>9268</v>
      </c>
      <c r="K1468" s="63">
        <v>72.062659999999994</v>
      </c>
      <c r="L1468" s="71" t="b">
        <v>0</v>
      </c>
      <c r="M1468" s="64" t="s">
        <v>232</v>
      </c>
      <c r="N1468" s="64" t="s">
        <v>9269</v>
      </c>
      <c r="O1468" s="64" t="s">
        <v>9270</v>
      </c>
      <c r="P1468" s="64" t="s">
        <v>7251</v>
      </c>
      <c r="Q1468" s="63">
        <v>0.66666669999999995</v>
      </c>
      <c r="R1468" s="64" t="s">
        <v>9271</v>
      </c>
      <c r="S1468" s="63">
        <v>802.60080000000005</v>
      </c>
      <c r="T1468" s="63">
        <v>150.60319999999999</v>
      </c>
      <c r="U1468" s="63">
        <v>255.70093024000002</v>
      </c>
      <c r="V1468" s="64" t="s">
        <v>232</v>
      </c>
    </row>
    <row r="1469" spans="1:22" ht="43.15">
      <c r="A1469" s="64" t="s">
        <v>9272</v>
      </c>
      <c r="B1469" s="63">
        <v>1904</v>
      </c>
      <c r="C1469" s="64" t="s">
        <v>9273</v>
      </c>
      <c r="D1469" s="64" t="s">
        <v>9274</v>
      </c>
      <c r="E1469" s="64" t="s">
        <v>9274</v>
      </c>
      <c r="F1469" s="64" t="s">
        <v>232</v>
      </c>
      <c r="G1469" s="63" t="b">
        <v>0</v>
      </c>
      <c r="H1469" s="71" t="b">
        <v>0</v>
      </c>
      <c r="I1469" s="64" t="s">
        <v>9272</v>
      </c>
      <c r="J1469" s="64" t="s">
        <v>232</v>
      </c>
      <c r="K1469" s="63">
        <v>154.24932000000001</v>
      </c>
      <c r="L1469" s="71" t="b">
        <v>0</v>
      </c>
      <c r="M1469" s="64" t="s">
        <v>232</v>
      </c>
      <c r="N1469" s="64" t="s">
        <v>9275</v>
      </c>
      <c r="O1469" s="64" t="s">
        <v>9276</v>
      </c>
      <c r="P1469" s="64" t="s">
        <v>8150</v>
      </c>
      <c r="Q1469" s="63">
        <v>0.1</v>
      </c>
      <c r="R1469" s="64" t="s">
        <v>9277</v>
      </c>
      <c r="S1469" s="63">
        <v>2.6131190000000002</v>
      </c>
      <c r="T1469" s="63">
        <v>23.840070000000001</v>
      </c>
      <c r="U1469" s="63">
        <v>6.3870437218000005</v>
      </c>
      <c r="V1469" s="64" t="s">
        <v>232</v>
      </c>
    </row>
    <row r="1470" spans="1:22" ht="72">
      <c r="A1470" s="64" t="s">
        <v>9278</v>
      </c>
      <c r="B1470" s="63">
        <v>1905</v>
      </c>
      <c r="C1470" s="64" t="s">
        <v>9279</v>
      </c>
      <c r="D1470" s="64" t="s">
        <v>9280</v>
      </c>
      <c r="E1470" s="64" t="s">
        <v>9280</v>
      </c>
      <c r="F1470" s="64" t="s">
        <v>9281</v>
      </c>
      <c r="G1470" s="63" t="b">
        <v>0</v>
      </c>
      <c r="H1470" s="71" t="b">
        <v>0</v>
      </c>
      <c r="I1470" s="64" t="s">
        <v>9278</v>
      </c>
      <c r="J1470" s="64" t="s">
        <v>9282</v>
      </c>
      <c r="K1470" s="63">
        <v>223.22676000000001</v>
      </c>
      <c r="L1470" s="71" t="b">
        <v>0</v>
      </c>
      <c r="M1470" s="64" t="s">
        <v>232</v>
      </c>
      <c r="N1470" s="64" t="s">
        <v>9283</v>
      </c>
      <c r="O1470" s="64" t="s">
        <v>9284</v>
      </c>
      <c r="P1470" s="64" t="s">
        <v>6175</v>
      </c>
      <c r="Q1470" s="63">
        <v>0.14285709999999999</v>
      </c>
      <c r="R1470" s="64" t="s">
        <v>9285</v>
      </c>
      <c r="S1470" s="63">
        <v>2.5464580000000002E-6</v>
      </c>
      <c r="T1470" s="63">
        <v>5.9618590000000003E-4</v>
      </c>
      <c r="U1470" s="63">
        <v>3.0588466426000001E-7</v>
      </c>
      <c r="V1470" s="64" t="s">
        <v>232</v>
      </c>
    </row>
    <row r="1471" spans="1:22" ht="28.9">
      <c r="A1471" s="64" t="s">
        <v>9286</v>
      </c>
      <c r="B1471" s="63">
        <v>1906</v>
      </c>
      <c r="C1471" s="64" t="s">
        <v>9287</v>
      </c>
      <c r="D1471" s="64" t="s">
        <v>9288</v>
      </c>
      <c r="E1471" s="64" t="s">
        <v>9288</v>
      </c>
      <c r="F1471" s="64" t="s">
        <v>9289</v>
      </c>
      <c r="G1471" s="63" t="b">
        <v>0</v>
      </c>
      <c r="H1471" s="71" t="b">
        <v>1</v>
      </c>
      <c r="I1471" s="64" t="s">
        <v>9286</v>
      </c>
      <c r="J1471" s="64" t="s">
        <v>9290</v>
      </c>
      <c r="K1471" s="63">
        <v>93.126480000000001</v>
      </c>
      <c r="L1471" s="71" t="b">
        <v>0</v>
      </c>
      <c r="M1471" s="64" t="s">
        <v>232</v>
      </c>
      <c r="N1471" s="64" t="s">
        <v>9291</v>
      </c>
      <c r="O1471" s="64" t="s">
        <v>9292</v>
      </c>
      <c r="P1471" s="64" t="s">
        <v>9293</v>
      </c>
      <c r="Q1471" s="65"/>
      <c r="R1471" s="64" t="s">
        <v>9294</v>
      </c>
      <c r="S1471" s="63">
        <v>105.458</v>
      </c>
      <c r="T1471" s="63">
        <v>13667.28</v>
      </c>
      <c r="U1471" s="63">
        <v>45.430538076000005</v>
      </c>
      <c r="V1471" s="64" t="s">
        <v>232</v>
      </c>
    </row>
    <row r="1472" spans="1:22" ht="28.9">
      <c r="A1472" s="64" t="s">
        <v>9295</v>
      </c>
      <c r="B1472" s="63">
        <v>1907</v>
      </c>
      <c r="C1472" s="64" t="s">
        <v>255</v>
      </c>
      <c r="D1472" s="64" t="s">
        <v>255</v>
      </c>
      <c r="E1472" s="64" t="s">
        <v>255</v>
      </c>
      <c r="F1472" s="64" t="s">
        <v>9296</v>
      </c>
      <c r="G1472" s="63" t="b">
        <v>0</v>
      </c>
      <c r="H1472" s="71" t="b">
        <v>1</v>
      </c>
      <c r="I1472" s="64" t="s">
        <v>9295</v>
      </c>
      <c r="J1472" s="64" t="s">
        <v>9297</v>
      </c>
      <c r="K1472" s="63">
        <v>252.30928</v>
      </c>
      <c r="L1472" s="71" t="b">
        <v>0</v>
      </c>
      <c r="M1472" s="64" t="s">
        <v>1246</v>
      </c>
      <c r="N1472" s="64" t="s">
        <v>232</v>
      </c>
      <c r="O1472" s="64" t="s">
        <v>232</v>
      </c>
      <c r="P1472" s="64" t="s">
        <v>232</v>
      </c>
      <c r="Q1472" s="65"/>
      <c r="R1472" s="64" t="s">
        <v>232</v>
      </c>
      <c r="S1472" s="63">
        <v>3.2530660000000002E-4</v>
      </c>
      <c r="T1472" s="65"/>
      <c r="U1472" s="65"/>
      <c r="V1472" s="64" t="s">
        <v>232</v>
      </c>
    </row>
    <row r="1473" spans="1:22" ht="43.15">
      <c r="A1473" s="64" t="s">
        <v>9298</v>
      </c>
      <c r="B1473" s="63">
        <v>1908</v>
      </c>
      <c r="C1473" s="64" t="s">
        <v>9299</v>
      </c>
      <c r="D1473" s="64" t="s">
        <v>9300</v>
      </c>
      <c r="E1473" s="64" t="s">
        <v>9300</v>
      </c>
      <c r="F1473" s="64" t="s">
        <v>232</v>
      </c>
      <c r="G1473" s="63" t="b">
        <v>0</v>
      </c>
      <c r="H1473" s="71" t="b">
        <v>0</v>
      </c>
      <c r="I1473" s="64" t="s">
        <v>9298</v>
      </c>
      <c r="J1473" s="64" t="s">
        <v>232</v>
      </c>
      <c r="K1473" s="63">
        <v>150.17449999999999</v>
      </c>
      <c r="L1473" s="71" t="b">
        <v>0</v>
      </c>
      <c r="M1473" s="64" t="s">
        <v>232</v>
      </c>
      <c r="N1473" s="64" t="s">
        <v>9301</v>
      </c>
      <c r="O1473" s="64" t="s">
        <v>9302</v>
      </c>
      <c r="P1473" s="64" t="s">
        <v>9303</v>
      </c>
      <c r="Q1473" s="63">
        <v>0.22222220000000001</v>
      </c>
      <c r="R1473" s="64" t="s">
        <v>9304</v>
      </c>
      <c r="S1473" s="63">
        <v>24.931290000000001</v>
      </c>
      <c r="T1473" s="63">
        <v>32.080309999999997</v>
      </c>
      <c r="U1473" s="63">
        <v>24.078619809999999</v>
      </c>
      <c r="V1473" s="64" t="s">
        <v>232</v>
      </c>
    </row>
    <row r="1474" spans="1:22" ht="28.9">
      <c r="A1474" s="64" t="s">
        <v>9305</v>
      </c>
      <c r="B1474" s="63">
        <v>1909</v>
      </c>
      <c r="C1474" s="64" t="s">
        <v>9306</v>
      </c>
      <c r="D1474" s="64" t="s">
        <v>9307</v>
      </c>
      <c r="E1474" s="64" t="s">
        <v>9307</v>
      </c>
      <c r="F1474" s="64" t="s">
        <v>9308</v>
      </c>
      <c r="G1474" s="63" t="b">
        <v>0</v>
      </c>
      <c r="H1474" s="71" t="b">
        <v>1</v>
      </c>
      <c r="I1474" s="64" t="s">
        <v>9305</v>
      </c>
      <c r="J1474" s="64" t="s">
        <v>9309</v>
      </c>
      <c r="K1474" s="63">
        <v>126.58347999999999</v>
      </c>
      <c r="L1474" s="71" t="b">
        <v>0</v>
      </c>
      <c r="M1474" s="64" t="s">
        <v>232</v>
      </c>
      <c r="N1474" s="64" t="s">
        <v>9310</v>
      </c>
      <c r="O1474" s="64" t="s">
        <v>9311</v>
      </c>
      <c r="P1474" s="64" t="s">
        <v>1687</v>
      </c>
      <c r="Q1474" s="65"/>
      <c r="R1474" s="64" t="s">
        <v>9312</v>
      </c>
      <c r="S1474" s="63">
        <v>134.65559999999999</v>
      </c>
      <c r="T1474" s="63">
        <v>4473.1180000000004</v>
      </c>
      <c r="U1474" s="63">
        <v>231.60297874000003</v>
      </c>
      <c r="V1474" s="64" t="s">
        <v>232</v>
      </c>
    </row>
    <row r="1475" spans="1:22" ht="57.6">
      <c r="A1475" s="64" t="s">
        <v>9313</v>
      </c>
      <c r="B1475" s="63">
        <v>1910</v>
      </c>
      <c r="C1475" s="64" t="s">
        <v>9314</v>
      </c>
      <c r="D1475" s="64" t="s">
        <v>9315</v>
      </c>
      <c r="E1475" s="64" t="s">
        <v>9315</v>
      </c>
      <c r="F1475" s="64" t="s">
        <v>232</v>
      </c>
      <c r="G1475" s="63" t="b">
        <v>0</v>
      </c>
      <c r="H1475" s="71" t="b">
        <v>0</v>
      </c>
      <c r="I1475" s="64" t="s">
        <v>9313</v>
      </c>
      <c r="J1475" s="64" t="s">
        <v>232</v>
      </c>
      <c r="K1475" s="63">
        <v>143.614</v>
      </c>
      <c r="L1475" s="71" t="b">
        <v>0</v>
      </c>
      <c r="M1475" s="64" t="s">
        <v>232</v>
      </c>
      <c r="N1475" s="64" t="s">
        <v>9316</v>
      </c>
      <c r="O1475" s="64" t="s">
        <v>9317</v>
      </c>
      <c r="P1475" s="64" t="s">
        <v>9318</v>
      </c>
      <c r="Q1475" s="65"/>
      <c r="R1475" s="64" t="s">
        <v>9319</v>
      </c>
      <c r="S1475" s="63">
        <v>9.3992279999999997E-6</v>
      </c>
      <c r="T1475" s="63">
        <v>4473.1180000000004</v>
      </c>
      <c r="U1475" s="63">
        <v>53.475854165999998</v>
      </c>
      <c r="V1475" s="64" t="s">
        <v>232</v>
      </c>
    </row>
    <row r="1476" spans="1:22" ht="57.6">
      <c r="A1476" s="64" t="s">
        <v>9320</v>
      </c>
      <c r="B1476" s="63">
        <v>1911</v>
      </c>
      <c r="C1476" s="64" t="s">
        <v>9321</v>
      </c>
      <c r="D1476" s="64" t="s">
        <v>9322</v>
      </c>
      <c r="E1476" s="64" t="s">
        <v>9322</v>
      </c>
      <c r="F1476" s="64" t="s">
        <v>9323</v>
      </c>
      <c r="G1476" s="63" t="b">
        <v>0</v>
      </c>
      <c r="H1476" s="71" t="b">
        <v>0</v>
      </c>
      <c r="I1476" s="64" t="s">
        <v>9320</v>
      </c>
      <c r="J1476" s="64" t="s">
        <v>9324</v>
      </c>
      <c r="K1476" s="63">
        <v>178.22765999999999</v>
      </c>
      <c r="L1476" s="71" t="b">
        <v>0</v>
      </c>
      <c r="M1476" s="64" t="s">
        <v>232</v>
      </c>
      <c r="N1476" s="64" t="s">
        <v>9325</v>
      </c>
      <c r="O1476" s="64" t="s">
        <v>9326</v>
      </c>
      <c r="P1476" s="64" t="s">
        <v>9327</v>
      </c>
      <c r="Q1476" s="63">
        <v>0.18181820000000001</v>
      </c>
      <c r="R1476" s="64" t="s">
        <v>9328</v>
      </c>
      <c r="S1476" s="63">
        <v>6.8527709999999997</v>
      </c>
      <c r="T1476" s="63">
        <v>3.4363290000000002</v>
      </c>
      <c r="U1476" s="63">
        <v>3.8268346913999998</v>
      </c>
      <c r="V1476" s="64" t="s">
        <v>9329</v>
      </c>
    </row>
    <row r="1477" spans="1:22" ht="57.6">
      <c r="A1477" s="64" t="s">
        <v>9330</v>
      </c>
      <c r="B1477" s="63">
        <v>1912</v>
      </c>
      <c r="C1477" s="64" t="s">
        <v>9331</v>
      </c>
      <c r="D1477" s="64" t="s">
        <v>9332</v>
      </c>
      <c r="E1477" s="64" t="s">
        <v>9332</v>
      </c>
      <c r="F1477" s="64" t="s">
        <v>9333</v>
      </c>
      <c r="G1477" s="63" t="b">
        <v>0</v>
      </c>
      <c r="H1477" s="71" t="b">
        <v>0</v>
      </c>
      <c r="I1477" s="64" t="s">
        <v>9330</v>
      </c>
      <c r="J1477" s="64" t="s">
        <v>9334</v>
      </c>
      <c r="K1477" s="63">
        <v>170.2072</v>
      </c>
      <c r="L1477" s="71" t="b">
        <v>0</v>
      </c>
      <c r="M1477" s="64" t="s">
        <v>232</v>
      </c>
      <c r="N1477" s="64" t="s">
        <v>9335</v>
      </c>
      <c r="O1477" s="64" t="s">
        <v>9336</v>
      </c>
      <c r="P1477" s="64" t="s">
        <v>9337</v>
      </c>
      <c r="Q1477" s="63">
        <v>8.3333340000000006E-2</v>
      </c>
      <c r="R1477" s="64" t="s">
        <v>9338</v>
      </c>
      <c r="S1477" s="63">
        <v>9.4125609999999998E-2</v>
      </c>
      <c r="T1477" s="63">
        <v>10.617760000000001</v>
      </c>
      <c r="U1477" s="63">
        <v>0.12761381857000001</v>
      </c>
      <c r="V1477" s="64" t="s">
        <v>232</v>
      </c>
    </row>
    <row r="1478" spans="1:22" ht="86.45">
      <c r="A1478" s="64" t="s">
        <v>9339</v>
      </c>
      <c r="B1478" s="63">
        <v>1913</v>
      </c>
      <c r="C1478" s="64" t="s">
        <v>9340</v>
      </c>
      <c r="D1478" s="64" t="s">
        <v>9341</v>
      </c>
      <c r="E1478" s="64" t="s">
        <v>9341</v>
      </c>
      <c r="F1478" s="64" t="s">
        <v>232</v>
      </c>
      <c r="G1478" s="63" t="b">
        <v>0</v>
      </c>
      <c r="H1478" s="71" t="b">
        <v>0</v>
      </c>
      <c r="I1478" s="64" t="s">
        <v>9339</v>
      </c>
      <c r="J1478" s="64" t="s">
        <v>232</v>
      </c>
      <c r="K1478" s="63">
        <v>596.10496000000001</v>
      </c>
      <c r="L1478" s="71" t="b">
        <v>0</v>
      </c>
      <c r="M1478" s="64" t="s">
        <v>232</v>
      </c>
      <c r="N1478" s="64" t="s">
        <v>9342</v>
      </c>
      <c r="O1478" s="64" t="s">
        <v>9343</v>
      </c>
      <c r="P1478" s="64" t="s">
        <v>9344</v>
      </c>
      <c r="Q1478" s="63">
        <v>4.1666670000000003E-2</v>
      </c>
      <c r="R1478" s="64" t="s">
        <v>9345</v>
      </c>
      <c r="S1478" s="63">
        <v>1.039915E-3</v>
      </c>
      <c r="T1478" s="63">
        <v>4.0142660000000002E-5</v>
      </c>
      <c r="U1478" s="65"/>
      <c r="V1478" s="64" t="s">
        <v>232</v>
      </c>
    </row>
    <row r="1479" spans="1:22" ht="43.15">
      <c r="A1479" s="64" t="s">
        <v>9346</v>
      </c>
      <c r="B1479" s="63">
        <v>1914</v>
      </c>
      <c r="C1479" s="64" t="s">
        <v>9347</v>
      </c>
      <c r="D1479" s="64" t="s">
        <v>9348</v>
      </c>
      <c r="E1479" s="64" t="s">
        <v>9348</v>
      </c>
      <c r="F1479" s="64" t="s">
        <v>9349</v>
      </c>
      <c r="G1479" s="63" t="b">
        <v>0</v>
      </c>
      <c r="H1479" s="71" t="b">
        <v>0</v>
      </c>
      <c r="I1479" s="64" t="s">
        <v>9346</v>
      </c>
      <c r="J1479" s="64" t="s">
        <v>9350</v>
      </c>
      <c r="K1479" s="63">
        <v>136.23403999999999</v>
      </c>
      <c r="L1479" s="71" t="b">
        <v>0</v>
      </c>
      <c r="M1479" s="64" t="s">
        <v>232</v>
      </c>
      <c r="N1479" s="64" t="s">
        <v>9351</v>
      </c>
      <c r="O1479" s="64" t="s">
        <v>9352</v>
      </c>
      <c r="P1479" s="64" t="s">
        <v>3097</v>
      </c>
      <c r="Q1479" s="65"/>
      <c r="R1479" s="64" t="s">
        <v>9353</v>
      </c>
      <c r="S1479" s="63">
        <v>259.9787</v>
      </c>
      <c r="T1479" s="63">
        <v>392.49160000000001</v>
      </c>
      <c r="U1479" s="63">
        <v>209.13288886000001</v>
      </c>
      <c r="V1479" s="64" t="s">
        <v>232</v>
      </c>
    </row>
    <row r="1480" spans="1:22" ht="86.45">
      <c r="A1480" s="64" t="s">
        <v>9354</v>
      </c>
      <c r="B1480" s="63">
        <v>1915</v>
      </c>
      <c r="C1480" s="64" t="s">
        <v>9355</v>
      </c>
      <c r="D1480" s="64" t="s">
        <v>9356</v>
      </c>
      <c r="E1480" s="64" t="s">
        <v>9356</v>
      </c>
      <c r="F1480" s="64" t="s">
        <v>9357</v>
      </c>
      <c r="G1480" s="63" t="b">
        <v>0</v>
      </c>
      <c r="H1480" s="71" t="b">
        <v>0</v>
      </c>
      <c r="I1480" s="64" t="s">
        <v>9354</v>
      </c>
      <c r="J1480" s="64" t="s">
        <v>9358</v>
      </c>
      <c r="K1480" s="63">
        <v>262.01765999999998</v>
      </c>
      <c r="L1480" s="71" t="b">
        <v>0</v>
      </c>
      <c r="M1480" s="64" t="s">
        <v>232</v>
      </c>
      <c r="N1480" s="64" t="s">
        <v>9359</v>
      </c>
      <c r="O1480" s="64" t="s">
        <v>9360</v>
      </c>
      <c r="P1480" s="64" t="s">
        <v>9361</v>
      </c>
      <c r="Q1480" s="63">
        <v>0.66666669999999995</v>
      </c>
      <c r="R1480" s="64" t="s">
        <v>9362</v>
      </c>
      <c r="S1480" s="63">
        <v>2.6931120000000001E-4</v>
      </c>
      <c r="T1480" s="63">
        <v>13667.28</v>
      </c>
      <c r="U1480" s="63">
        <v>1.8343240692000001E-3</v>
      </c>
      <c r="V1480" s="64" t="s">
        <v>232</v>
      </c>
    </row>
    <row r="1481" spans="1:22" ht="86.45">
      <c r="A1481" s="64" t="s">
        <v>9363</v>
      </c>
      <c r="B1481" s="63">
        <v>1916</v>
      </c>
      <c r="C1481" s="64" t="s">
        <v>9364</v>
      </c>
      <c r="D1481" s="64" t="s">
        <v>9365</v>
      </c>
      <c r="E1481" s="64" t="s">
        <v>9365</v>
      </c>
      <c r="F1481" s="64" t="s">
        <v>9366</v>
      </c>
      <c r="G1481" s="63" t="b">
        <v>0</v>
      </c>
      <c r="H1481" s="71" t="b">
        <v>0</v>
      </c>
      <c r="I1481" s="64" t="s">
        <v>9363</v>
      </c>
      <c r="J1481" s="64" t="s">
        <v>9367</v>
      </c>
      <c r="K1481" s="63">
        <v>247.00301999999999</v>
      </c>
      <c r="L1481" s="71" t="b">
        <v>0</v>
      </c>
      <c r="M1481" s="64" t="s">
        <v>232</v>
      </c>
      <c r="N1481" s="64" t="s">
        <v>232</v>
      </c>
      <c r="O1481" s="64" t="s">
        <v>232</v>
      </c>
      <c r="P1481" s="64" t="s">
        <v>9368</v>
      </c>
      <c r="Q1481" s="63">
        <v>0.66666669999999995</v>
      </c>
      <c r="R1481" s="64" t="s">
        <v>9369</v>
      </c>
      <c r="S1481" s="63">
        <v>9.4125609999999998E-3</v>
      </c>
      <c r="T1481" s="63">
        <v>13667.28</v>
      </c>
      <c r="U1481" s="65"/>
      <c r="V1481" s="64" t="s">
        <v>232</v>
      </c>
    </row>
    <row r="1482" spans="1:22" ht="28.9">
      <c r="A1482" s="64" t="s">
        <v>9370</v>
      </c>
      <c r="B1482" s="63">
        <v>1917</v>
      </c>
      <c r="C1482" s="64" t="s">
        <v>9371</v>
      </c>
      <c r="D1482" s="64" t="s">
        <v>9372</v>
      </c>
      <c r="E1482" s="64" t="s">
        <v>9372</v>
      </c>
      <c r="F1482" s="64" t="s">
        <v>232</v>
      </c>
      <c r="G1482" s="63" t="b">
        <v>0</v>
      </c>
      <c r="H1482" s="71" t="b">
        <v>0</v>
      </c>
      <c r="I1482" s="64" t="s">
        <v>9370</v>
      </c>
      <c r="J1482" s="64" t="s">
        <v>232</v>
      </c>
      <c r="K1482" s="63">
        <v>132.20074</v>
      </c>
      <c r="L1482" s="71" t="b">
        <v>0</v>
      </c>
      <c r="M1482" s="64" t="s">
        <v>232</v>
      </c>
      <c r="N1482" s="64" t="s">
        <v>9373</v>
      </c>
      <c r="O1482" s="64" t="s">
        <v>9374</v>
      </c>
      <c r="P1482" s="64" t="s">
        <v>4926</v>
      </c>
      <c r="Q1482" s="63">
        <v>0.28571429999999998</v>
      </c>
      <c r="R1482" s="64" t="s">
        <v>9375</v>
      </c>
      <c r="S1482" s="63">
        <v>18.665130000000001</v>
      </c>
      <c r="T1482" s="63">
        <v>24.519359999999999</v>
      </c>
      <c r="U1482" s="65"/>
      <c r="V1482" s="64" t="s">
        <v>232</v>
      </c>
    </row>
    <row r="1483" spans="1:22" ht="28.9">
      <c r="A1483" s="64" t="s">
        <v>9376</v>
      </c>
      <c r="B1483" s="63">
        <v>1918</v>
      </c>
      <c r="C1483" s="64" t="s">
        <v>9377</v>
      </c>
      <c r="D1483" s="64" t="s">
        <v>9378</v>
      </c>
      <c r="E1483" s="64" t="s">
        <v>9378</v>
      </c>
      <c r="F1483" s="64" t="s">
        <v>9379</v>
      </c>
      <c r="G1483" s="63" t="b">
        <v>0</v>
      </c>
      <c r="H1483" s="71" t="b">
        <v>0</v>
      </c>
      <c r="I1483" s="64" t="s">
        <v>9376</v>
      </c>
      <c r="J1483" s="64" t="s">
        <v>9380</v>
      </c>
      <c r="K1483" s="63">
        <v>128.21204</v>
      </c>
      <c r="L1483" s="71" t="b">
        <v>0</v>
      </c>
      <c r="M1483" s="64" t="s">
        <v>232</v>
      </c>
      <c r="N1483" s="64" t="s">
        <v>9381</v>
      </c>
      <c r="O1483" s="64" t="s">
        <v>9382</v>
      </c>
      <c r="P1483" s="64" t="s">
        <v>4563</v>
      </c>
      <c r="Q1483" s="63">
        <v>0.125</v>
      </c>
      <c r="R1483" s="64" t="s">
        <v>9383</v>
      </c>
      <c r="S1483" s="63">
        <v>673.27809999999999</v>
      </c>
      <c r="T1483" s="63">
        <v>758.02660000000003</v>
      </c>
      <c r="U1483" s="63">
        <v>996.14732027999992</v>
      </c>
      <c r="V1483" s="64" t="s">
        <v>9384</v>
      </c>
    </row>
    <row r="1484" spans="1:22" ht="28.9">
      <c r="A1484" s="64" t="s">
        <v>9385</v>
      </c>
      <c r="B1484" s="63">
        <v>1919</v>
      </c>
      <c r="C1484" s="64" t="s">
        <v>9386</v>
      </c>
      <c r="D1484" s="64" t="s">
        <v>9387</v>
      </c>
      <c r="E1484" s="64" t="s">
        <v>9387</v>
      </c>
      <c r="F1484" s="64" t="s">
        <v>232</v>
      </c>
      <c r="G1484" s="63" t="b">
        <v>0</v>
      </c>
      <c r="H1484" s="71" t="b">
        <v>0</v>
      </c>
      <c r="I1484" s="64" t="s">
        <v>9385</v>
      </c>
      <c r="J1484" s="64" t="s">
        <v>232</v>
      </c>
      <c r="K1484" s="63">
        <v>137.19212445472201</v>
      </c>
      <c r="L1484" s="71" t="b">
        <v>0</v>
      </c>
      <c r="M1484" s="64" t="s">
        <v>232</v>
      </c>
      <c r="N1484" s="64" t="s">
        <v>232</v>
      </c>
      <c r="O1484" s="64" t="s">
        <v>9388</v>
      </c>
      <c r="P1484" s="64" t="s">
        <v>9389</v>
      </c>
      <c r="Q1484" s="65"/>
      <c r="R1484" s="64" t="s">
        <v>9390</v>
      </c>
      <c r="S1484" s="63">
        <v>241313.5</v>
      </c>
      <c r="T1484" s="63">
        <v>201857</v>
      </c>
      <c r="U1484" s="63">
        <v>186522.81088</v>
      </c>
      <c r="V1484" s="64" t="s">
        <v>232</v>
      </c>
    </row>
    <row r="1485" spans="1:22" ht="43.15">
      <c r="A1485" s="64" t="s">
        <v>9391</v>
      </c>
      <c r="B1485" s="63">
        <v>1920</v>
      </c>
      <c r="C1485" s="64" t="s">
        <v>9392</v>
      </c>
      <c r="D1485" s="64" t="s">
        <v>9393</v>
      </c>
      <c r="E1485" s="64" t="s">
        <v>9393</v>
      </c>
      <c r="F1485" s="64" t="s">
        <v>9394</v>
      </c>
      <c r="G1485" s="63" t="b">
        <v>0</v>
      </c>
      <c r="H1485" s="71" t="b">
        <v>0</v>
      </c>
      <c r="I1485" s="64" t="s">
        <v>9391</v>
      </c>
      <c r="J1485" s="64" t="s">
        <v>9395</v>
      </c>
      <c r="K1485" s="63">
        <v>178.22765999999999</v>
      </c>
      <c r="L1485" s="71" t="b">
        <v>0</v>
      </c>
      <c r="M1485" s="64" t="s">
        <v>232</v>
      </c>
      <c r="N1485" s="64" t="s">
        <v>9396</v>
      </c>
      <c r="O1485" s="64" t="s">
        <v>9397</v>
      </c>
      <c r="P1485" s="64" t="s">
        <v>9327</v>
      </c>
      <c r="Q1485" s="63">
        <v>0.18181820000000001</v>
      </c>
      <c r="R1485" s="64" t="s">
        <v>9398</v>
      </c>
      <c r="S1485" s="63">
        <v>3.5730400000000002</v>
      </c>
      <c r="T1485" s="63">
        <v>3.4363290000000002</v>
      </c>
      <c r="U1485" s="63">
        <v>2.3932098932000003</v>
      </c>
      <c r="V1485" s="64" t="s">
        <v>232</v>
      </c>
    </row>
    <row r="1486" spans="1:22" ht="72">
      <c r="A1486" s="64" t="s">
        <v>9399</v>
      </c>
      <c r="B1486" s="63">
        <v>1921</v>
      </c>
      <c r="C1486" s="64" t="s">
        <v>9400</v>
      </c>
      <c r="D1486" s="64" t="s">
        <v>9401</v>
      </c>
      <c r="E1486" s="64" t="s">
        <v>9401</v>
      </c>
      <c r="F1486" s="64" t="s">
        <v>9402</v>
      </c>
      <c r="G1486" s="63" t="b">
        <v>0</v>
      </c>
      <c r="H1486" s="71" t="b">
        <v>0</v>
      </c>
      <c r="I1486" s="64" t="s">
        <v>9399</v>
      </c>
      <c r="J1486" s="64" t="s">
        <v>9403</v>
      </c>
      <c r="K1486" s="63">
        <v>264.31689999999998</v>
      </c>
      <c r="L1486" s="71" t="b">
        <v>0</v>
      </c>
      <c r="M1486" s="64" t="s">
        <v>1246</v>
      </c>
      <c r="N1486" s="64" t="s">
        <v>232</v>
      </c>
      <c r="O1486" s="64" t="s">
        <v>9404</v>
      </c>
      <c r="P1486" s="64" t="s">
        <v>3137</v>
      </c>
      <c r="Q1486" s="63">
        <v>0.25</v>
      </c>
      <c r="R1486" s="64" t="s">
        <v>9405</v>
      </c>
      <c r="S1486" s="63">
        <v>0.1034582</v>
      </c>
      <c r="T1486" s="63">
        <v>8.8464320000000002E-4</v>
      </c>
      <c r="U1486" s="63">
        <v>4.0435229380000005E-3</v>
      </c>
      <c r="V1486" s="64" t="s">
        <v>232</v>
      </c>
    </row>
    <row r="1487" spans="1:22" ht="43.15">
      <c r="A1487" s="64" t="s">
        <v>9406</v>
      </c>
      <c r="B1487" s="63">
        <v>1922</v>
      </c>
      <c r="C1487" s="64" t="s">
        <v>255</v>
      </c>
      <c r="D1487" s="64" t="s">
        <v>255</v>
      </c>
      <c r="E1487" s="64" t="s">
        <v>255</v>
      </c>
      <c r="F1487" s="64" t="s">
        <v>829</v>
      </c>
      <c r="G1487" s="63" t="b">
        <v>0</v>
      </c>
      <c r="H1487" s="71" t="b">
        <v>0</v>
      </c>
      <c r="I1487" s="64" t="s">
        <v>9406</v>
      </c>
      <c r="J1487" s="64" t="s">
        <v>9407</v>
      </c>
      <c r="K1487" s="63">
        <v>16.042459999999998</v>
      </c>
      <c r="L1487" s="71" t="b">
        <v>0</v>
      </c>
      <c r="M1487" s="64" t="s">
        <v>232</v>
      </c>
      <c r="N1487" s="64" t="s">
        <v>232</v>
      </c>
      <c r="O1487" s="64" t="s">
        <v>232</v>
      </c>
      <c r="P1487" s="64" t="s">
        <v>232</v>
      </c>
      <c r="Q1487" s="65"/>
      <c r="R1487" s="64" t="s">
        <v>232</v>
      </c>
      <c r="S1487" s="63">
        <v>70794190</v>
      </c>
      <c r="T1487" s="65"/>
      <c r="U1487" s="65"/>
      <c r="V1487" s="64" t="s">
        <v>232</v>
      </c>
    </row>
    <row r="1488" spans="1:22" ht="28.9">
      <c r="A1488" s="64" t="s">
        <v>9408</v>
      </c>
      <c r="B1488" s="63">
        <v>1923</v>
      </c>
      <c r="C1488" s="64" t="s">
        <v>255</v>
      </c>
      <c r="D1488" s="64" t="s">
        <v>255</v>
      </c>
      <c r="E1488" s="64" t="s">
        <v>255</v>
      </c>
      <c r="F1488" s="64" t="s">
        <v>9409</v>
      </c>
      <c r="G1488" s="63" t="b">
        <v>0</v>
      </c>
      <c r="H1488" s="71" t="b">
        <v>0</v>
      </c>
      <c r="I1488" s="64" t="s">
        <v>9408</v>
      </c>
      <c r="J1488" s="64" t="s">
        <v>9410</v>
      </c>
      <c r="K1488" s="63">
        <v>133.905032651949</v>
      </c>
      <c r="L1488" s="71" t="b">
        <v>0</v>
      </c>
      <c r="M1488" s="64" t="s">
        <v>232</v>
      </c>
      <c r="N1488" s="64" t="s">
        <v>232</v>
      </c>
      <c r="O1488" s="64" t="s">
        <v>232</v>
      </c>
      <c r="P1488" s="64" t="s">
        <v>232</v>
      </c>
      <c r="Q1488" s="65"/>
      <c r="R1488" s="64" t="s">
        <v>232</v>
      </c>
      <c r="S1488" s="63">
        <v>175.9855</v>
      </c>
      <c r="T1488" s="65"/>
      <c r="U1488" s="65"/>
      <c r="V1488" s="64" t="s">
        <v>232</v>
      </c>
    </row>
    <row r="1489" spans="1:22" ht="43.15">
      <c r="A1489" s="64" t="s">
        <v>9411</v>
      </c>
      <c r="B1489" s="63">
        <v>1924</v>
      </c>
      <c r="C1489" s="64" t="s">
        <v>255</v>
      </c>
      <c r="D1489" s="64" t="s">
        <v>255</v>
      </c>
      <c r="E1489" s="64" t="s">
        <v>255</v>
      </c>
      <c r="F1489" s="64" t="s">
        <v>5247</v>
      </c>
      <c r="G1489" s="63" t="b">
        <v>0</v>
      </c>
      <c r="H1489" s="71" t="b">
        <v>0</v>
      </c>
      <c r="I1489" s="64" t="s">
        <v>9411</v>
      </c>
      <c r="J1489" s="64" t="s">
        <v>9412</v>
      </c>
      <c r="K1489" s="63">
        <v>142.28167999999999</v>
      </c>
      <c r="L1489" s="71" t="b">
        <v>0</v>
      </c>
      <c r="M1489" s="64" t="s">
        <v>232</v>
      </c>
      <c r="N1489" s="64" t="s">
        <v>232</v>
      </c>
      <c r="O1489" s="64" t="s">
        <v>232</v>
      </c>
      <c r="P1489" s="64" t="s">
        <v>232</v>
      </c>
      <c r="Q1489" s="65"/>
      <c r="R1489" s="64" t="s">
        <v>232</v>
      </c>
      <c r="S1489" s="63">
        <v>230.64769999999999</v>
      </c>
      <c r="T1489" s="65"/>
      <c r="U1489" s="65"/>
      <c r="V1489" s="64" t="s">
        <v>232</v>
      </c>
    </row>
    <row r="1490" spans="1:22" ht="28.9">
      <c r="A1490" s="64" t="s">
        <v>9413</v>
      </c>
      <c r="B1490" s="63">
        <v>1925</v>
      </c>
      <c r="C1490" s="64" t="s">
        <v>255</v>
      </c>
      <c r="D1490" s="64" t="s">
        <v>255</v>
      </c>
      <c r="E1490" s="64" t="s">
        <v>255</v>
      </c>
      <c r="F1490" s="64" t="s">
        <v>9414</v>
      </c>
      <c r="G1490" s="63" t="b">
        <v>0</v>
      </c>
      <c r="H1490" s="71" t="b">
        <v>0</v>
      </c>
      <c r="I1490" s="64" t="s">
        <v>9413</v>
      </c>
      <c r="J1490" s="64" t="s">
        <v>9415</v>
      </c>
      <c r="K1490" s="63">
        <v>140.26580000000001</v>
      </c>
      <c r="L1490" s="71" t="b">
        <v>0</v>
      </c>
      <c r="M1490" s="64" t="s">
        <v>232</v>
      </c>
      <c r="N1490" s="64" t="s">
        <v>232</v>
      </c>
      <c r="O1490" s="64" t="s">
        <v>232</v>
      </c>
      <c r="P1490" s="64" t="s">
        <v>232</v>
      </c>
      <c r="Q1490" s="65"/>
      <c r="R1490" s="64" t="s">
        <v>232</v>
      </c>
      <c r="S1490" s="63">
        <v>278.6438</v>
      </c>
      <c r="T1490" s="65"/>
      <c r="U1490" s="65"/>
      <c r="V1490" s="64" t="s">
        <v>232</v>
      </c>
    </row>
    <row r="1491" spans="1:22" ht="28.9">
      <c r="A1491" s="64" t="s">
        <v>9416</v>
      </c>
      <c r="B1491" s="63">
        <v>1926</v>
      </c>
      <c r="C1491" s="64" t="s">
        <v>255</v>
      </c>
      <c r="D1491" s="64" t="s">
        <v>255</v>
      </c>
      <c r="E1491" s="64" t="s">
        <v>255</v>
      </c>
      <c r="F1491" s="64" t="s">
        <v>9417</v>
      </c>
      <c r="G1491" s="63" t="b">
        <v>0</v>
      </c>
      <c r="H1491" s="71" t="b">
        <v>0</v>
      </c>
      <c r="I1491" s="64" t="s">
        <v>9416</v>
      </c>
      <c r="J1491" s="64" t="s">
        <v>9418</v>
      </c>
      <c r="K1491" s="63">
        <v>142.28167999999999</v>
      </c>
      <c r="L1491" s="71" t="b">
        <v>0</v>
      </c>
      <c r="M1491" s="64" t="s">
        <v>232</v>
      </c>
      <c r="N1491" s="64" t="s">
        <v>232</v>
      </c>
      <c r="O1491" s="64" t="s">
        <v>232</v>
      </c>
      <c r="P1491" s="64" t="s">
        <v>232</v>
      </c>
      <c r="Q1491" s="65"/>
      <c r="R1491" s="64" t="s">
        <v>232</v>
      </c>
      <c r="S1491" s="63">
        <v>230.64769999999999</v>
      </c>
      <c r="T1491" s="65"/>
      <c r="U1491" s="65"/>
      <c r="V1491" s="64" t="s">
        <v>232</v>
      </c>
    </row>
    <row r="1492" spans="1:22" ht="43.15">
      <c r="A1492" s="64" t="s">
        <v>1239</v>
      </c>
      <c r="B1492" s="63">
        <v>1927</v>
      </c>
      <c r="C1492" s="64" t="s">
        <v>255</v>
      </c>
      <c r="D1492" s="64" t="s">
        <v>255</v>
      </c>
      <c r="E1492" s="64" t="s">
        <v>255</v>
      </c>
      <c r="F1492" s="64" t="s">
        <v>9419</v>
      </c>
      <c r="G1492" s="63" t="b">
        <v>0</v>
      </c>
      <c r="H1492" s="71" t="b">
        <v>0</v>
      </c>
      <c r="I1492" s="64" t="s">
        <v>1239</v>
      </c>
      <c r="J1492" s="64" t="s">
        <v>9420</v>
      </c>
      <c r="K1492" s="63">
        <v>132.20228</v>
      </c>
      <c r="L1492" s="71" t="b">
        <v>0</v>
      </c>
      <c r="M1492" s="64" t="s">
        <v>232</v>
      </c>
      <c r="N1492" s="64" t="s">
        <v>232</v>
      </c>
      <c r="O1492" s="64" t="s">
        <v>232</v>
      </c>
      <c r="P1492" s="64" t="s">
        <v>1239</v>
      </c>
      <c r="Q1492" s="65"/>
      <c r="R1492" s="64" t="s">
        <v>6883</v>
      </c>
      <c r="S1492" s="63">
        <v>73.460639999999998</v>
      </c>
      <c r="T1492" s="63">
        <v>115.50020000000001</v>
      </c>
      <c r="U1492" s="65"/>
      <c r="V1492" s="64" t="s">
        <v>232</v>
      </c>
    </row>
    <row r="1493" spans="1:22" ht="43.15">
      <c r="A1493" s="64" t="s">
        <v>3097</v>
      </c>
      <c r="B1493" s="63">
        <v>1928</v>
      </c>
      <c r="C1493" s="64" t="s">
        <v>255</v>
      </c>
      <c r="D1493" s="64" t="s">
        <v>255</v>
      </c>
      <c r="E1493" s="64" t="s">
        <v>255</v>
      </c>
      <c r="F1493" s="64" t="s">
        <v>9421</v>
      </c>
      <c r="G1493" s="63" t="b">
        <v>0</v>
      </c>
      <c r="H1493" s="71" t="b">
        <v>0</v>
      </c>
      <c r="I1493" s="64" t="s">
        <v>3097</v>
      </c>
      <c r="J1493" s="64" t="s">
        <v>9422</v>
      </c>
      <c r="K1493" s="63">
        <v>136.23403999999999</v>
      </c>
      <c r="L1493" s="71" t="b">
        <v>0</v>
      </c>
      <c r="M1493" s="64" t="s">
        <v>232</v>
      </c>
      <c r="N1493" s="64" t="s">
        <v>232</v>
      </c>
      <c r="O1493" s="64" t="s">
        <v>232</v>
      </c>
      <c r="P1493" s="64" t="s">
        <v>3097</v>
      </c>
      <c r="Q1493" s="65"/>
      <c r="R1493" s="64" t="s">
        <v>3098</v>
      </c>
      <c r="S1493" s="63">
        <v>193.3175</v>
      </c>
      <c r="T1493" s="63">
        <v>248.09190000000001</v>
      </c>
      <c r="U1493" s="65"/>
      <c r="V1493" s="64" t="s">
        <v>232</v>
      </c>
    </row>
    <row r="1494" spans="1:22" ht="43.15">
      <c r="A1494" s="64" t="s">
        <v>9423</v>
      </c>
      <c r="B1494" s="63">
        <v>1929</v>
      </c>
      <c r="C1494" s="64" t="s">
        <v>255</v>
      </c>
      <c r="D1494" s="64" t="s">
        <v>255</v>
      </c>
      <c r="E1494" s="64" t="s">
        <v>255</v>
      </c>
      <c r="F1494" s="64" t="s">
        <v>1891</v>
      </c>
      <c r="G1494" s="63" t="b">
        <v>0</v>
      </c>
      <c r="H1494" s="71" t="b">
        <v>0</v>
      </c>
      <c r="I1494" s="64" t="s">
        <v>9423</v>
      </c>
      <c r="J1494" s="64" t="s">
        <v>9424</v>
      </c>
      <c r="K1494" s="63">
        <v>156.30825999999999</v>
      </c>
      <c r="L1494" s="71" t="b">
        <v>0</v>
      </c>
      <c r="M1494" s="64" t="s">
        <v>232</v>
      </c>
      <c r="N1494" s="64" t="s">
        <v>232</v>
      </c>
      <c r="O1494" s="64" t="s">
        <v>232</v>
      </c>
      <c r="P1494" s="64" t="s">
        <v>232</v>
      </c>
      <c r="Q1494" s="65"/>
      <c r="R1494" s="64" t="s">
        <v>232</v>
      </c>
      <c r="S1494" s="63">
        <v>434.63099999999997</v>
      </c>
      <c r="T1494" s="65"/>
      <c r="U1494" s="65"/>
      <c r="V1494" s="64" t="s">
        <v>232</v>
      </c>
    </row>
    <row r="1495" spans="1:22" ht="28.9">
      <c r="A1495" s="64" t="s">
        <v>9425</v>
      </c>
      <c r="B1495" s="63">
        <v>1930</v>
      </c>
      <c r="C1495" s="64" t="s">
        <v>255</v>
      </c>
      <c r="D1495" s="64" t="s">
        <v>255</v>
      </c>
      <c r="E1495" s="64" t="s">
        <v>255</v>
      </c>
      <c r="F1495" s="64" t="s">
        <v>2642</v>
      </c>
      <c r="G1495" s="63" t="b">
        <v>0</v>
      </c>
      <c r="H1495" s="71" t="b">
        <v>0</v>
      </c>
      <c r="I1495" s="64" t="s">
        <v>9425</v>
      </c>
      <c r="J1495" s="64" t="s">
        <v>9426</v>
      </c>
      <c r="K1495" s="63">
        <v>154.29238000000001</v>
      </c>
      <c r="L1495" s="71" t="b">
        <v>0</v>
      </c>
      <c r="M1495" s="64" t="s">
        <v>232</v>
      </c>
      <c r="N1495" s="64" t="s">
        <v>232</v>
      </c>
      <c r="O1495" s="64" t="s">
        <v>232</v>
      </c>
      <c r="P1495" s="64" t="s">
        <v>232</v>
      </c>
      <c r="Q1495" s="65"/>
      <c r="R1495" s="64" t="s">
        <v>232</v>
      </c>
      <c r="S1495" s="63">
        <v>97.458659999999995</v>
      </c>
      <c r="T1495" s="65"/>
      <c r="U1495" s="65"/>
      <c r="V1495" s="64" t="s">
        <v>232</v>
      </c>
    </row>
    <row r="1496" spans="1:22" ht="43.15">
      <c r="A1496" s="64" t="s">
        <v>9427</v>
      </c>
      <c r="B1496" s="63">
        <v>1931</v>
      </c>
      <c r="C1496" s="64" t="s">
        <v>255</v>
      </c>
      <c r="D1496" s="64" t="s">
        <v>255</v>
      </c>
      <c r="E1496" s="64" t="s">
        <v>255</v>
      </c>
      <c r="F1496" s="64" t="s">
        <v>1281</v>
      </c>
      <c r="G1496" s="63" t="b">
        <v>0</v>
      </c>
      <c r="H1496" s="71" t="b">
        <v>0</v>
      </c>
      <c r="I1496" s="64" t="s">
        <v>9427</v>
      </c>
      <c r="J1496" s="64" t="s">
        <v>9428</v>
      </c>
      <c r="K1496" s="63">
        <v>170.33484000000001</v>
      </c>
      <c r="L1496" s="71" t="b">
        <v>0</v>
      </c>
      <c r="M1496" s="64" t="s">
        <v>232</v>
      </c>
      <c r="N1496" s="64" t="s">
        <v>232</v>
      </c>
      <c r="O1496" s="64" t="s">
        <v>232</v>
      </c>
      <c r="P1496" s="64" t="s">
        <v>232</v>
      </c>
      <c r="Q1496" s="65"/>
      <c r="R1496" s="64" t="s">
        <v>232</v>
      </c>
      <c r="S1496" s="63">
        <v>165.31979999999999</v>
      </c>
      <c r="T1496" s="65"/>
      <c r="U1496" s="65"/>
      <c r="V1496" s="64" t="s">
        <v>232</v>
      </c>
    </row>
    <row r="1497" spans="1:22" ht="28.9">
      <c r="A1497" s="64" t="s">
        <v>9429</v>
      </c>
      <c r="B1497" s="63">
        <v>1932</v>
      </c>
      <c r="C1497" s="64" t="s">
        <v>255</v>
      </c>
      <c r="D1497" s="64" t="s">
        <v>255</v>
      </c>
      <c r="E1497" s="64" t="s">
        <v>255</v>
      </c>
      <c r="F1497" s="64" t="s">
        <v>2648</v>
      </c>
      <c r="G1497" s="63" t="b">
        <v>0</v>
      </c>
      <c r="H1497" s="71" t="b">
        <v>0</v>
      </c>
      <c r="I1497" s="64" t="s">
        <v>9429</v>
      </c>
      <c r="J1497" s="64" t="s">
        <v>9430</v>
      </c>
      <c r="K1497" s="63">
        <v>168.31896</v>
      </c>
      <c r="L1497" s="71" t="b">
        <v>0</v>
      </c>
      <c r="M1497" s="64" t="s">
        <v>232</v>
      </c>
      <c r="N1497" s="64" t="s">
        <v>232</v>
      </c>
      <c r="O1497" s="64" t="s">
        <v>232</v>
      </c>
      <c r="P1497" s="64" t="s">
        <v>232</v>
      </c>
      <c r="Q1497" s="65"/>
      <c r="R1497" s="64" t="s">
        <v>232</v>
      </c>
      <c r="S1497" s="63">
        <v>35.597079999999998</v>
      </c>
      <c r="T1497" s="65"/>
      <c r="U1497" s="65"/>
      <c r="V1497" s="64" t="s">
        <v>232</v>
      </c>
    </row>
    <row r="1498" spans="1:22" ht="43.15">
      <c r="A1498" s="64" t="s">
        <v>9431</v>
      </c>
      <c r="B1498" s="63">
        <v>1933</v>
      </c>
      <c r="C1498" s="64" t="s">
        <v>255</v>
      </c>
      <c r="D1498" s="64" t="s">
        <v>255</v>
      </c>
      <c r="E1498" s="64" t="s">
        <v>255</v>
      </c>
      <c r="F1498" s="64" t="s">
        <v>1905</v>
      </c>
      <c r="G1498" s="63" t="b">
        <v>0</v>
      </c>
      <c r="H1498" s="71" t="b">
        <v>0</v>
      </c>
      <c r="I1498" s="64" t="s">
        <v>9431</v>
      </c>
      <c r="J1498" s="64" t="s">
        <v>9432</v>
      </c>
      <c r="K1498" s="63">
        <v>184.36142000000001</v>
      </c>
      <c r="L1498" s="71" t="b">
        <v>0</v>
      </c>
      <c r="M1498" s="64" t="s">
        <v>232</v>
      </c>
      <c r="N1498" s="64" t="s">
        <v>232</v>
      </c>
      <c r="O1498" s="64" t="s">
        <v>232</v>
      </c>
      <c r="P1498" s="64" t="s">
        <v>232</v>
      </c>
      <c r="Q1498" s="65"/>
      <c r="R1498" s="64" t="s">
        <v>232</v>
      </c>
      <c r="S1498" s="63">
        <v>36.130369999999999</v>
      </c>
      <c r="T1498" s="65"/>
      <c r="U1498" s="65"/>
      <c r="V1498" s="64" t="s">
        <v>232</v>
      </c>
    </row>
    <row r="1499" spans="1:22" ht="43.15">
      <c r="A1499" s="64" t="s">
        <v>9433</v>
      </c>
      <c r="B1499" s="63">
        <v>1934</v>
      </c>
      <c r="C1499" s="64" t="s">
        <v>255</v>
      </c>
      <c r="D1499" s="64" t="s">
        <v>255</v>
      </c>
      <c r="E1499" s="64" t="s">
        <v>255</v>
      </c>
      <c r="F1499" s="64" t="s">
        <v>9434</v>
      </c>
      <c r="G1499" s="63" t="b">
        <v>0</v>
      </c>
      <c r="H1499" s="71" t="b">
        <v>0</v>
      </c>
      <c r="I1499" s="64" t="s">
        <v>9433</v>
      </c>
      <c r="J1499" s="64" t="s">
        <v>9435</v>
      </c>
      <c r="K1499" s="63">
        <v>184.36142000000001</v>
      </c>
      <c r="L1499" s="71" t="b">
        <v>0</v>
      </c>
      <c r="M1499" s="64" t="s">
        <v>232</v>
      </c>
      <c r="N1499" s="64" t="s">
        <v>232</v>
      </c>
      <c r="O1499" s="64" t="s">
        <v>232</v>
      </c>
      <c r="P1499" s="64" t="s">
        <v>232</v>
      </c>
      <c r="Q1499" s="65"/>
      <c r="R1499" s="64" t="s">
        <v>232</v>
      </c>
      <c r="S1499" s="63">
        <v>113.0574</v>
      </c>
      <c r="T1499" s="65"/>
      <c r="U1499" s="65"/>
      <c r="V1499" s="64" t="s">
        <v>232</v>
      </c>
    </row>
    <row r="1500" spans="1:22" ht="43.15">
      <c r="A1500" s="64" t="s">
        <v>9436</v>
      </c>
      <c r="B1500" s="63">
        <v>1935</v>
      </c>
      <c r="C1500" s="64" t="s">
        <v>255</v>
      </c>
      <c r="D1500" s="64" t="s">
        <v>255</v>
      </c>
      <c r="E1500" s="64" t="s">
        <v>255</v>
      </c>
      <c r="F1500" s="64" t="s">
        <v>1599</v>
      </c>
      <c r="G1500" s="63" t="b">
        <v>0</v>
      </c>
      <c r="H1500" s="71" t="b">
        <v>0</v>
      </c>
      <c r="I1500" s="64" t="s">
        <v>9436</v>
      </c>
      <c r="J1500" s="64" t="s">
        <v>9437</v>
      </c>
      <c r="K1500" s="63">
        <v>198.38800000000001</v>
      </c>
      <c r="L1500" s="71" t="b">
        <v>0</v>
      </c>
      <c r="M1500" s="64" t="s">
        <v>232</v>
      </c>
      <c r="N1500" s="64" t="s">
        <v>232</v>
      </c>
      <c r="O1500" s="64" t="s">
        <v>232</v>
      </c>
      <c r="P1500" s="64" t="s">
        <v>232</v>
      </c>
      <c r="Q1500" s="65"/>
      <c r="R1500" s="64" t="s">
        <v>232</v>
      </c>
      <c r="S1500" s="63">
        <v>4.9195960000000003</v>
      </c>
      <c r="T1500" s="65"/>
      <c r="U1500" s="65"/>
      <c r="V1500" s="64" t="s">
        <v>232</v>
      </c>
    </row>
    <row r="1501" spans="1:22" ht="43.15">
      <c r="A1501" s="64" t="s">
        <v>9438</v>
      </c>
      <c r="B1501" s="63">
        <v>1936</v>
      </c>
      <c r="C1501" s="64" t="s">
        <v>255</v>
      </c>
      <c r="D1501" s="64" t="s">
        <v>255</v>
      </c>
      <c r="E1501" s="64" t="s">
        <v>255</v>
      </c>
      <c r="F1501" s="64" t="s">
        <v>9439</v>
      </c>
      <c r="G1501" s="63" t="b">
        <v>0</v>
      </c>
      <c r="H1501" s="71" t="b">
        <v>0</v>
      </c>
      <c r="I1501" s="64" t="s">
        <v>9438</v>
      </c>
      <c r="J1501" s="64" t="s">
        <v>9440</v>
      </c>
      <c r="K1501" s="63">
        <v>198.38800000000001</v>
      </c>
      <c r="L1501" s="71" t="b">
        <v>0</v>
      </c>
      <c r="M1501" s="64" t="s">
        <v>232</v>
      </c>
      <c r="N1501" s="64" t="s">
        <v>232</v>
      </c>
      <c r="O1501" s="64" t="s">
        <v>232</v>
      </c>
      <c r="P1501" s="64" t="s">
        <v>232</v>
      </c>
      <c r="Q1501" s="65"/>
      <c r="R1501" s="64" t="s">
        <v>232</v>
      </c>
      <c r="S1501" s="63">
        <v>43.86307</v>
      </c>
      <c r="T1501" s="65"/>
      <c r="U1501" s="65"/>
      <c r="V1501" s="64" t="s">
        <v>232</v>
      </c>
    </row>
    <row r="1502" spans="1:22" ht="43.15">
      <c r="A1502" s="64" t="s">
        <v>9441</v>
      </c>
      <c r="B1502" s="63">
        <v>1937</v>
      </c>
      <c r="C1502" s="64" t="s">
        <v>255</v>
      </c>
      <c r="D1502" s="64" t="s">
        <v>255</v>
      </c>
      <c r="E1502" s="64" t="s">
        <v>255</v>
      </c>
      <c r="F1502" s="64" t="s">
        <v>2163</v>
      </c>
      <c r="G1502" s="63" t="b">
        <v>0</v>
      </c>
      <c r="H1502" s="71" t="b">
        <v>0</v>
      </c>
      <c r="I1502" s="64" t="s">
        <v>9441</v>
      </c>
      <c r="J1502" s="64" t="s">
        <v>9442</v>
      </c>
      <c r="K1502" s="63">
        <v>212.41458</v>
      </c>
      <c r="L1502" s="71" t="b">
        <v>0</v>
      </c>
      <c r="M1502" s="64" t="s">
        <v>232</v>
      </c>
      <c r="N1502" s="64" t="s">
        <v>232</v>
      </c>
      <c r="O1502" s="64" t="s">
        <v>232</v>
      </c>
      <c r="P1502" s="64" t="s">
        <v>232</v>
      </c>
      <c r="Q1502" s="65"/>
      <c r="R1502" s="64" t="s">
        <v>232</v>
      </c>
      <c r="S1502" s="63">
        <v>2.0398329999999998</v>
      </c>
      <c r="T1502" s="65"/>
      <c r="U1502" s="65"/>
      <c r="V1502" s="64" t="s">
        <v>232</v>
      </c>
    </row>
    <row r="1503" spans="1:22" ht="43.15">
      <c r="A1503" s="64" t="s">
        <v>9443</v>
      </c>
      <c r="B1503" s="63">
        <v>1938</v>
      </c>
      <c r="C1503" s="64" t="s">
        <v>255</v>
      </c>
      <c r="D1503" s="64" t="s">
        <v>255</v>
      </c>
      <c r="E1503" s="64" t="s">
        <v>255</v>
      </c>
      <c r="F1503" s="64" t="s">
        <v>9444</v>
      </c>
      <c r="G1503" s="63" t="b">
        <v>0</v>
      </c>
      <c r="H1503" s="71" t="b">
        <v>0</v>
      </c>
      <c r="I1503" s="64" t="s">
        <v>9443</v>
      </c>
      <c r="J1503" s="64" t="s">
        <v>9445</v>
      </c>
      <c r="K1503" s="63">
        <v>212.41458</v>
      </c>
      <c r="L1503" s="71" t="b">
        <v>0</v>
      </c>
      <c r="M1503" s="64" t="s">
        <v>232</v>
      </c>
      <c r="N1503" s="64" t="s">
        <v>232</v>
      </c>
      <c r="O1503" s="64" t="s">
        <v>232</v>
      </c>
      <c r="P1503" s="64" t="s">
        <v>232</v>
      </c>
      <c r="Q1503" s="65"/>
      <c r="R1503" s="64" t="s">
        <v>232</v>
      </c>
      <c r="S1503" s="63">
        <v>17.331910000000001</v>
      </c>
      <c r="T1503" s="65"/>
      <c r="U1503" s="65"/>
      <c r="V1503" s="64" t="s">
        <v>232</v>
      </c>
    </row>
    <row r="1504" spans="1:22" ht="43.15">
      <c r="A1504" s="64" t="s">
        <v>9446</v>
      </c>
      <c r="B1504" s="63">
        <v>1939</v>
      </c>
      <c r="C1504" s="64" t="s">
        <v>255</v>
      </c>
      <c r="D1504" s="64" t="s">
        <v>255</v>
      </c>
      <c r="E1504" s="64" t="s">
        <v>255</v>
      </c>
      <c r="F1504" s="64" t="s">
        <v>9447</v>
      </c>
      <c r="G1504" s="63" t="b">
        <v>0</v>
      </c>
      <c r="H1504" s="71" t="b">
        <v>0</v>
      </c>
      <c r="I1504" s="64" t="s">
        <v>9446</v>
      </c>
      <c r="J1504" s="64" t="s">
        <v>9448</v>
      </c>
      <c r="K1504" s="63">
        <v>226.44116</v>
      </c>
      <c r="L1504" s="71" t="b">
        <v>0</v>
      </c>
      <c r="M1504" s="64" t="s">
        <v>232</v>
      </c>
      <c r="N1504" s="64" t="s">
        <v>232</v>
      </c>
      <c r="O1504" s="64" t="s">
        <v>232</v>
      </c>
      <c r="P1504" s="64" t="s">
        <v>232</v>
      </c>
      <c r="Q1504" s="65"/>
      <c r="R1504" s="64" t="s">
        <v>232</v>
      </c>
      <c r="S1504" s="63">
        <v>6.9860930000000003</v>
      </c>
      <c r="T1504" s="65"/>
      <c r="U1504" s="65"/>
      <c r="V1504" s="64" t="s">
        <v>9449</v>
      </c>
    </row>
    <row r="1505" spans="1:22" ht="43.15">
      <c r="A1505" s="64" t="s">
        <v>9450</v>
      </c>
      <c r="B1505" s="63">
        <v>1940</v>
      </c>
      <c r="C1505" s="64" t="s">
        <v>255</v>
      </c>
      <c r="D1505" s="64" t="s">
        <v>255</v>
      </c>
      <c r="E1505" s="64" t="s">
        <v>255</v>
      </c>
      <c r="F1505" s="64" t="s">
        <v>2347</v>
      </c>
      <c r="G1505" s="63" t="b">
        <v>0</v>
      </c>
      <c r="H1505" s="71" t="b">
        <v>0</v>
      </c>
      <c r="I1505" s="64" t="s">
        <v>9450</v>
      </c>
      <c r="J1505" s="64" t="s">
        <v>9451</v>
      </c>
      <c r="K1505" s="63">
        <v>226.44116</v>
      </c>
      <c r="L1505" s="71" t="b">
        <v>0</v>
      </c>
      <c r="M1505" s="64" t="s">
        <v>232</v>
      </c>
      <c r="N1505" s="64" t="s">
        <v>232</v>
      </c>
      <c r="O1505" s="64" t="s">
        <v>232</v>
      </c>
      <c r="P1505" s="64" t="s">
        <v>232</v>
      </c>
      <c r="Q1505" s="65"/>
      <c r="R1505" s="64" t="s">
        <v>232</v>
      </c>
      <c r="S1505" s="63">
        <v>6.9860930000000003</v>
      </c>
      <c r="T1505" s="65"/>
      <c r="U1505" s="65"/>
      <c r="V1505" s="64" t="s">
        <v>232</v>
      </c>
    </row>
    <row r="1506" spans="1:22" ht="57.6">
      <c r="A1506" s="64" t="s">
        <v>9452</v>
      </c>
      <c r="B1506" s="63">
        <v>1941</v>
      </c>
      <c r="C1506" s="64" t="s">
        <v>255</v>
      </c>
      <c r="D1506" s="64" t="s">
        <v>255</v>
      </c>
      <c r="E1506" s="64" t="s">
        <v>255</v>
      </c>
      <c r="F1506" s="64" t="s">
        <v>9447</v>
      </c>
      <c r="G1506" s="63" t="b">
        <v>0</v>
      </c>
      <c r="H1506" s="71" t="b">
        <v>0</v>
      </c>
      <c r="I1506" s="64" t="s">
        <v>9452</v>
      </c>
      <c r="J1506" s="64" t="s">
        <v>9453</v>
      </c>
      <c r="K1506" s="63">
        <v>226.44116</v>
      </c>
      <c r="L1506" s="71" t="b">
        <v>0</v>
      </c>
      <c r="M1506" s="64" t="s">
        <v>232</v>
      </c>
      <c r="N1506" s="64" t="s">
        <v>232</v>
      </c>
      <c r="O1506" s="64" t="s">
        <v>232</v>
      </c>
      <c r="P1506" s="64" t="s">
        <v>232</v>
      </c>
      <c r="Q1506" s="65"/>
      <c r="R1506" s="64" t="s">
        <v>232</v>
      </c>
      <c r="S1506" s="63">
        <v>6.9860930000000003</v>
      </c>
      <c r="T1506" s="65"/>
      <c r="U1506" s="65"/>
      <c r="V1506" s="64" t="s">
        <v>9449</v>
      </c>
    </row>
    <row r="1507" spans="1:22" ht="43.15">
      <c r="A1507" s="64" t="s">
        <v>9454</v>
      </c>
      <c r="B1507" s="63">
        <v>1942</v>
      </c>
      <c r="C1507" s="64" t="s">
        <v>255</v>
      </c>
      <c r="D1507" s="64" t="s">
        <v>255</v>
      </c>
      <c r="E1507" s="64" t="s">
        <v>255</v>
      </c>
      <c r="F1507" s="64" t="s">
        <v>2022</v>
      </c>
      <c r="G1507" s="63" t="b">
        <v>0</v>
      </c>
      <c r="H1507" s="71" t="b">
        <v>0</v>
      </c>
      <c r="I1507" s="64" t="s">
        <v>9454</v>
      </c>
      <c r="J1507" s="64" t="s">
        <v>9455</v>
      </c>
      <c r="K1507" s="63">
        <v>240.46773999999999</v>
      </c>
      <c r="L1507" s="71" t="b">
        <v>0</v>
      </c>
      <c r="M1507" s="64" t="s">
        <v>232</v>
      </c>
      <c r="N1507" s="64" t="s">
        <v>232</v>
      </c>
      <c r="O1507" s="64" t="s">
        <v>232</v>
      </c>
      <c r="P1507" s="64" t="s">
        <v>232</v>
      </c>
      <c r="Q1507" s="65"/>
      <c r="R1507" s="64" t="s">
        <v>232</v>
      </c>
      <c r="S1507" s="63">
        <v>0.43196449999999997</v>
      </c>
      <c r="T1507" s="65"/>
      <c r="U1507" s="65"/>
      <c r="V1507" s="64" t="s">
        <v>232</v>
      </c>
    </row>
    <row r="1508" spans="1:22" ht="43.15">
      <c r="A1508" s="64" t="s">
        <v>9456</v>
      </c>
      <c r="B1508" s="63">
        <v>1943</v>
      </c>
      <c r="C1508" s="64" t="s">
        <v>255</v>
      </c>
      <c r="D1508" s="64" t="s">
        <v>255</v>
      </c>
      <c r="E1508" s="64" t="s">
        <v>255</v>
      </c>
      <c r="F1508" s="64" t="s">
        <v>2003</v>
      </c>
      <c r="G1508" s="63" t="b">
        <v>0</v>
      </c>
      <c r="H1508" s="71" t="b">
        <v>0</v>
      </c>
      <c r="I1508" s="64" t="s">
        <v>9456</v>
      </c>
      <c r="J1508" s="64" t="s">
        <v>9457</v>
      </c>
      <c r="K1508" s="63">
        <v>254.49431999999999</v>
      </c>
      <c r="L1508" s="71" t="b">
        <v>0</v>
      </c>
      <c r="M1508" s="64" t="s">
        <v>232</v>
      </c>
      <c r="N1508" s="64" t="s">
        <v>232</v>
      </c>
      <c r="O1508" s="64" t="s">
        <v>232</v>
      </c>
      <c r="P1508" s="64" t="s">
        <v>232</v>
      </c>
      <c r="Q1508" s="65"/>
      <c r="R1508" s="64" t="s">
        <v>232</v>
      </c>
      <c r="S1508" s="63">
        <v>0.19465070000000001</v>
      </c>
      <c r="T1508" s="65"/>
      <c r="U1508" s="65"/>
      <c r="V1508" s="64" t="s">
        <v>232</v>
      </c>
    </row>
    <row r="1509" spans="1:22" ht="43.15">
      <c r="A1509" s="64" t="s">
        <v>9458</v>
      </c>
      <c r="B1509" s="63">
        <v>1944</v>
      </c>
      <c r="C1509" s="64" t="s">
        <v>255</v>
      </c>
      <c r="D1509" s="64" t="s">
        <v>255</v>
      </c>
      <c r="E1509" s="64" t="s">
        <v>255</v>
      </c>
      <c r="F1509" s="64" t="s">
        <v>2237</v>
      </c>
      <c r="G1509" s="63" t="b">
        <v>0</v>
      </c>
      <c r="H1509" s="71" t="b">
        <v>0</v>
      </c>
      <c r="I1509" s="64" t="s">
        <v>9458</v>
      </c>
      <c r="J1509" s="64" t="s">
        <v>9459</v>
      </c>
      <c r="K1509" s="63">
        <v>266</v>
      </c>
      <c r="L1509" s="71" t="b">
        <v>0</v>
      </c>
      <c r="M1509" s="64" t="s">
        <v>232</v>
      </c>
      <c r="N1509" s="64" t="s">
        <v>232</v>
      </c>
      <c r="O1509" s="64" t="s">
        <v>232</v>
      </c>
      <c r="P1509" s="64" t="s">
        <v>232</v>
      </c>
      <c r="Q1509" s="65"/>
      <c r="R1509" s="64" t="s">
        <v>232</v>
      </c>
      <c r="S1509" s="63">
        <v>8.9725970000000002E-2</v>
      </c>
      <c r="T1509" s="65"/>
      <c r="U1509" s="65"/>
      <c r="V1509" s="64" t="s">
        <v>232</v>
      </c>
    </row>
    <row r="1510" spans="1:22" ht="28.9">
      <c r="A1510" s="64" t="s">
        <v>9460</v>
      </c>
      <c r="B1510" s="63">
        <v>1945</v>
      </c>
      <c r="C1510" s="64" t="s">
        <v>255</v>
      </c>
      <c r="D1510" s="64" t="s">
        <v>255</v>
      </c>
      <c r="E1510" s="64" t="s">
        <v>255</v>
      </c>
      <c r="F1510" s="64" t="s">
        <v>9461</v>
      </c>
      <c r="G1510" s="63" t="b">
        <v>0</v>
      </c>
      <c r="H1510" s="71" t="b">
        <v>0</v>
      </c>
      <c r="I1510" s="64" t="s">
        <v>9460</v>
      </c>
      <c r="J1510" s="64" t="s">
        <v>9462</v>
      </c>
      <c r="K1510" s="63">
        <v>146.22886</v>
      </c>
      <c r="L1510" s="71" t="b">
        <v>0</v>
      </c>
      <c r="M1510" s="64" t="s">
        <v>232</v>
      </c>
      <c r="N1510" s="64" t="s">
        <v>232</v>
      </c>
      <c r="O1510" s="64" t="s">
        <v>232</v>
      </c>
      <c r="P1510" s="64" t="s">
        <v>232</v>
      </c>
      <c r="Q1510" s="65"/>
      <c r="R1510" s="64" t="s">
        <v>232</v>
      </c>
      <c r="S1510" s="63">
        <v>23.864709999999999</v>
      </c>
      <c r="T1510" s="65"/>
      <c r="U1510" s="65"/>
      <c r="V1510" s="64" t="s">
        <v>232</v>
      </c>
    </row>
    <row r="1511" spans="1:22" ht="43.15">
      <c r="A1511" s="64" t="s">
        <v>9463</v>
      </c>
      <c r="B1511" s="63">
        <v>1946</v>
      </c>
      <c r="C1511" s="64" t="s">
        <v>255</v>
      </c>
      <c r="D1511" s="64" t="s">
        <v>255</v>
      </c>
      <c r="E1511" s="64" t="s">
        <v>255</v>
      </c>
      <c r="F1511" s="64" t="s">
        <v>2288</v>
      </c>
      <c r="G1511" s="63" t="b">
        <v>0</v>
      </c>
      <c r="H1511" s="71" t="b">
        <v>0</v>
      </c>
      <c r="I1511" s="64" t="s">
        <v>9463</v>
      </c>
      <c r="J1511" s="64" t="s">
        <v>9464</v>
      </c>
      <c r="K1511" s="63">
        <v>28.053159999999998</v>
      </c>
      <c r="L1511" s="71" t="b">
        <v>0</v>
      </c>
      <c r="M1511" s="64" t="s">
        <v>232</v>
      </c>
      <c r="N1511" s="64" t="s">
        <v>232</v>
      </c>
      <c r="O1511" s="64" t="s">
        <v>232</v>
      </c>
      <c r="P1511" s="64" t="s">
        <v>232</v>
      </c>
      <c r="Q1511" s="65"/>
      <c r="R1511" s="64" t="s">
        <v>232</v>
      </c>
      <c r="S1511" s="63">
        <v>2693112</v>
      </c>
      <c r="T1511" s="65"/>
      <c r="U1511" s="65"/>
      <c r="V1511" s="64" t="s">
        <v>232</v>
      </c>
    </row>
    <row r="1512" spans="1:22" ht="43.15">
      <c r="A1512" s="64" t="s">
        <v>9465</v>
      </c>
      <c r="B1512" s="63">
        <v>1947</v>
      </c>
      <c r="C1512" s="64" t="s">
        <v>255</v>
      </c>
      <c r="D1512" s="64" t="s">
        <v>255</v>
      </c>
      <c r="E1512" s="64" t="s">
        <v>255</v>
      </c>
      <c r="F1512" s="64" t="s">
        <v>9466</v>
      </c>
      <c r="G1512" s="63" t="b">
        <v>0</v>
      </c>
      <c r="H1512" s="71" t="b">
        <v>0</v>
      </c>
      <c r="I1512" s="64" t="s">
        <v>9465</v>
      </c>
      <c r="J1512" s="64" t="s">
        <v>9467</v>
      </c>
      <c r="K1512" s="63">
        <v>112.21263999999999</v>
      </c>
      <c r="L1512" s="71" t="b">
        <v>0</v>
      </c>
      <c r="M1512" s="64" t="s">
        <v>232</v>
      </c>
      <c r="N1512" s="64" t="s">
        <v>232</v>
      </c>
      <c r="O1512" s="64" t="s">
        <v>232</v>
      </c>
      <c r="P1512" s="64" t="s">
        <v>232</v>
      </c>
      <c r="Q1512" s="65"/>
      <c r="R1512" s="64" t="s">
        <v>232</v>
      </c>
      <c r="S1512" s="63">
        <v>2573.1219999999998</v>
      </c>
      <c r="T1512" s="65"/>
      <c r="U1512" s="65"/>
      <c r="V1512" s="64" t="s">
        <v>232</v>
      </c>
    </row>
    <row r="1513" spans="1:22" ht="43.15">
      <c r="A1513" s="64" t="s">
        <v>9468</v>
      </c>
      <c r="B1513" s="63">
        <v>1948</v>
      </c>
      <c r="C1513" s="64" t="s">
        <v>255</v>
      </c>
      <c r="D1513" s="64" t="s">
        <v>255</v>
      </c>
      <c r="E1513" s="64" t="s">
        <v>255</v>
      </c>
      <c r="F1513" s="64" t="s">
        <v>2047</v>
      </c>
      <c r="G1513" s="63" t="b">
        <v>0</v>
      </c>
      <c r="H1513" s="71" t="b">
        <v>0</v>
      </c>
      <c r="I1513" s="64" t="s">
        <v>9468</v>
      </c>
      <c r="J1513" s="64" t="s">
        <v>9469</v>
      </c>
      <c r="K1513" s="63">
        <v>280</v>
      </c>
      <c r="L1513" s="71" t="b">
        <v>0</v>
      </c>
      <c r="M1513" s="64" t="s">
        <v>232</v>
      </c>
      <c r="N1513" s="64" t="s">
        <v>232</v>
      </c>
      <c r="O1513" s="64" t="s">
        <v>232</v>
      </c>
      <c r="P1513" s="64" t="s">
        <v>232</v>
      </c>
      <c r="Q1513" s="65"/>
      <c r="R1513" s="64" t="s">
        <v>232</v>
      </c>
      <c r="S1513" s="63">
        <v>4.1329940000000003E-2</v>
      </c>
      <c r="T1513" s="65"/>
      <c r="U1513" s="65"/>
      <c r="V1513" s="64" t="s">
        <v>232</v>
      </c>
    </row>
    <row r="1514" spans="1:22" ht="43.15">
      <c r="A1514" s="64" t="s">
        <v>9470</v>
      </c>
      <c r="B1514" s="63">
        <v>1949</v>
      </c>
      <c r="C1514" s="64" t="s">
        <v>255</v>
      </c>
      <c r="D1514" s="64" t="s">
        <v>255</v>
      </c>
      <c r="E1514" s="64" t="s">
        <v>255</v>
      </c>
      <c r="F1514" s="64" t="s">
        <v>1623</v>
      </c>
      <c r="G1514" s="63" t="b">
        <v>0</v>
      </c>
      <c r="H1514" s="71" t="b">
        <v>0</v>
      </c>
      <c r="I1514" s="64" t="s">
        <v>9470</v>
      </c>
      <c r="J1514" s="64" t="s">
        <v>9471</v>
      </c>
      <c r="K1514" s="63">
        <v>294</v>
      </c>
      <c r="L1514" s="71" t="b">
        <v>0</v>
      </c>
      <c r="M1514" s="64" t="s">
        <v>232</v>
      </c>
      <c r="N1514" s="64" t="s">
        <v>232</v>
      </c>
      <c r="O1514" s="64" t="s">
        <v>232</v>
      </c>
      <c r="P1514" s="64" t="s">
        <v>232</v>
      </c>
      <c r="Q1514" s="65"/>
      <c r="R1514" s="64" t="s">
        <v>232</v>
      </c>
      <c r="S1514" s="63">
        <v>1.8931779999999999E-2</v>
      </c>
      <c r="T1514" s="65"/>
      <c r="U1514" s="65"/>
      <c r="V1514" s="64" t="s">
        <v>232</v>
      </c>
    </row>
    <row r="1515" spans="1:22" ht="43.15">
      <c r="A1515" s="64" t="s">
        <v>9472</v>
      </c>
      <c r="B1515" s="63">
        <v>1950</v>
      </c>
      <c r="C1515" s="64" t="s">
        <v>255</v>
      </c>
      <c r="D1515" s="64" t="s">
        <v>255</v>
      </c>
      <c r="E1515" s="64" t="s">
        <v>255</v>
      </c>
      <c r="F1515" s="64" t="s">
        <v>2309</v>
      </c>
      <c r="G1515" s="63" t="b">
        <v>0</v>
      </c>
      <c r="H1515" s="71" t="b">
        <v>0</v>
      </c>
      <c r="I1515" s="64" t="s">
        <v>9472</v>
      </c>
      <c r="J1515" s="64" t="s">
        <v>9473</v>
      </c>
      <c r="K1515" s="63">
        <v>308</v>
      </c>
      <c r="L1515" s="71" t="b">
        <v>0</v>
      </c>
      <c r="M1515" s="64" t="s">
        <v>232</v>
      </c>
      <c r="N1515" s="64" t="s">
        <v>232</v>
      </c>
      <c r="O1515" s="64" t="s">
        <v>232</v>
      </c>
      <c r="P1515" s="64" t="s">
        <v>232</v>
      </c>
      <c r="Q1515" s="65"/>
      <c r="R1515" s="64" t="s">
        <v>232</v>
      </c>
      <c r="S1515" s="63">
        <v>4.892932E-3</v>
      </c>
      <c r="T1515" s="65"/>
      <c r="U1515" s="65"/>
      <c r="V1515" s="64" t="s">
        <v>232</v>
      </c>
    </row>
    <row r="1516" spans="1:22" ht="43.15">
      <c r="A1516" s="64" t="s">
        <v>9474</v>
      </c>
      <c r="B1516" s="63">
        <v>1951</v>
      </c>
      <c r="C1516" s="64" t="s">
        <v>255</v>
      </c>
      <c r="D1516" s="64" t="s">
        <v>255</v>
      </c>
      <c r="E1516" s="64" t="s">
        <v>255</v>
      </c>
      <c r="F1516" s="64" t="s">
        <v>1538</v>
      </c>
      <c r="G1516" s="63" t="b">
        <v>0</v>
      </c>
      <c r="H1516" s="71" t="b">
        <v>0</v>
      </c>
      <c r="I1516" s="64" t="s">
        <v>9474</v>
      </c>
      <c r="J1516" s="64" t="s">
        <v>9475</v>
      </c>
      <c r="K1516" s="63">
        <v>322</v>
      </c>
      <c r="L1516" s="71" t="b">
        <v>0</v>
      </c>
      <c r="M1516" s="64" t="s">
        <v>232</v>
      </c>
      <c r="N1516" s="64" t="s">
        <v>232</v>
      </c>
      <c r="O1516" s="64" t="s">
        <v>232</v>
      </c>
      <c r="P1516" s="64" t="s">
        <v>232</v>
      </c>
      <c r="Q1516" s="65"/>
      <c r="R1516" s="64" t="s">
        <v>232</v>
      </c>
      <c r="S1516" s="63">
        <v>2.3598059999999999E-3</v>
      </c>
      <c r="T1516" s="65"/>
      <c r="U1516" s="65"/>
      <c r="V1516" s="64" t="s">
        <v>232</v>
      </c>
    </row>
    <row r="1517" spans="1:22" ht="43.15">
      <c r="A1517" s="64" t="s">
        <v>9476</v>
      </c>
      <c r="B1517" s="63">
        <v>1952</v>
      </c>
      <c r="C1517" s="64" t="s">
        <v>255</v>
      </c>
      <c r="D1517" s="64" t="s">
        <v>255</v>
      </c>
      <c r="E1517" s="64" t="s">
        <v>255</v>
      </c>
      <c r="F1517" s="64" t="s">
        <v>1611</v>
      </c>
      <c r="G1517" s="63" t="b">
        <v>0</v>
      </c>
      <c r="H1517" s="71" t="b">
        <v>0</v>
      </c>
      <c r="I1517" s="64" t="s">
        <v>9476</v>
      </c>
      <c r="J1517" s="64" t="s">
        <v>9477</v>
      </c>
      <c r="K1517" s="63">
        <v>336</v>
      </c>
      <c r="L1517" s="71" t="b">
        <v>0</v>
      </c>
      <c r="M1517" s="64" t="s">
        <v>232</v>
      </c>
      <c r="N1517" s="64" t="s">
        <v>232</v>
      </c>
      <c r="O1517" s="64" t="s">
        <v>232</v>
      </c>
      <c r="P1517" s="64" t="s">
        <v>232</v>
      </c>
      <c r="Q1517" s="65"/>
      <c r="R1517" s="64" t="s">
        <v>232</v>
      </c>
      <c r="S1517" s="63">
        <v>2.253148E-3</v>
      </c>
      <c r="T1517" s="65"/>
      <c r="U1517" s="65"/>
      <c r="V1517" s="64" t="s">
        <v>232</v>
      </c>
    </row>
    <row r="1518" spans="1:22" ht="43.15">
      <c r="A1518" s="64" t="s">
        <v>9478</v>
      </c>
      <c r="B1518" s="63">
        <v>1953</v>
      </c>
      <c r="C1518" s="64" t="s">
        <v>255</v>
      </c>
      <c r="D1518" s="64" t="s">
        <v>255</v>
      </c>
      <c r="E1518" s="64" t="s">
        <v>255</v>
      </c>
      <c r="F1518" s="64" t="s">
        <v>2016</v>
      </c>
      <c r="G1518" s="63" t="b">
        <v>0</v>
      </c>
      <c r="H1518" s="71" t="b">
        <v>0</v>
      </c>
      <c r="I1518" s="64" t="s">
        <v>9478</v>
      </c>
      <c r="J1518" s="64" t="s">
        <v>9479</v>
      </c>
      <c r="K1518" s="63">
        <v>350</v>
      </c>
      <c r="L1518" s="71" t="b">
        <v>0</v>
      </c>
      <c r="M1518" s="64" t="s">
        <v>232</v>
      </c>
      <c r="N1518" s="64" t="s">
        <v>232</v>
      </c>
      <c r="O1518" s="64" t="s">
        <v>232</v>
      </c>
      <c r="P1518" s="64" t="s">
        <v>232</v>
      </c>
      <c r="Q1518" s="65"/>
      <c r="R1518" s="64" t="s">
        <v>232</v>
      </c>
      <c r="S1518" s="63">
        <v>5.9195139999999999E-4</v>
      </c>
      <c r="T1518" s="65"/>
      <c r="U1518" s="65"/>
      <c r="V1518" s="64" t="s">
        <v>232</v>
      </c>
    </row>
    <row r="1519" spans="1:22" ht="43.15">
      <c r="A1519" s="64" t="s">
        <v>9480</v>
      </c>
      <c r="B1519" s="63">
        <v>1954</v>
      </c>
      <c r="C1519" s="64" t="s">
        <v>255</v>
      </c>
      <c r="D1519" s="64" t="s">
        <v>255</v>
      </c>
      <c r="E1519" s="64" t="s">
        <v>255</v>
      </c>
      <c r="F1519" s="64" t="s">
        <v>2909</v>
      </c>
      <c r="G1519" s="63" t="b">
        <v>0</v>
      </c>
      <c r="H1519" s="71" t="b">
        <v>0</v>
      </c>
      <c r="I1519" s="64" t="s">
        <v>9480</v>
      </c>
      <c r="J1519" s="64" t="s">
        <v>9481</v>
      </c>
      <c r="K1519" s="63">
        <v>364</v>
      </c>
      <c r="L1519" s="71" t="b">
        <v>0</v>
      </c>
      <c r="M1519" s="64" t="s">
        <v>232</v>
      </c>
      <c r="N1519" s="64" t="s">
        <v>232</v>
      </c>
      <c r="O1519" s="64" t="s">
        <v>232</v>
      </c>
      <c r="P1519" s="64" t="s">
        <v>232</v>
      </c>
      <c r="Q1519" s="65"/>
      <c r="R1519" s="64" t="s">
        <v>232</v>
      </c>
      <c r="S1519" s="63">
        <v>3.199737E-4</v>
      </c>
      <c r="T1519" s="65"/>
      <c r="U1519" s="65"/>
      <c r="V1519" s="64" t="s">
        <v>232</v>
      </c>
    </row>
    <row r="1520" spans="1:22" ht="43.15">
      <c r="A1520" s="64" t="s">
        <v>9482</v>
      </c>
      <c r="B1520" s="63">
        <v>1955</v>
      </c>
      <c r="C1520" s="64" t="s">
        <v>255</v>
      </c>
      <c r="D1520" s="64" t="s">
        <v>255</v>
      </c>
      <c r="E1520" s="64" t="s">
        <v>255</v>
      </c>
      <c r="F1520" s="64" t="s">
        <v>1415</v>
      </c>
      <c r="G1520" s="63" t="b">
        <v>0</v>
      </c>
      <c r="H1520" s="71" t="b">
        <v>0</v>
      </c>
      <c r="I1520" s="64" t="s">
        <v>9482</v>
      </c>
      <c r="J1520" s="64" t="s">
        <v>9483</v>
      </c>
      <c r="K1520" s="63">
        <v>378</v>
      </c>
      <c r="L1520" s="71" t="b">
        <v>0</v>
      </c>
      <c r="M1520" s="64" t="s">
        <v>232</v>
      </c>
      <c r="N1520" s="64" t="s">
        <v>232</v>
      </c>
      <c r="O1520" s="64" t="s">
        <v>232</v>
      </c>
      <c r="P1520" s="64" t="s">
        <v>232</v>
      </c>
      <c r="Q1520" s="65"/>
      <c r="R1520" s="64" t="s">
        <v>232</v>
      </c>
      <c r="S1520" s="63">
        <v>1.3118919999999999E-4</v>
      </c>
      <c r="T1520" s="65"/>
      <c r="U1520" s="65"/>
      <c r="V1520" s="64" t="s">
        <v>232</v>
      </c>
    </row>
    <row r="1521" spans="1:22" ht="43.15">
      <c r="A1521" s="64" t="s">
        <v>9484</v>
      </c>
      <c r="B1521" s="63">
        <v>1956</v>
      </c>
      <c r="C1521" s="64" t="s">
        <v>255</v>
      </c>
      <c r="D1521" s="64" t="s">
        <v>255</v>
      </c>
      <c r="E1521" s="64" t="s">
        <v>255</v>
      </c>
      <c r="F1521" s="64" t="s">
        <v>2833</v>
      </c>
      <c r="G1521" s="63" t="b">
        <v>0</v>
      </c>
      <c r="H1521" s="71" t="b">
        <v>0</v>
      </c>
      <c r="I1521" s="64" t="s">
        <v>9484</v>
      </c>
      <c r="J1521" s="64" t="s">
        <v>9485</v>
      </c>
      <c r="K1521" s="63">
        <v>392</v>
      </c>
      <c r="L1521" s="71" t="b">
        <v>0</v>
      </c>
      <c r="M1521" s="64" t="s">
        <v>232</v>
      </c>
      <c r="N1521" s="64" t="s">
        <v>232</v>
      </c>
      <c r="O1521" s="64" t="s">
        <v>232</v>
      </c>
      <c r="P1521" s="64" t="s">
        <v>232</v>
      </c>
      <c r="Q1521" s="65"/>
      <c r="R1521" s="64" t="s">
        <v>232</v>
      </c>
      <c r="S1521" s="63">
        <v>2.0664969999999999E-4</v>
      </c>
      <c r="T1521" s="65"/>
      <c r="U1521" s="65"/>
      <c r="V1521" s="64" t="s">
        <v>232</v>
      </c>
    </row>
    <row r="1522" spans="1:22" ht="43.15">
      <c r="A1522" s="64" t="s">
        <v>9486</v>
      </c>
      <c r="B1522" s="63">
        <v>1957</v>
      </c>
      <c r="C1522" s="64" t="s">
        <v>255</v>
      </c>
      <c r="D1522" s="64" t="s">
        <v>255</v>
      </c>
      <c r="E1522" s="64" t="s">
        <v>255</v>
      </c>
      <c r="F1522" s="64" t="s">
        <v>2042</v>
      </c>
      <c r="G1522" s="63" t="b">
        <v>0</v>
      </c>
      <c r="H1522" s="71" t="b">
        <v>0</v>
      </c>
      <c r="I1522" s="64" t="s">
        <v>9486</v>
      </c>
      <c r="J1522" s="64" t="s">
        <v>9487</v>
      </c>
      <c r="K1522" s="63">
        <v>406</v>
      </c>
      <c r="L1522" s="71" t="b">
        <v>0</v>
      </c>
      <c r="M1522" s="64" t="s">
        <v>232</v>
      </c>
      <c r="N1522" s="64" t="s">
        <v>232</v>
      </c>
      <c r="O1522" s="64" t="s">
        <v>232</v>
      </c>
      <c r="P1522" s="64" t="s">
        <v>232</v>
      </c>
      <c r="Q1522" s="65"/>
      <c r="R1522" s="64" t="s">
        <v>232</v>
      </c>
      <c r="S1522" s="63">
        <v>1.2745620000000001E-4</v>
      </c>
      <c r="T1522" s="65"/>
      <c r="U1522" s="65"/>
      <c r="V1522" s="64" t="s">
        <v>232</v>
      </c>
    </row>
    <row r="1523" spans="1:22" ht="43.15">
      <c r="A1523" s="64" t="s">
        <v>9488</v>
      </c>
      <c r="B1523" s="63">
        <v>1958</v>
      </c>
      <c r="C1523" s="64" t="s">
        <v>255</v>
      </c>
      <c r="D1523" s="64" t="s">
        <v>255</v>
      </c>
      <c r="E1523" s="64" t="s">
        <v>255</v>
      </c>
      <c r="F1523" s="64" t="s">
        <v>9489</v>
      </c>
      <c r="G1523" s="63" t="b">
        <v>0</v>
      </c>
      <c r="H1523" s="71" t="b">
        <v>1</v>
      </c>
      <c r="I1523" s="64" t="s">
        <v>9488</v>
      </c>
      <c r="J1523" s="64" t="s">
        <v>9490</v>
      </c>
      <c r="K1523" s="63">
        <v>206.27928</v>
      </c>
      <c r="L1523" s="71" t="b">
        <v>0</v>
      </c>
      <c r="M1523" s="64" t="s">
        <v>1246</v>
      </c>
      <c r="N1523" s="64" t="s">
        <v>232</v>
      </c>
      <c r="O1523" s="64" t="s">
        <v>232</v>
      </c>
      <c r="P1523" s="64" t="s">
        <v>232</v>
      </c>
      <c r="Q1523" s="65"/>
      <c r="R1523" s="64" t="s">
        <v>232</v>
      </c>
      <c r="S1523" s="63">
        <v>3.6530329999999998E-4</v>
      </c>
      <c r="T1523" s="65"/>
      <c r="U1523" s="65"/>
      <c r="V1523" s="64" t="s">
        <v>232</v>
      </c>
    </row>
    <row r="1524" spans="1:22" ht="43.15">
      <c r="A1524" s="64" t="s">
        <v>9491</v>
      </c>
      <c r="B1524" s="63">
        <v>1959</v>
      </c>
      <c r="C1524" s="64" t="s">
        <v>255</v>
      </c>
      <c r="D1524" s="64" t="s">
        <v>255</v>
      </c>
      <c r="E1524" s="64" t="s">
        <v>255</v>
      </c>
      <c r="F1524" s="64" t="s">
        <v>9492</v>
      </c>
      <c r="G1524" s="63" t="b">
        <v>0</v>
      </c>
      <c r="H1524" s="71" t="b">
        <v>1</v>
      </c>
      <c r="I1524" s="64" t="s">
        <v>9491</v>
      </c>
      <c r="J1524" s="64" t="s">
        <v>9493</v>
      </c>
      <c r="K1524" s="63">
        <v>256.34104000000002</v>
      </c>
      <c r="L1524" s="71" t="b">
        <v>0</v>
      </c>
      <c r="M1524" s="64" t="s">
        <v>1246</v>
      </c>
      <c r="N1524" s="64" t="s">
        <v>232</v>
      </c>
      <c r="O1524" s="64" t="s">
        <v>232</v>
      </c>
      <c r="P1524" s="64" t="s">
        <v>232</v>
      </c>
      <c r="Q1524" s="65"/>
      <c r="R1524" s="64" t="s">
        <v>232</v>
      </c>
      <c r="S1524" s="63">
        <v>3.3730560000000003E-5</v>
      </c>
      <c r="T1524" s="65"/>
      <c r="U1524" s="65"/>
      <c r="V1524" s="64" t="s">
        <v>232</v>
      </c>
    </row>
    <row r="1525" spans="1:22" ht="43.15">
      <c r="A1525" s="64" t="s">
        <v>9494</v>
      </c>
      <c r="B1525" s="63">
        <v>1960</v>
      </c>
      <c r="C1525" s="64" t="s">
        <v>255</v>
      </c>
      <c r="D1525" s="64" t="s">
        <v>255</v>
      </c>
      <c r="E1525" s="64" t="s">
        <v>255</v>
      </c>
      <c r="F1525" s="64" t="s">
        <v>9495</v>
      </c>
      <c r="G1525" s="63" t="b">
        <v>0</v>
      </c>
      <c r="H1525" s="71" t="b">
        <v>1</v>
      </c>
      <c r="I1525" s="64" t="s">
        <v>9494</v>
      </c>
      <c r="J1525" s="64" t="s">
        <v>9496</v>
      </c>
      <c r="K1525" s="63">
        <v>156.22368</v>
      </c>
      <c r="L1525" s="71" t="b">
        <v>0</v>
      </c>
      <c r="M1525" s="64" t="s">
        <v>1246</v>
      </c>
      <c r="N1525" s="64" t="s">
        <v>232</v>
      </c>
      <c r="O1525" s="64" t="s">
        <v>232</v>
      </c>
      <c r="P1525" s="64" t="s">
        <v>232</v>
      </c>
      <c r="Q1525" s="65"/>
      <c r="R1525" s="64" t="s">
        <v>232</v>
      </c>
      <c r="S1525" s="63">
        <v>0.32663989999999998</v>
      </c>
      <c r="T1525" s="65"/>
      <c r="U1525" s="65"/>
      <c r="V1525" s="64" t="s">
        <v>232</v>
      </c>
    </row>
    <row r="1526" spans="1:22" ht="28.9">
      <c r="A1526" s="64" t="s">
        <v>9497</v>
      </c>
      <c r="B1526" s="63">
        <v>1961</v>
      </c>
      <c r="C1526" s="64" t="s">
        <v>255</v>
      </c>
      <c r="D1526" s="64" t="s">
        <v>255</v>
      </c>
      <c r="E1526" s="64" t="s">
        <v>255</v>
      </c>
      <c r="F1526" s="64" t="s">
        <v>9498</v>
      </c>
      <c r="G1526" s="63" t="b">
        <v>0</v>
      </c>
      <c r="H1526" s="71" t="b">
        <v>0</v>
      </c>
      <c r="I1526" s="64" t="s">
        <v>9497</v>
      </c>
      <c r="J1526" s="64" t="s">
        <v>9499</v>
      </c>
      <c r="K1526" s="63">
        <v>112.21263999999999</v>
      </c>
      <c r="L1526" s="71" t="b">
        <v>0</v>
      </c>
      <c r="M1526" s="64" t="s">
        <v>232</v>
      </c>
      <c r="N1526" s="64" t="s">
        <v>232</v>
      </c>
      <c r="O1526" s="64" t="s">
        <v>232</v>
      </c>
      <c r="P1526" s="64" t="s">
        <v>232</v>
      </c>
      <c r="Q1526" s="65"/>
      <c r="R1526" s="64" t="s">
        <v>232</v>
      </c>
      <c r="S1526" s="63">
        <v>2266.4810000000002</v>
      </c>
      <c r="T1526" s="65"/>
      <c r="U1526" s="65"/>
      <c r="V1526" s="64" t="s">
        <v>232</v>
      </c>
    </row>
    <row r="1527" spans="1:22" ht="43.15">
      <c r="A1527" s="64" t="s">
        <v>9500</v>
      </c>
      <c r="B1527" s="63">
        <v>1962</v>
      </c>
      <c r="C1527" s="64" t="s">
        <v>255</v>
      </c>
      <c r="D1527" s="64" t="s">
        <v>255</v>
      </c>
      <c r="E1527" s="64" t="s">
        <v>255</v>
      </c>
      <c r="F1527" s="64" t="s">
        <v>2321</v>
      </c>
      <c r="G1527" s="63" t="b">
        <v>0</v>
      </c>
      <c r="H1527" s="71" t="b">
        <v>0</v>
      </c>
      <c r="I1527" s="64" t="s">
        <v>9500</v>
      </c>
      <c r="J1527" s="64" t="s">
        <v>9501</v>
      </c>
      <c r="K1527" s="63">
        <v>42.079740000000001</v>
      </c>
      <c r="L1527" s="71" t="b">
        <v>0</v>
      </c>
      <c r="M1527" s="64" t="s">
        <v>232</v>
      </c>
      <c r="N1527" s="64" t="s">
        <v>232</v>
      </c>
      <c r="O1527" s="64" t="s">
        <v>232</v>
      </c>
      <c r="P1527" s="64" t="s">
        <v>232</v>
      </c>
      <c r="Q1527" s="65"/>
      <c r="R1527" s="64" t="s">
        <v>232</v>
      </c>
      <c r="S1527" s="63">
        <v>818599.5</v>
      </c>
      <c r="T1527" s="65"/>
      <c r="U1527" s="65"/>
      <c r="V1527" s="64" t="s">
        <v>232</v>
      </c>
    </row>
    <row r="1528" spans="1:22" ht="43.15">
      <c r="A1528" s="64" t="s">
        <v>9502</v>
      </c>
      <c r="B1528" s="63">
        <v>1963</v>
      </c>
      <c r="C1528" s="64" t="s">
        <v>255</v>
      </c>
      <c r="D1528" s="64" t="s">
        <v>255</v>
      </c>
      <c r="E1528" s="64" t="s">
        <v>255</v>
      </c>
      <c r="F1528" s="64" t="s">
        <v>9503</v>
      </c>
      <c r="G1528" s="63" t="b">
        <v>0</v>
      </c>
      <c r="H1528" s="71" t="b">
        <v>0</v>
      </c>
      <c r="I1528" s="64" t="s">
        <v>9502</v>
      </c>
      <c r="J1528" s="64" t="s">
        <v>9504</v>
      </c>
      <c r="K1528" s="63">
        <v>126.23922</v>
      </c>
      <c r="L1528" s="71" t="b">
        <v>0</v>
      </c>
      <c r="M1528" s="64" t="s">
        <v>232</v>
      </c>
      <c r="N1528" s="64" t="s">
        <v>232</v>
      </c>
      <c r="O1528" s="64" t="s">
        <v>232</v>
      </c>
      <c r="P1528" s="64" t="s">
        <v>232</v>
      </c>
      <c r="Q1528" s="65"/>
      <c r="R1528" s="64" t="s">
        <v>232</v>
      </c>
      <c r="S1528" s="63">
        <v>621.28229999999996</v>
      </c>
      <c r="T1528" s="65"/>
      <c r="U1528" s="65"/>
      <c r="V1528" s="64" t="s">
        <v>232</v>
      </c>
    </row>
    <row r="1529" spans="1:22" ht="43.15">
      <c r="A1529" s="64" t="s">
        <v>9505</v>
      </c>
      <c r="B1529" s="63">
        <v>1964</v>
      </c>
      <c r="C1529" s="64" t="s">
        <v>255</v>
      </c>
      <c r="D1529" s="64" t="s">
        <v>255</v>
      </c>
      <c r="E1529" s="64" t="s">
        <v>255</v>
      </c>
      <c r="F1529" s="64" t="s">
        <v>9506</v>
      </c>
      <c r="G1529" s="63" t="b">
        <v>0</v>
      </c>
      <c r="H1529" s="71" t="b">
        <v>0</v>
      </c>
      <c r="I1529" s="64" t="s">
        <v>9505</v>
      </c>
      <c r="J1529" s="64" t="s">
        <v>9507</v>
      </c>
      <c r="K1529" s="63">
        <v>133.393937135535</v>
      </c>
      <c r="L1529" s="71" t="b">
        <v>0</v>
      </c>
      <c r="M1529" s="64" t="s">
        <v>232</v>
      </c>
      <c r="N1529" s="64" t="s">
        <v>232</v>
      </c>
      <c r="O1529" s="64" t="s">
        <v>232</v>
      </c>
      <c r="P1529" s="64" t="s">
        <v>232</v>
      </c>
      <c r="Q1529" s="65"/>
      <c r="R1529" s="64" t="s">
        <v>232</v>
      </c>
      <c r="S1529" s="63">
        <v>62.661520000000003</v>
      </c>
      <c r="T1529" s="65"/>
      <c r="U1529" s="65"/>
      <c r="V1529" s="64" t="s">
        <v>232</v>
      </c>
    </row>
    <row r="1530" spans="1:22" ht="43.15">
      <c r="A1530" s="64" t="s">
        <v>9508</v>
      </c>
      <c r="B1530" s="63">
        <v>1965</v>
      </c>
      <c r="C1530" s="64" t="s">
        <v>255</v>
      </c>
      <c r="D1530" s="64" t="s">
        <v>255</v>
      </c>
      <c r="E1530" s="64" t="s">
        <v>255</v>
      </c>
      <c r="F1530" s="64" t="s">
        <v>4265</v>
      </c>
      <c r="G1530" s="63" t="b">
        <v>0</v>
      </c>
      <c r="H1530" s="71" t="b">
        <v>0</v>
      </c>
      <c r="I1530" s="64" t="s">
        <v>9508</v>
      </c>
      <c r="J1530" s="64" t="s">
        <v>9509</v>
      </c>
      <c r="K1530" s="63">
        <v>420</v>
      </c>
      <c r="L1530" s="71" t="b">
        <v>0</v>
      </c>
      <c r="M1530" s="64" t="s">
        <v>232</v>
      </c>
      <c r="N1530" s="64" t="s">
        <v>232</v>
      </c>
      <c r="O1530" s="64" t="s">
        <v>232</v>
      </c>
      <c r="P1530" s="64" t="s">
        <v>232</v>
      </c>
      <c r="Q1530" s="65"/>
      <c r="R1530" s="64" t="s">
        <v>232</v>
      </c>
      <c r="S1530" s="63">
        <v>7.4927189999999996E-5</v>
      </c>
      <c r="T1530" s="65"/>
      <c r="U1530" s="65"/>
      <c r="V1530" s="64" t="s">
        <v>232</v>
      </c>
    </row>
    <row r="1531" spans="1:22" ht="43.15">
      <c r="A1531" s="64" t="s">
        <v>9510</v>
      </c>
      <c r="B1531" s="63">
        <v>1966</v>
      </c>
      <c r="C1531" s="64" t="s">
        <v>255</v>
      </c>
      <c r="D1531" s="64" t="s">
        <v>255</v>
      </c>
      <c r="E1531" s="64" t="s">
        <v>255</v>
      </c>
      <c r="F1531" s="64" t="s">
        <v>4242</v>
      </c>
      <c r="G1531" s="63" t="b">
        <v>0</v>
      </c>
      <c r="H1531" s="71" t="b">
        <v>0</v>
      </c>
      <c r="I1531" s="64" t="s">
        <v>9510</v>
      </c>
      <c r="J1531" s="64" t="s">
        <v>9511</v>
      </c>
      <c r="K1531" s="63">
        <v>434</v>
      </c>
      <c r="L1531" s="71" t="b">
        <v>0</v>
      </c>
      <c r="M1531" s="64" t="s">
        <v>232</v>
      </c>
      <c r="N1531" s="64" t="s">
        <v>232</v>
      </c>
      <c r="O1531" s="64" t="s">
        <v>232</v>
      </c>
      <c r="P1531" s="64" t="s">
        <v>232</v>
      </c>
      <c r="Q1531" s="65"/>
      <c r="R1531" s="64" t="s">
        <v>232</v>
      </c>
      <c r="S1531" s="63">
        <v>4.5462929999999997E-5</v>
      </c>
      <c r="T1531" s="65"/>
      <c r="U1531" s="65"/>
      <c r="V1531" s="64" t="s">
        <v>232</v>
      </c>
    </row>
    <row r="1532" spans="1:22" ht="43.15">
      <c r="A1532" s="64" t="s">
        <v>9512</v>
      </c>
      <c r="B1532" s="63">
        <v>1967</v>
      </c>
      <c r="C1532" s="64" t="s">
        <v>255</v>
      </c>
      <c r="D1532" s="64" t="s">
        <v>255</v>
      </c>
      <c r="E1532" s="64" t="s">
        <v>255</v>
      </c>
      <c r="F1532" s="64" t="s">
        <v>9513</v>
      </c>
      <c r="G1532" s="63" t="b">
        <v>0</v>
      </c>
      <c r="H1532" s="71" t="b">
        <v>0</v>
      </c>
      <c r="I1532" s="64" t="s">
        <v>9512</v>
      </c>
      <c r="J1532" s="64" t="s">
        <v>9514</v>
      </c>
      <c r="K1532" s="63">
        <v>448</v>
      </c>
      <c r="L1532" s="71" t="b">
        <v>0</v>
      </c>
      <c r="M1532" s="64" t="s">
        <v>232</v>
      </c>
      <c r="N1532" s="64" t="s">
        <v>232</v>
      </c>
      <c r="O1532" s="64" t="s">
        <v>232</v>
      </c>
      <c r="P1532" s="64" t="s">
        <v>232</v>
      </c>
      <c r="Q1532" s="65"/>
      <c r="R1532" s="64" t="s">
        <v>232</v>
      </c>
      <c r="S1532" s="63">
        <v>2.6664480000000001E-5</v>
      </c>
      <c r="T1532" s="65"/>
      <c r="U1532" s="65"/>
      <c r="V1532" s="64" t="s">
        <v>232</v>
      </c>
    </row>
    <row r="1533" spans="1:22" ht="43.15">
      <c r="A1533" s="64" t="s">
        <v>9515</v>
      </c>
      <c r="B1533" s="63">
        <v>1968</v>
      </c>
      <c r="C1533" s="64" t="s">
        <v>255</v>
      </c>
      <c r="D1533" s="64" t="s">
        <v>255</v>
      </c>
      <c r="E1533" s="64" t="s">
        <v>255</v>
      </c>
      <c r="F1533" s="64" t="s">
        <v>4254</v>
      </c>
      <c r="G1533" s="63" t="b">
        <v>0</v>
      </c>
      <c r="H1533" s="71" t="b">
        <v>0</v>
      </c>
      <c r="I1533" s="64" t="s">
        <v>9515</v>
      </c>
      <c r="J1533" s="64" t="s">
        <v>9516</v>
      </c>
      <c r="K1533" s="63">
        <v>462</v>
      </c>
      <c r="L1533" s="71" t="b">
        <v>0</v>
      </c>
      <c r="M1533" s="64" t="s">
        <v>232</v>
      </c>
      <c r="N1533" s="64" t="s">
        <v>232</v>
      </c>
      <c r="O1533" s="64" t="s">
        <v>232</v>
      </c>
      <c r="P1533" s="64" t="s">
        <v>232</v>
      </c>
      <c r="Q1533" s="65"/>
      <c r="R1533" s="64" t="s">
        <v>232</v>
      </c>
      <c r="S1533" s="63">
        <v>9.2525740000000007E-6</v>
      </c>
      <c r="T1533" s="65"/>
      <c r="U1533" s="65"/>
      <c r="V1533" s="64" t="s">
        <v>232</v>
      </c>
    </row>
    <row r="1534" spans="1:22" ht="43.15">
      <c r="A1534" s="64" t="s">
        <v>9517</v>
      </c>
      <c r="B1534" s="63">
        <v>1969</v>
      </c>
      <c r="C1534" s="64" t="s">
        <v>255</v>
      </c>
      <c r="D1534" s="64" t="s">
        <v>255</v>
      </c>
      <c r="E1534" s="64" t="s">
        <v>255</v>
      </c>
      <c r="F1534" s="64" t="s">
        <v>3612</v>
      </c>
      <c r="G1534" s="63" t="b">
        <v>0</v>
      </c>
      <c r="H1534" s="71" t="b">
        <v>0</v>
      </c>
      <c r="I1534" s="64" t="s">
        <v>9517</v>
      </c>
      <c r="J1534" s="64" t="s">
        <v>9518</v>
      </c>
      <c r="K1534" s="63">
        <v>476</v>
      </c>
      <c r="L1534" s="71" t="b">
        <v>0</v>
      </c>
      <c r="M1534" s="64" t="s">
        <v>232</v>
      </c>
      <c r="N1534" s="64" t="s">
        <v>232</v>
      </c>
      <c r="O1534" s="64" t="s">
        <v>232</v>
      </c>
      <c r="P1534" s="64" t="s">
        <v>232</v>
      </c>
      <c r="Q1534" s="65"/>
      <c r="R1534" s="64" t="s">
        <v>232</v>
      </c>
      <c r="S1534" s="63">
        <v>1.034582E-5</v>
      </c>
      <c r="T1534" s="65"/>
      <c r="U1534" s="65"/>
      <c r="V1534" s="64" t="s">
        <v>232</v>
      </c>
    </row>
    <row r="1535" spans="1:22" ht="43.15">
      <c r="A1535" s="64" t="s">
        <v>9519</v>
      </c>
      <c r="B1535" s="63">
        <v>1970</v>
      </c>
      <c r="C1535" s="64" t="s">
        <v>255</v>
      </c>
      <c r="D1535" s="64" t="s">
        <v>255</v>
      </c>
      <c r="E1535" s="64" t="s">
        <v>255</v>
      </c>
      <c r="F1535" s="64" t="s">
        <v>4308</v>
      </c>
      <c r="G1535" s="63" t="b">
        <v>0</v>
      </c>
      <c r="H1535" s="71" t="b">
        <v>0</v>
      </c>
      <c r="I1535" s="64" t="s">
        <v>9519</v>
      </c>
      <c r="J1535" s="64" t="s">
        <v>9520</v>
      </c>
      <c r="K1535" s="63">
        <v>490</v>
      </c>
      <c r="L1535" s="71" t="b">
        <v>0</v>
      </c>
      <c r="M1535" s="64" t="s">
        <v>232</v>
      </c>
      <c r="N1535" s="64" t="s">
        <v>232</v>
      </c>
      <c r="O1535" s="64" t="s">
        <v>232</v>
      </c>
      <c r="P1535" s="64" t="s">
        <v>232</v>
      </c>
      <c r="Q1535" s="65"/>
      <c r="R1535" s="64" t="s">
        <v>232</v>
      </c>
      <c r="S1535" s="63">
        <v>6.6527870000000003E-6</v>
      </c>
      <c r="T1535" s="65"/>
      <c r="U1535" s="65"/>
      <c r="V1535" s="64" t="s">
        <v>232</v>
      </c>
    </row>
    <row r="1536" spans="1:22" ht="43.15">
      <c r="A1536" s="64" t="s">
        <v>9521</v>
      </c>
      <c r="B1536" s="63">
        <v>1971</v>
      </c>
      <c r="C1536" s="64" t="s">
        <v>255</v>
      </c>
      <c r="D1536" s="64" t="s">
        <v>255</v>
      </c>
      <c r="E1536" s="64" t="s">
        <v>255</v>
      </c>
      <c r="F1536" s="64" t="s">
        <v>4638</v>
      </c>
      <c r="G1536" s="63" t="b">
        <v>0</v>
      </c>
      <c r="H1536" s="71" t="b">
        <v>0</v>
      </c>
      <c r="I1536" s="64" t="s">
        <v>9521</v>
      </c>
      <c r="J1536" s="64" t="s">
        <v>9522</v>
      </c>
      <c r="K1536" s="63">
        <v>504</v>
      </c>
      <c r="L1536" s="71" t="b">
        <v>0</v>
      </c>
      <c r="M1536" s="64" t="s">
        <v>232</v>
      </c>
      <c r="N1536" s="64" t="s">
        <v>232</v>
      </c>
      <c r="O1536" s="64" t="s">
        <v>232</v>
      </c>
      <c r="P1536" s="64" t="s">
        <v>232</v>
      </c>
      <c r="Q1536" s="65"/>
      <c r="R1536" s="64" t="s">
        <v>232</v>
      </c>
      <c r="S1536" s="63">
        <v>1.206568E-6</v>
      </c>
      <c r="T1536" s="65"/>
      <c r="U1536" s="65"/>
      <c r="V1536" s="64" t="s">
        <v>232</v>
      </c>
    </row>
    <row r="1537" spans="1:22" ht="43.15">
      <c r="A1537" s="64" t="s">
        <v>9523</v>
      </c>
      <c r="B1537" s="63">
        <v>1972</v>
      </c>
      <c r="C1537" s="64" t="s">
        <v>255</v>
      </c>
      <c r="D1537" s="64" t="s">
        <v>255</v>
      </c>
      <c r="E1537" s="64" t="s">
        <v>255</v>
      </c>
      <c r="F1537" s="64" t="s">
        <v>4239</v>
      </c>
      <c r="G1537" s="63" t="b">
        <v>0</v>
      </c>
      <c r="H1537" s="71" t="b">
        <v>0</v>
      </c>
      <c r="I1537" s="64" t="s">
        <v>9523</v>
      </c>
      <c r="J1537" s="64" t="s">
        <v>9524</v>
      </c>
      <c r="K1537" s="63">
        <v>518</v>
      </c>
      <c r="L1537" s="71" t="b">
        <v>0</v>
      </c>
      <c r="M1537" s="64" t="s">
        <v>232</v>
      </c>
      <c r="N1537" s="64" t="s">
        <v>232</v>
      </c>
      <c r="O1537" s="64" t="s">
        <v>232</v>
      </c>
      <c r="P1537" s="64" t="s">
        <v>232</v>
      </c>
      <c r="Q1537" s="65"/>
      <c r="R1537" s="64" t="s">
        <v>232</v>
      </c>
      <c r="S1537" s="63">
        <v>1.0825779999999999E-5</v>
      </c>
      <c r="T1537" s="65"/>
      <c r="U1537" s="65"/>
      <c r="V1537" s="64" t="s">
        <v>232</v>
      </c>
    </row>
    <row r="1538" spans="1:22" ht="43.15">
      <c r="A1538" s="64" t="s">
        <v>9525</v>
      </c>
      <c r="B1538" s="63">
        <v>1973</v>
      </c>
      <c r="C1538" s="64" t="s">
        <v>255</v>
      </c>
      <c r="D1538" s="64" t="s">
        <v>255</v>
      </c>
      <c r="E1538" s="64" t="s">
        <v>255</v>
      </c>
      <c r="F1538" s="64" t="s">
        <v>9526</v>
      </c>
      <c r="G1538" s="63" t="b">
        <v>0</v>
      </c>
      <c r="H1538" s="71" t="b">
        <v>0</v>
      </c>
      <c r="I1538" s="64" t="s">
        <v>9525</v>
      </c>
      <c r="J1538" s="64" t="s">
        <v>9527</v>
      </c>
      <c r="K1538" s="63">
        <v>532</v>
      </c>
      <c r="L1538" s="71" t="b">
        <v>0</v>
      </c>
      <c r="M1538" s="64" t="s">
        <v>232</v>
      </c>
      <c r="N1538" s="64" t="s">
        <v>232</v>
      </c>
      <c r="O1538" s="64" t="s">
        <v>232</v>
      </c>
      <c r="P1538" s="64" t="s">
        <v>232</v>
      </c>
      <c r="Q1538" s="65"/>
      <c r="R1538" s="64" t="s">
        <v>232</v>
      </c>
      <c r="S1538" s="63">
        <v>5.8395209999999997E-6</v>
      </c>
      <c r="T1538" s="65"/>
      <c r="U1538" s="65"/>
      <c r="V1538" s="64" t="s">
        <v>232</v>
      </c>
    </row>
    <row r="1539" spans="1:22" ht="43.15">
      <c r="A1539" s="64" t="s">
        <v>9528</v>
      </c>
      <c r="B1539" s="63">
        <v>1974</v>
      </c>
      <c r="C1539" s="64" t="s">
        <v>255</v>
      </c>
      <c r="D1539" s="64" t="s">
        <v>255</v>
      </c>
      <c r="E1539" s="64" t="s">
        <v>255</v>
      </c>
      <c r="F1539" s="64" t="s">
        <v>4289</v>
      </c>
      <c r="G1539" s="63" t="b">
        <v>0</v>
      </c>
      <c r="H1539" s="71" t="b">
        <v>0</v>
      </c>
      <c r="I1539" s="64" t="s">
        <v>9528</v>
      </c>
      <c r="J1539" s="64" t="s">
        <v>9529</v>
      </c>
      <c r="K1539" s="63">
        <v>546</v>
      </c>
      <c r="L1539" s="71" t="b">
        <v>0</v>
      </c>
      <c r="M1539" s="64" t="s">
        <v>232</v>
      </c>
      <c r="N1539" s="64" t="s">
        <v>232</v>
      </c>
      <c r="O1539" s="64" t="s">
        <v>232</v>
      </c>
      <c r="P1539" s="64" t="s">
        <v>232</v>
      </c>
      <c r="Q1539" s="65"/>
      <c r="R1539" s="64" t="s">
        <v>232</v>
      </c>
      <c r="S1539" s="63">
        <v>5.2662349999999998E-7</v>
      </c>
      <c r="T1539" s="65"/>
      <c r="U1539" s="65"/>
      <c r="V1539" s="64" t="s">
        <v>232</v>
      </c>
    </row>
    <row r="1540" spans="1:22" ht="28.9">
      <c r="A1540" s="64" t="s">
        <v>9530</v>
      </c>
      <c r="B1540" s="63">
        <v>1975</v>
      </c>
      <c r="C1540" s="64" t="s">
        <v>255</v>
      </c>
      <c r="D1540" s="64" t="s">
        <v>255</v>
      </c>
      <c r="E1540" s="64" t="s">
        <v>255</v>
      </c>
      <c r="F1540" s="64" t="s">
        <v>9531</v>
      </c>
      <c r="G1540" s="63" t="b">
        <v>0</v>
      </c>
      <c r="H1540" s="71" t="b">
        <v>0</v>
      </c>
      <c r="I1540" s="64" t="s">
        <v>9530</v>
      </c>
      <c r="J1540" s="64" t="s">
        <v>232</v>
      </c>
      <c r="K1540" s="63">
        <v>84.159480000000002</v>
      </c>
      <c r="L1540" s="71" t="b">
        <v>0</v>
      </c>
      <c r="M1540" s="64" t="s">
        <v>232</v>
      </c>
      <c r="N1540" s="64" t="s">
        <v>232</v>
      </c>
      <c r="O1540" s="64" t="s">
        <v>232</v>
      </c>
      <c r="P1540" s="64" t="s">
        <v>232</v>
      </c>
      <c r="Q1540" s="65"/>
      <c r="R1540" s="64" t="s">
        <v>232</v>
      </c>
      <c r="S1540" s="63">
        <v>21331.58</v>
      </c>
      <c r="T1540" s="65"/>
      <c r="U1540" s="65"/>
      <c r="V1540" s="64" t="s">
        <v>232</v>
      </c>
    </row>
    <row r="1541" spans="1:22" ht="43.15">
      <c r="A1541" s="64" t="s">
        <v>9532</v>
      </c>
      <c r="B1541" s="63">
        <v>1976</v>
      </c>
      <c r="C1541" s="64" t="s">
        <v>255</v>
      </c>
      <c r="D1541" s="64" t="s">
        <v>255</v>
      </c>
      <c r="E1541" s="64" t="s">
        <v>255</v>
      </c>
      <c r="F1541" s="64" t="s">
        <v>2922</v>
      </c>
      <c r="G1541" s="63" t="b">
        <v>0</v>
      </c>
      <c r="H1541" s="71" t="b">
        <v>0</v>
      </c>
      <c r="I1541" s="64" t="s">
        <v>9532</v>
      </c>
      <c r="J1541" s="64" t="s">
        <v>9533</v>
      </c>
      <c r="K1541" s="63">
        <v>56.106319999999997</v>
      </c>
      <c r="L1541" s="71" t="b">
        <v>0</v>
      </c>
      <c r="M1541" s="64" t="s">
        <v>232</v>
      </c>
      <c r="N1541" s="64" t="s">
        <v>232</v>
      </c>
      <c r="O1541" s="64" t="s">
        <v>232</v>
      </c>
      <c r="P1541" s="64" t="s">
        <v>232</v>
      </c>
      <c r="Q1541" s="65"/>
      <c r="R1541" s="64" t="s">
        <v>232</v>
      </c>
      <c r="S1541" s="63">
        <v>241313.5</v>
      </c>
      <c r="T1541" s="65"/>
      <c r="U1541" s="65"/>
      <c r="V1541" s="64" t="s">
        <v>232</v>
      </c>
    </row>
    <row r="1542" spans="1:22" ht="72">
      <c r="A1542" s="64" t="s">
        <v>9534</v>
      </c>
      <c r="B1542" s="63">
        <v>1977</v>
      </c>
      <c r="C1542" s="64" t="s">
        <v>255</v>
      </c>
      <c r="D1542" s="64" t="s">
        <v>255</v>
      </c>
      <c r="E1542" s="64" t="s">
        <v>255</v>
      </c>
      <c r="F1542" s="64" t="s">
        <v>9535</v>
      </c>
      <c r="G1542" s="63" t="b">
        <v>0</v>
      </c>
      <c r="H1542" s="71" t="b">
        <v>0</v>
      </c>
      <c r="I1542" s="64" t="s">
        <v>9534</v>
      </c>
      <c r="J1542" s="64" t="s">
        <v>9536</v>
      </c>
      <c r="K1542" s="63">
        <v>140.26580000000001</v>
      </c>
      <c r="L1542" s="71" t="b">
        <v>0</v>
      </c>
      <c r="M1542" s="64" t="s">
        <v>232</v>
      </c>
      <c r="N1542" s="64" t="s">
        <v>232</v>
      </c>
      <c r="O1542" s="64" t="s">
        <v>232</v>
      </c>
      <c r="P1542" s="64" t="s">
        <v>232</v>
      </c>
      <c r="Q1542" s="65"/>
      <c r="R1542" s="64" t="s">
        <v>232</v>
      </c>
      <c r="S1542" s="63">
        <v>678.61099999999999</v>
      </c>
      <c r="T1542" s="65"/>
      <c r="U1542" s="65"/>
      <c r="V1542" s="64" t="s">
        <v>232</v>
      </c>
    </row>
    <row r="1543" spans="1:22" ht="72">
      <c r="A1543" s="64" t="s">
        <v>9537</v>
      </c>
      <c r="B1543" s="63">
        <v>1978</v>
      </c>
      <c r="C1543" s="64" t="s">
        <v>255</v>
      </c>
      <c r="D1543" s="64" t="s">
        <v>255</v>
      </c>
      <c r="E1543" s="64" t="s">
        <v>255</v>
      </c>
      <c r="F1543" s="64" t="s">
        <v>9538</v>
      </c>
      <c r="G1543" s="63" t="b">
        <v>0</v>
      </c>
      <c r="H1543" s="71" t="b">
        <v>0</v>
      </c>
      <c r="I1543" s="64" t="s">
        <v>9537</v>
      </c>
      <c r="J1543" s="64" t="s">
        <v>9539</v>
      </c>
      <c r="K1543" s="63">
        <v>154.24932000000001</v>
      </c>
      <c r="L1543" s="71" t="b">
        <v>0</v>
      </c>
      <c r="M1543" s="64" t="s">
        <v>232</v>
      </c>
      <c r="N1543" s="64" t="s">
        <v>232</v>
      </c>
      <c r="O1543" s="64" t="s">
        <v>232</v>
      </c>
      <c r="P1543" s="64" t="s">
        <v>232</v>
      </c>
      <c r="Q1543" s="65"/>
      <c r="R1543" s="64" t="s">
        <v>232</v>
      </c>
      <c r="S1543" s="63">
        <v>49.329279999999997</v>
      </c>
      <c r="T1543" s="65"/>
      <c r="U1543" s="65"/>
      <c r="V1543" s="64" t="s">
        <v>232</v>
      </c>
    </row>
    <row r="1544" spans="1:22" ht="43.15">
      <c r="A1544" s="64" t="s">
        <v>9540</v>
      </c>
      <c r="B1544" s="63">
        <v>1979</v>
      </c>
      <c r="C1544" s="64" t="s">
        <v>255</v>
      </c>
      <c r="D1544" s="64" t="s">
        <v>255</v>
      </c>
      <c r="E1544" s="64" t="s">
        <v>255</v>
      </c>
      <c r="F1544" s="64" t="s">
        <v>4271</v>
      </c>
      <c r="G1544" s="63" t="b">
        <v>0</v>
      </c>
      <c r="H1544" s="71" t="b">
        <v>0</v>
      </c>
      <c r="I1544" s="64" t="s">
        <v>9540</v>
      </c>
      <c r="J1544" s="64" t="s">
        <v>9541</v>
      </c>
      <c r="K1544" s="63">
        <v>560</v>
      </c>
      <c r="L1544" s="71" t="b">
        <v>0</v>
      </c>
      <c r="M1544" s="64" t="s">
        <v>232</v>
      </c>
      <c r="N1544" s="64" t="s">
        <v>232</v>
      </c>
      <c r="O1544" s="64" t="s">
        <v>232</v>
      </c>
      <c r="P1544" s="64" t="s">
        <v>232</v>
      </c>
      <c r="Q1544" s="65"/>
      <c r="R1544" s="64" t="s">
        <v>232</v>
      </c>
      <c r="S1544" s="63">
        <v>2.7331089999999999E-7</v>
      </c>
      <c r="T1544" s="65"/>
      <c r="U1544" s="65"/>
      <c r="V1544" s="64" t="s">
        <v>232</v>
      </c>
    </row>
    <row r="1545" spans="1:22" ht="43.15">
      <c r="A1545" s="64" t="s">
        <v>9542</v>
      </c>
      <c r="B1545" s="63">
        <v>1980</v>
      </c>
      <c r="C1545" s="64" t="s">
        <v>255</v>
      </c>
      <c r="D1545" s="64" t="s">
        <v>255</v>
      </c>
      <c r="E1545" s="64" t="s">
        <v>255</v>
      </c>
      <c r="F1545" s="64" t="s">
        <v>4277</v>
      </c>
      <c r="G1545" s="63" t="b">
        <v>0</v>
      </c>
      <c r="H1545" s="71" t="b">
        <v>0</v>
      </c>
      <c r="I1545" s="64" t="s">
        <v>9542</v>
      </c>
      <c r="J1545" s="64" t="s">
        <v>9543</v>
      </c>
      <c r="K1545" s="63">
        <v>574</v>
      </c>
      <c r="L1545" s="71" t="b">
        <v>0</v>
      </c>
      <c r="M1545" s="64" t="s">
        <v>232</v>
      </c>
      <c r="N1545" s="64" t="s">
        <v>232</v>
      </c>
      <c r="O1545" s="64" t="s">
        <v>232</v>
      </c>
      <c r="P1545" s="64" t="s">
        <v>232</v>
      </c>
      <c r="Q1545" s="65"/>
      <c r="R1545" s="64" t="s">
        <v>232</v>
      </c>
      <c r="S1545" s="63">
        <v>1.413217E-7</v>
      </c>
      <c r="T1545" s="65"/>
      <c r="U1545" s="65"/>
      <c r="V1545" s="64" t="s">
        <v>232</v>
      </c>
    </row>
    <row r="1546" spans="1:22" ht="43.15">
      <c r="A1546" s="64" t="s">
        <v>9544</v>
      </c>
      <c r="B1546" s="63">
        <v>1981</v>
      </c>
      <c r="C1546" s="64" t="s">
        <v>255</v>
      </c>
      <c r="D1546" s="64" t="s">
        <v>255</v>
      </c>
      <c r="E1546" s="64" t="s">
        <v>255</v>
      </c>
      <c r="F1546" s="64" t="s">
        <v>4644</v>
      </c>
      <c r="G1546" s="63" t="b">
        <v>0</v>
      </c>
      <c r="H1546" s="71" t="b">
        <v>0</v>
      </c>
      <c r="I1546" s="64" t="s">
        <v>9544</v>
      </c>
      <c r="J1546" s="64" t="s">
        <v>9545</v>
      </c>
      <c r="K1546" s="63">
        <v>588</v>
      </c>
      <c r="L1546" s="71" t="b">
        <v>0</v>
      </c>
      <c r="M1546" s="64" t="s">
        <v>232</v>
      </c>
      <c r="N1546" s="64" t="s">
        <v>232</v>
      </c>
      <c r="O1546" s="64" t="s">
        <v>232</v>
      </c>
      <c r="P1546" s="64" t="s">
        <v>232</v>
      </c>
      <c r="Q1546" s="65"/>
      <c r="R1546" s="64" t="s">
        <v>232</v>
      </c>
      <c r="S1546" s="63">
        <v>1.9731710000000001E-7</v>
      </c>
      <c r="T1546" s="65"/>
      <c r="U1546" s="65"/>
      <c r="V1546" s="64" t="s">
        <v>232</v>
      </c>
    </row>
    <row r="1547" spans="1:22" ht="43.15">
      <c r="A1547" s="64" t="s">
        <v>9546</v>
      </c>
      <c r="B1547" s="63">
        <v>1982</v>
      </c>
      <c r="C1547" s="64" t="s">
        <v>255</v>
      </c>
      <c r="D1547" s="64" t="s">
        <v>255</v>
      </c>
      <c r="E1547" s="64" t="s">
        <v>255</v>
      </c>
      <c r="F1547" s="64" t="s">
        <v>4646</v>
      </c>
      <c r="G1547" s="63" t="b">
        <v>0</v>
      </c>
      <c r="H1547" s="71" t="b">
        <v>0</v>
      </c>
      <c r="I1547" s="64" t="s">
        <v>9546</v>
      </c>
      <c r="J1547" s="64" t="s">
        <v>9547</v>
      </c>
      <c r="K1547" s="63">
        <v>602</v>
      </c>
      <c r="L1547" s="71" t="b">
        <v>0</v>
      </c>
      <c r="M1547" s="64" t="s">
        <v>232</v>
      </c>
      <c r="N1547" s="64" t="s">
        <v>232</v>
      </c>
      <c r="O1547" s="64" t="s">
        <v>232</v>
      </c>
      <c r="P1547" s="64" t="s">
        <v>232</v>
      </c>
      <c r="Q1547" s="65"/>
      <c r="R1547" s="64" t="s">
        <v>232</v>
      </c>
      <c r="S1547" s="63">
        <v>1.9731710000000001E-7</v>
      </c>
      <c r="T1547" s="65"/>
      <c r="U1547" s="65"/>
      <c r="V1547" s="64" t="s">
        <v>232</v>
      </c>
    </row>
    <row r="1548" spans="1:22" ht="43.15">
      <c r="A1548" s="64" t="s">
        <v>9548</v>
      </c>
      <c r="B1548" s="63">
        <v>1983</v>
      </c>
      <c r="C1548" s="64" t="s">
        <v>255</v>
      </c>
      <c r="D1548" s="64" t="s">
        <v>255</v>
      </c>
      <c r="E1548" s="64" t="s">
        <v>255</v>
      </c>
      <c r="F1548" s="64" t="s">
        <v>2626</v>
      </c>
      <c r="G1548" s="63" t="b">
        <v>0</v>
      </c>
      <c r="H1548" s="71" t="b">
        <v>0</v>
      </c>
      <c r="I1548" s="64" t="s">
        <v>9548</v>
      </c>
      <c r="J1548" s="64" t="s">
        <v>9549</v>
      </c>
      <c r="K1548" s="63">
        <v>150.21755999999999</v>
      </c>
      <c r="L1548" s="71" t="b">
        <v>0</v>
      </c>
      <c r="M1548" s="64" t="s">
        <v>232</v>
      </c>
      <c r="N1548" s="64" t="s">
        <v>232</v>
      </c>
      <c r="O1548" s="64" t="s">
        <v>232</v>
      </c>
      <c r="P1548" s="64" t="s">
        <v>232</v>
      </c>
      <c r="Q1548" s="65"/>
      <c r="R1548" s="64" t="s">
        <v>232</v>
      </c>
      <c r="S1548" s="63">
        <v>5.346228</v>
      </c>
      <c r="T1548" s="65"/>
      <c r="U1548" s="65"/>
      <c r="V1548" s="64" t="s">
        <v>232</v>
      </c>
    </row>
    <row r="1549" spans="1:22" ht="43.15">
      <c r="A1549" s="64" t="s">
        <v>9550</v>
      </c>
      <c r="B1549" s="63">
        <v>1984</v>
      </c>
      <c r="C1549" s="64" t="s">
        <v>255</v>
      </c>
      <c r="D1549" s="64" t="s">
        <v>255</v>
      </c>
      <c r="E1549" s="64" t="s">
        <v>255</v>
      </c>
      <c r="F1549" s="64" t="s">
        <v>9551</v>
      </c>
      <c r="G1549" s="63" t="b">
        <v>0</v>
      </c>
      <c r="H1549" s="71" t="b">
        <v>0</v>
      </c>
      <c r="I1549" s="64" t="s">
        <v>9550</v>
      </c>
      <c r="J1549" s="64" t="s">
        <v>9552</v>
      </c>
      <c r="K1549" s="63">
        <v>160.25543999999999</v>
      </c>
      <c r="L1549" s="71" t="b">
        <v>0</v>
      </c>
      <c r="M1549" s="64" t="s">
        <v>232</v>
      </c>
      <c r="N1549" s="64" t="s">
        <v>232</v>
      </c>
      <c r="O1549" s="64" t="s">
        <v>232</v>
      </c>
      <c r="P1549" s="64" t="s">
        <v>232</v>
      </c>
      <c r="Q1549" s="65"/>
      <c r="R1549" s="64" t="s">
        <v>232</v>
      </c>
      <c r="S1549" s="63">
        <v>81.993269999999995</v>
      </c>
      <c r="T1549" s="65"/>
      <c r="U1549" s="65"/>
      <c r="V1549" s="64" t="s">
        <v>232</v>
      </c>
    </row>
    <row r="1550" spans="1:22" ht="28.9">
      <c r="A1550" s="64" t="s">
        <v>9553</v>
      </c>
      <c r="B1550" s="63">
        <v>1985</v>
      </c>
      <c r="C1550" s="64" t="s">
        <v>255</v>
      </c>
      <c r="D1550" s="64" t="s">
        <v>255</v>
      </c>
      <c r="E1550" s="64" t="s">
        <v>255</v>
      </c>
      <c r="F1550" s="64" t="s">
        <v>5065</v>
      </c>
      <c r="G1550" s="63" t="b">
        <v>0</v>
      </c>
      <c r="H1550" s="71" t="b">
        <v>0</v>
      </c>
      <c r="I1550" s="64" t="s">
        <v>9553</v>
      </c>
      <c r="J1550" s="64" t="s">
        <v>9554</v>
      </c>
      <c r="K1550" s="63">
        <v>134.21816000000001</v>
      </c>
      <c r="L1550" s="71" t="b">
        <v>0</v>
      </c>
      <c r="M1550" s="64" t="s">
        <v>232</v>
      </c>
      <c r="N1550" s="64" t="s">
        <v>232</v>
      </c>
      <c r="O1550" s="64" t="s">
        <v>232</v>
      </c>
      <c r="P1550" s="64" t="s">
        <v>232</v>
      </c>
      <c r="Q1550" s="65"/>
      <c r="R1550" s="64" t="s">
        <v>232</v>
      </c>
      <c r="S1550" s="63">
        <v>175.9855</v>
      </c>
      <c r="T1550" s="65"/>
      <c r="U1550" s="65"/>
      <c r="V1550" s="64" t="s">
        <v>232</v>
      </c>
    </row>
    <row r="1551" spans="1:22" ht="43.15">
      <c r="A1551" s="64" t="s">
        <v>9555</v>
      </c>
      <c r="B1551" s="63">
        <v>1986</v>
      </c>
      <c r="C1551" s="64" t="s">
        <v>255</v>
      </c>
      <c r="D1551" s="64" t="s">
        <v>255</v>
      </c>
      <c r="E1551" s="64" t="s">
        <v>255</v>
      </c>
      <c r="F1551" s="64" t="s">
        <v>3708</v>
      </c>
      <c r="G1551" s="63" t="b">
        <v>0</v>
      </c>
      <c r="H1551" s="71" t="b">
        <v>0</v>
      </c>
      <c r="I1551" s="64" t="s">
        <v>9555</v>
      </c>
      <c r="J1551" s="64" t="s">
        <v>9556</v>
      </c>
      <c r="K1551" s="63">
        <v>72.148780000000002</v>
      </c>
      <c r="L1551" s="71" t="b">
        <v>0</v>
      </c>
      <c r="M1551" s="64" t="s">
        <v>232</v>
      </c>
      <c r="N1551" s="64" t="s">
        <v>232</v>
      </c>
      <c r="O1551" s="64" t="s">
        <v>232</v>
      </c>
      <c r="P1551" s="64" t="s">
        <v>232</v>
      </c>
      <c r="Q1551" s="65"/>
      <c r="R1551" s="64" t="s">
        <v>232</v>
      </c>
      <c r="S1551" s="63">
        <v>68394.38</v>
      </c>
      <c r="T1551" s="65"/>
      <c r="U1551" s="65"/>
      <c r="V1551" s="64" t="s">
        <v>232</v>
      </c>
    </row>
    <row r="1552" spans="1:22" ht="43.15">
      <c r="A1552" s="64" t="s">
        <v>9557</v>
      </c>
      <c r="B1552" s="63">
        <v>1987</v>
      </c>
      <c r="C1552" s="64" t="s">
        <v>255</v>
      </c>
      <c r="D1552" s="64" t="s">
        <v>255</v>
      </c>
      <c r="E1552" s="64" t="s">
        <v>255</v>
      </c>
      <c r="F1552" s="64" t="s">
        <v>9558</v>
      </c>
      <c r="G1552" s="63" t="b">
        <v>0</v>
      </c>
      <c r="H1552" s="71" t="b">
        <v>0</v>
      </c>
      <c r="I1552" s="64" t="s">
        <v>9557</v>
      </c>
      <c r="J1552" s="64" t="s">
        <v>9559</v>
      </c>
      <c r="K1552" s="63">
        <v>154.29238000000001</v>
      </c>
      <c r="L1552" s="71" t="b">
        <v>0</v>
      </c>
      <c r="M1552" s="64" t="s">
        <v>232</v>
      </c>
      <c r="N1552" s="64" t="s">
        <v>232</v>
      </c>
      <c r="O1552" s="64" t="s">
        <v>232</v>
      </c>
      <c r="P1552" s="64" t="s">
        <v>232</v>
      </c>
      <c r="Q1552" s="65"/>
      <c r="R1552" s="64" t="s">
        <v>232</v>
      </c>
      <c r="S1552" s="63">
        <v>117.05710000000001</v>
      </c>
      <c r="T1552" s="65"/>
      <c r="U1552" s="65"/>
      <c r="V1552" s="64" t="s">
        <v>232</v>
      </c>
    </row>
    <row r="1553" spans="1:22">
      <c r="A1553" s="64" t="s">
        <v>9560</v>
      </c>
      <c r="B1553" s="63">
        <v>1988</v>
      </c>
      <c r="C1553" s="64" t="s">
        <v>255</v>
      </c>
      <c r="D1553" s="64" t="s">
        <v>255</v>
      </c>
      <c r="E1553" s="64" t="s">
        <v>255</v>
      </c>
      <c r="F1553" s="64" t="s">
        <v>9561</v>
      </c>
      <c r="G1553" s="63" t="b">
        <v>0</v>
      </c>
      <c r="H1553" s="71" t="b">
        <v>0</v>
      </c>
      <c r="I1553" s="64" t="s">
        <v>9560</v>
      </c>
      <c r="J1553" s="64" t="s">
        <v>9562</v>
      </c>
      <c r="K1553" s="63">
        <v>102.1317</v>
      </c>
      <c r="L1553" s="71" t="b">
        <v>0</v>
      </c>
      <c r="M1553" s="64" t="s">
        <v>232</v>
      </c>
      <c r="N1553" s="64" t="s">
        <v>232</v>
      </c>
      <c r="O1553" s="64" t="s">
        <v>232</v>
      </c>
      <c r="P1553" s="64" t="s">
        <v>232</v>
      </c>
      <c r="Q1553" s="65"/>
      <c r="R1553" s="64" t="s">
        <v>232</v>
      </c>
      <c r="S1553" s="63">
        <v>4679.616</v>
      </c>
      <c r="T1553" s="65"/>
      <c r="U1553" s="65"/>
      <c r="V1553" s="64" t="s">
        <v>232</v>
      </c>
    </row>
    <row r="1554" spans="1:22">
      <c r="A1554" s="64" t="s">
        <v>9563</v>
      </c>
      <c r="B1554" s="63">
        <v>1989</v>
      </c>
      <c r="C1554" s="64" t="s">
        <v>255</v>
      </c>
      <c r="D1554" s="64" t="s">
        <v>255</v>
      </c>
      <c r="E1554" s="64" t="s">
        <v>255</v>
      </c>
      <c r="F1554" s="64" t="s">
        <v>9564</v>
      </c>
      <c r="G1554" s="63" t="b">
        <v>0</v>
      </c>
      <c r="H1554" s="71" t="b">
        <v>0</v>
      </c>
      <c r="I1554" s="64" t="s">
        <v>9563</v>
      </c>
      <c r="J1554" s="64" t="s">
        <v>9565</v>
      </c>
      <c r="K1554" s="63">
        <v>70.132900000000006</v>
      </c>
      <c r="L1554" s="71" t="b">
        <v>0</v>
      </c>
      <c r="M1554" s="64" t="s">
        <v>232</v>
      </c>
      <c r="N1554" s="64" t="s">
        <v>232</v>
      </c>
      <c r="O1554" s="64" t="s">
        <v>232</v>
      </c>
      <c r="P1554" s="64" t="s">
        <v>232</v>
      </c>
      <c r="Q1554" s="65"/>
      <c r="R1554" s="64" t="s">
        <v>232</v>
      </c>
      <c r="S1554" s="63">
        <v>67594.45</v>
      </c>
      <c r="T1554" s="65"/>
      <c r="U1554" s="65"/>
      <c r="V1554" s="64" t="s">
        <v>232</v>
      </c>
    </row>
    <row r="1555" spans="1:22" ht="28.9">
      <c r="A1555" s="64" t="s">
        <v>9566</v>
      </c>
      <c r="B1555" s="63">
        <v>1990</v>
      </c>
      <c r="C1555" s="64" t="s">
        <v>255</v>
      </c>
      <c r="D1555" s="64" t="s">
        <v>255</v>
      </c>
      <c r="E1555" s="64" t="s">
        <v>255</v>
      </c>
      <c r="F1555" s="64" t="s">
        <v>9567</v>
      </c>
      <c r="G1555" s="63" t="b">
        <v>0</v>
      </c>
      <c r="H1555" s="71" t="b">
        <v>0</v>
      </c>
      <c r="I1555" s="64" t="s">
        <v>9566</v>
      </c>
      <c r="J1555" s="64" t="s">
        <v>9568</v>
      </c>
      <c r="K1555" s="63">
        <v>72.148780000000002</v>
      </c>
      <c r="L1555" s="71" t="b">
        <v>0</v>
      </c>
      <c r="M1555" s="64" t="s">
        <v>232</v>
      </c>
      <c r="N1555" s="64" t="s">
        <v>232</v>
      </c>
      <c r="O1555" s="64" t="s">
        <v>232</v>
      </c>
      <c r="P1555" s="64" t="s">
        <v>232</v>
      </c>
      <c r="Q1555" s="65"/>
      <c r="R1555" s="64" t="s">
        <v>232</v>
      </c>
      <c r="S1555" s="63">
        <v>68394.38</v>
      </c>
      <c r="T1555" s="65"/>
      <c r="U1555" s="65"/>
      <c r="V1555" s="64" t="s">
        <v>232</v>
      </c>
    </row>
    <row r="1556" spans="1:22" ht="43.15">
      <c r="A1556" s="64" t="s">
        <v>9569</v>
      </c>
      <c r="B1556" s="63">
        <v>1991</v>
      </c>
      <c r="C1556" s="64" t="s">
        <v>255</v>
      </c>
      <c r="D1556" s="64" t="s">
        <v>255</v>
      </c>
      <c r="E1556" s="64" t="s">
        <v>255</v>
      </c>
      <c r="F1556" s="64" t="s">
        <v>9570</v>
      </c>
      <c r="G1556" s="63" t="b">
        <v>0</v>
      </c>
      <c r="H1556" s="71" t="b">
        <v>0</v>
      </c>
      <c r="I1556" s="64" t="s">
        <v>9569</v>
      </c>
      <c r="J1556" s="64" t="s">
        <v>9571</v>
      </c>
      <c r="K1556" s="63">
        <v>70.925581238446199</v>
      </c>
      <c r="L1556" s="71" t="b">
        <v>0</v>
      </c>
      <c r="M1556" s="64" t="s">
        <v>232</v>
      </c>
      <c r="N1556" s="64" t="s">
        <v>232</v>
      </c>
      <c r="O1556" s="64" t="s">
        <v>232</v>
      </c>
      <c r="P1556" s="64" t="s">
        <v>232</v>
      </c>
      <c r="Q1556" s="65"/>
      <c r="R1556" s="64" t="s">
        <v>232</v>
      </c>
      <c r="S1556" s="63">
        <v>81326.66</v>
      </c>
      <c r="T1556" s="65"/>
      <c r="U1556" s="65"/>
      <c r="V1556" s="64" t="s">
        <v>232</v>
      </c>
    </row>
    <row r="1557" spans="1:22" ht="72">
      <c r="A1557" s="64" t="s">
        <v>9572</v>
      </c>
      <c r="B1557" s="63">
        <v>1992</v>
      </c>
      <c r="C1557" s="64" t="s">
        <v>255</v>
      </c>
      <c r="D1557" s="64" t="s">
        <v>255</v>
      </c>
      <c r="E1557" s="64" t="s">
        <v>255</v>
      </c>
      <c r="F1557" s="64" t="s">
        <v>9573</v>
      </c>
      <c r="G1557" s="63" t="b">
        <v>0</v>
      </c>
      <c r="H1557" s="71" t="b">
        <v>0</v>
      </c>
      <c r="I1557" s="64" t="s">
        <v>9572</v>
      </c>
      <c r="J1557" s="64" t="s">
        <v>9574</v>
      </c>
      <c r="K1557" s="63">
        <v>154.29238000000001</v>
      </c>
      <c r="L1557" s="71" t="b">
        <v>0</v>
      </c>
      <c r="M1557" s="64" t="s">
        <v>232</v>
      </c>
      <c r="N1557" s="64" t="s">
        <v>232</v>
      </c>
      <c r="O1557" s="64" t="s">
        <v>232</v>
      </c>
      <c r="P1557" s="64" t="s">
        <v>232</v>
      </c>
      <c r="Q1557" s="65"/>
      <c r="R1557" s="64" t="s">
        <v>232</v>
      </c>
      <c r="S1557" s="63">
        <v>117.05710000000001</v>
      </c>
      <c r="T1557" s="65"/>
      <c r="U1557" s="65"/>
      <c r="V1557" s="64" t="s">
        <v>232</v>
      </c>
    </row>
    <row r="1558" spans="1:22" ht="43.15">
      <c r="A1558" s="64" t="s">
        <v>9575</v>
      </c>
      <c r="B1558" s="63">
        <v>1993</v>
      </c>
      <c r="C1558" s="64" t="s">
        <v>255</v>
      </c>
      <c r="D1558" s="64" t="s">
        <v>255</v>
      </c>
      <c r="E1558" s="64" t="s">
        <v>255</v>
      </c>
      <c r="F1558" s="64" t="s">
        <v>2639</v>
      </c>
      <c r="G1558" s="63" t="b">
        <v>0</v>
      </c>
      <c r="H1558" s="71" t="b">
        <v>0</v>
      </c>
      <c r="I1558" s="64" t="s">
        <v>9575</v>
      </c>
      <c r="J1558" s="64" t="s">
        <v>9576</v>
      </c>
      <c r="K1558" s="63">
        <v>148.24474000000001</v>
      </c>
      <c r="L1558" s="71" t="b">
        <v>0</v>
      </c>
      <c r="M1558" s="64" t="s">
        <v>232</v>
      </c>
      <c r="N1558" s="64" t="s">
        <v>232</v>
      </c>
      <c r="O1558" s="64" t="s">
        <v>232</v>
      </c>
      <c r="P1558" s="64" t="s">
        <v>232</v>
      </c>
      <c r="Q1558" s="65"/>
      <c r="R1558" s="64" t="s">
        <v>232</v>
      </c>
      <c r="S1558" s="63">
        <v>28.131019999999999</v>
      </c>
      <c r="T1558" s="65"/>
      <c r="U1558" s="65"/>
      <c r="V1558" s="64" t="s">
        <v>232</v>
      </c>
    </row>
    <row r="1559" spans="1:22" ht="57.6">
      <c r="A1559" s="64" t="s">
        <v>9577</v>
      </c>
      <c r="B1559" s="63">
        <v>1994</v>
      </c>
      <c r="C1559" s="64" t="s">
        <v>255</v>
      </c>
      <c r="D1559" s="64" t="s">
        <v>255</v>
      </c>
      <c r="E1559" s="64" t="s">
        <v>255</v>
      </c>
      <c r="F1559" s="64" t="s">
        <v>9578</v>
      </c>
      <c r="G1559" s="63" t="b">
        <v>0</v>
      </c>
      <c r="H1559" s="71" t="b">
        <v>0</v>
      </c>
      <c r="I1559" s="64" t="s">
        <v>9577</v>
      </c>
      <c r="J1559" s="64" t="s">
        <v>9579</v>
      </c>
      <c r="K1559" s="63">
        <v>146.22886</v>
      </c>
      <c r="L1559" s="71" t="b">
        <v>0</v>
      </c>
      <c r="M1559" s="64" t="s">
        <v>232</v>
      </c>
      <c r="N1559" s="64" t="s">
        <v>232</v>
      </c>
      <c r="O1559" s="64" t="s">
        <v>232</v>
      </c>
      <c r="P1559" s="64" t="s">
        <v>232</v>
      </c>
      <c r="Q1559" s="65"/>
      <c r="R1559" s="64" t="s">
        <v>232</v>
      </c>
      <c r="S1559" s="63">
        <v>28.131019999999999</v>
      </c>
      <c r="T1559" s="65"/>
      <c r="U1559" s="65"/>
      <c r="V1559" s="64" t="s">
        <v>232</v>
      </c>
    </row>
    <row r="1560" spans="1:22" ht="43.15">
      <c r="A1560" s="64" t="s">
        <v>9580</v>
      </c>
      <c r="B1560" s="63">
        <v>1995</v>
      </c>
      <c r="C1560" s="64" t="s">
        <v>255</v>
      </c>
      <c r="D1560" s="64" t="s">
        <v>255</v>
      </c>
      <c r="E1560" s="64" t="s">
        <v>255</v>
      </c>
      <c r="F1560" s="64" t="s">
        <v>2636</v>
      </c>
      <c r="G1560" s="63" t="b">
        <v>0</v>
      </c>
      <c r="H1560" s="71" t="b">
        <v>0</v>
      </c>
      <c r="I1560" s="64" t="s">
        <v>9580</v>
      </c>
      <c r="J1560" s="64" t="s">
        <v>9581</v>
      </c>
      <c r="K1560" s="63">
        <v>164.24413999999999</v>
      </c>
      <c r="L1560" s="71" t="b">
        <v>0</v>
      </c>
      <c r="M1560" s="64" t="s">
        <v>232</v>
      </c>
      <c r="N1560" s="64" t="s">
        <v>232</v>
      </c>
      <c r="O1560" s="64" t="s">
        <v>232</v>
      </c>
      <c r="P1560" s="64" t="s">
        <v>232</v>
      </c>
      <c r="Q1560" s="65"/>
      <c r="R1560" s="64" t="s">
        <v>232</v>
      </c>
      <c r="S1560" s="63">
        <v>1.4798789999999999</v>
      </c>
      <c r="T1560" s="65"/>
      <c r="U1560" s="65"/>
      <c r="V1560" s="64" t="s">
        <v>232</v>
      </c>
    </row>
    <row r="1561" spans="1:22" ht="28.9">
      <c r="A1561" s="64" t="s">
        <v>9582</v>
      </c>
      <c r="B1561" s="63">
        <v>1996</v>
      </c>
      <c r="C1561" s="64" t="s">
        <v>255</v>
      </c>
      <c r="D1561" s="64" t="s">
        <v>255</v>
      </c>
      <c r="E1561" s="64" t="s">
        <v>255</v>
      </c>
      <c r="F1561" s="64" t="s">
        <v>9583</v>
      </c>
      <c r="G1561" s="63" t="b">
        <v>0</v>
      </c>
      <c r="H1561" s="71" t="b">
        <v>0</v>
      </c>
      <c r="I1561" s="64" t="s">
        <v>9582</v>
      </c>
      <c r="J1561" s="64" t="s">
        <v>9584</v>
      </c>
      <c r="K1561" s="63">
        <v>148.24474000000001</v>
      </c>
      <c r="L1561" s="71" t="b">
        <v>0</v>
      </c>
      <c r="M1561" s="64" t="s">
        <v>232</v>
      </c>
      <c r="N1561" s="64" t="s">
        <v>232</v>
      </c>
      <c r="O1561" s="64" t="s">
        <v>232</v>
      </c>
      <c r="P1561" s="64" t="s">
        <v>232</v>
      </c>
      <c r="Q1561" s="65"/>
      <c r="R1561" s="64" t="s">
        <v>232</v>
      </c>
      <c r="S1561" s="63">
        <v>28.131019999999999</v>
      </c>
      <c r="T1561" s="65"/>
      <c r="U1561" s="65"/>
      <c r="V1561" s="64" t="s">
        <v>232</v>
      </c>
    </row>
    <row r="1562" spans="1:22" ht="43.15">
      <c r="A1562" s="64" t="s">
        <v>9585</v>
      </c>
      <c r="B1562" s="63">
        <v>1997</v>
      </c>
      <c r="C1562" s="64" t="s">
        <v>255</v>
      </c>
      <c r="D1562" s="64" t="s">
        <v>255</v>
      </c>
      <c r="E1562" s="64" t="s">
        <v>255</v>
      </c>
      <c r="F1562" s="64" t="s">
        <v>9586</v>
      </c>
      <c r="G1562" s="63" t="b">
        <v>0</v>
      </c>
      <c r="H1562" s="71" t="b">
        <v>0</v>
      </c>
      <c r="I1562" s="64" t="s">
        <v>9585</v>
      </c>
      <c r="J1562" s="64" t="s">
        <v>9587</v>
      </c>
      <c r="K1562" s="63">
        <v>154.29238000000001</v>
      </c>
      <c r="L1562" s="71" t="b">
        <v>0</v>
      </c>
      <c r="M1562" s="64" t="s">
        <v>232</v>
      </c>
      <c r="N1562" s="64" t="s">
        <v>232</v>
      </c>
      <c r="O1562" s="64" t="s">
        <v>232</v>
      </c>
      <c r="P1562" s="64" t="s">
        <v>232</v>
      </c>
      <c r="Q1562" s="65"/>
      <c r="R1562" s="64" t="s">
        <v>232</v>
      </c>
      <c r="S1562" s="63">
        <v>117.05710000000001</v>
      </c>
      <c r="T1562" s="65"/>
      <c r="U1562" s="65"/>
      <c r="V1562" s="64" t="s">
        <v>232</v>
      </c>
    </row>
    <row r="1563" spans="1:22">
      <c r="A1563" s="64" t="s">
        <v>9588</v>
      </c>
      <c r="B1563" s="63">
        <v>1998</v>
      </c>
      <c r="C1563" s="64" t="s">
        <v>255</v>
      </c>
      <c r="D1563" s="64" t="s">
        <v>255</v>
      </c>
      <c r="E1563" s="64" t="s">
        <v>255</v>
      </c>
      <c r="F1563" s="64" t="s">
        <v>1956</v>
      </c>
      <c r="G1563" s="63" t="b">
        <v>0</v>
      </c>
      <c r="H1563" s="71" t="b">
        <v>0</v>
      </c>
      <c r="I1563" s="64" t="s">
        <v>9588</v>
      </c>
      <c r="J1563" s="64" t="s">
        <v>9589</v>
      </c>
      <c r="K1563" s="63">
        <v>70.132900000000006</v>
      </c>
      <c r="L1563" s="71" t="b">
        <v>0</v>
      </c>
      <c r="M1563" s="64" t="s">
        <v>232</v>
      </c>
      <c r="N1563" s="64" t="s">
        <v>232</v>
      </c>
      <c r="O1563" s="64" t="s">
        <v>232</v>
      </c>
      <c r="P1563" s="64" t="s">
        <v>232</v>
      </c>
      <c r="Q1563" s="65"/>
      <c r="R1563" s="64" t="s">
        <v>232</v>
      </c>
      <c r="S1563" s="63">
        <v>67594.45</v>
      </c>
      <c r="T1563" s="65"/>
      <c r="U1563" s="65"/>
      <c r="V1563" s="64" t="s">
        <v>232</v>
      </c>
    </row>
    <row r="1564" spans="1:22" ht="43.15">
      <c r="A1564" s="64" t="s">
        <v>9590</v>
      </c>
      <c r="B1564" s="63">
        <v>1999</v>
      </c>
      <c r="C1564" s="64" t="s">
        <v>255</v>
      </c>
      <c r="D1564" s="64" t="s">
        <v>255</v>
      </c>
      <c r="E1564" s="64" t="s">
        <v>255</v>
      </c>
      <c r="F1564" s="64" t="s">
        <v>4764</v>
      </c>
      <c r="G1564" s="63" t="b">
        <v>0</v>
      </c>
      <c r="H1564" s="71" t="b">
        <v>0</v>
      </c>
      <c r="I1564" s="64" t="s">
        <v>9590</v>
      </c>
      <c r="J1564" s="64" t="s">
        <v>9591</v>
      </c>
      <c r="K1564" s="63">
        <v>86.175359999999998</v>
      </c>
      <c r="L1564" s="71" t="b">
        <v>0</v>
      </c>
      <c r="M1564" s="64" t="s">
        <v>232</v>
      </c>
      <c r="N1564" s="64" t="s">
        <v>232</v>
      </c>
      <c r="O1564" s="64" t="s">
        <v>232</v>
      </c>
      <c r="P1564" s="64" t="s">
        <v>232</v>
      </c>
      <c r="Q1564" s="65"/>
      <c r="R1564" s="64" t="s">
        <v>232</v>
      </c>
      <c r="S1564" s="63">
        <v>19998.36</v>
      </c>
      <c r="T1564" s="65"/>
      <c r="U1564" s="65"/>
      <c r="V1564" s="64" t="s">
        <v>232</v>
      </c>
    </row>
    <row r="1565" spans="1:22" ht="28.9">
      <c r="A1565" s="64" t="s">
        <v>9592</v>
      </c>
      <c r="B1565" s="63">
        <v>2000</v>
      </c>
      <c r="C1565" s="64" t="s">
        <v>255</v>
      </c>
      <c r="D1565" s="64" t="s">
        <v>255</v>
      </c>
      <c r="E1565" s="64" t="s">
        <v>255</v>
      </c>
      <c r="F1565" s="64" t="s">
        <v>9593</v>
      </c>
      <c r="G1565" s="63" t="b">
        <v>0</v>
      </c>
      <c r="H1565" s="71" t="b">
        <v>0</v>
      </c>
      <c r="I1565" s="64" t="s">
        <v>9592</v>
      </c>
      <c r="J1565" s="64" t="s">
        <v>9594</v>
      </c>
      <c r="K1565" s="63">
        <v>84.159480000000002</v>
      </c>
      <c r="L1565" s="71" t="b">
        <v>0</v>
      </c>
      <c r="M1565" s="64" t="s">
        <v>232</v>
      </c>
      <c r="N1565" s="64" t="s">
        <v>232</v>
      </c>
      <c r="O1565" s="64" t="s">
        <v>232</v>
      </c>
      <c r="P1565" s="64" t="s">
        <v>232</v>
      </c>
      <c r="Q1565" s="65"/>
      <c r="R1565" s="64" t="s">
        <v>232</v>
      </c>
      <c r="S1565" s="63">
        <v>21331.58</v>
      </c>
      <c r="T1565" s="65"/>
      <c r="U1565" s="65"/>
      <c r="V1565" s="64" t="s">
        <v>232</v>
      </c>
    </row>
    <row r="1566" spans="1:22" ht="72">
      <c r="A1566" s="64" t="s">
        <v>9595</v>
      </c>
      <c r="B1566" s="63">
        <v>2001</v>
      </c>
      <c r="C1566" s="64" t="s">
        <v>255</v>
      </c>
      <c r="D1566" s="64" t="s">
        <v>255</v>
      </c>
      <c r="E1566" s="64" t="s">
        <v>255</v>
      </c>
      <c r="F1566" s="64" t="s">
        <v>9596</v>
      </c>
      <c r="G1566" s="63" t="b">
        <v>0</v>
      </c>
      <c r="H1566" s="71" t="b">
        <v>0</v>
      </c>
      <c r="I1566" s="64" t="s">
        <v>9595</v>
      </c>
      <c r="J1566" s="64" t="s">
        <v>9597</v>
      </c>
      <c r="K1566" s="63">
        <v>168.31896</v>
      </c>
      <c r="L1566" s="71" t="b">
        <v>0</v>
      </c>
      <c r="M1566" s="64" t="s">
        <v>232</v>
      </c>
      <c r="N1566" s="64" t="s">
        <v>232</v>
      </c>
      <c r="O1566" s="64" t="s">
        <v>232</v>
      </c>
      <c r="P1566" s="64" t="s">
        <v>232</v>
      </c>
      <c r="Q1566" s="65"/>
      <c r="R1566" s="64" t="s">
        <v>232</v>
      </c>
      <c r="S1566" s="63">
        <v>21.598230000000001</v>
      </c>
      <c r="T1566" s="65"/>
      <c r="U1566" s="65"/>
      <c r="V1566" s="64" t="s">
        <v>232</v>
      </c>
    </row>
    <row r="1567" spans="1:22" ht="43.15">
      <c r="A1567" s="64" t="s">
        <v>9598</v>
      </c>
      <c r="B1567" s="63">
        <v>2002</v>
      </c>
      <c r="C1567" s="64" t="s">
        <v>255</v>
      </c>
      <c r="D1567" s="64" t="s">
        <v>255</v>
      </c>
      <c r="E1567" s="64" t="s">
        <v>255</v>
      </c>
      <c r="F1567" s="64" t="s">
        <v>2645</v>
      </c>
      <c r="G1567" s="63" t="b">
        <v>0</v>
      </c>
      <c r="H1567" s="71" t="b">
        <v>0</v>
      </c>
      <c r="I1567" s="64" t="s">
        <v>9598</v>
      </c>
      <c r="J1567" s="64" t="s">
        <v>9599</v>
      </c>
      <c r="K1567" s="63">
        <v>162.27132</v>
      </c>
      <c r="L1567" s="71" t="b">
        <v>0</v>
      </c>
      <c r="M1567" s="64" t="s">
        <v>232</v>
      </c>
      <c r="N1567" s="64" t="s">
        <v>232</v>
      </c>
      <c r="O1567" s="64" t="s">
        <v>232</v>
      </c>
      <c r="P1567" s="64" t="s">
        <v>232</v>
      </c>
      <c r="Q1567" s="65"/>
      <c r="R1567" s="64" t="s">
        <v>232</v>
      </c>
      <c r="S1567" s="63">
        <v>28.66431</v>
      </c>
      <c r="T1567" s="65"/>
      <c r="U1567" s="65"/>
      <c r="V1567" s="64" t="s">
        <v>232</v>
      </c>
    </row>
    <row r="1568" spans="1:22" ht="57.6">
      <c r="A1568" s="64" t="s">
        <v>9600</v>
      </c>
      <c r="B1568" s="63">
        <v>2003</v>
      </c>
      <c r="C1568" s="64" t="s">
        <v>255</v>
      </c>
      <c r="D1568" s="64" t="s">
        <v>255</v>
      </c>
      <c r="E1568" s="64" t="s">
        <v>255</v>
      </c>
      <c r="F1568" s="64" t="s">
        <v>9601</v>
      </c>
      <c r="G1568" s="63" t="b">
        <v>0</v>
      </c>
      <c r="H1568" s="71" t="b">
        <v>0</v>
      </c>
      <c r="I1568" s="64" t="s">
        <v>9600</v>
      </c>
      <c r="J1568" s="64" t="s">
        <v>9602</v>
      </c>
      <c r="K1568" s="63">
        <v>222.46181999999999</v>
      </c>
      <c r="L1568" s="71" t="b">
        <v>0</v>
      </c>
      <c r="M1568" s="64" t="s">
        <v>232</v>
      </c>
      <c r="N1568" s="64" t="s">
        <v>232</v>
      </c>
      <c r="O1568" s="64" t="s">
        <v>232</v>
      </c>
      <c r="P1568" s="64" t="s">
        <v>9600</v>
      </c>
      <c r="Q1568" s="63">
        <v>0.5</v>
      </c>
      <c r="R1568" s="64" t="s">
        <v>9603</v>
      </c>
      <c r="S1568" s="63">
        <v>438.63069999999999</v>
      </c>
      <c r="T1568" s="63">
        <v>17190.599999999999</v>
      </c>
      <c r="U1568" s="65"/>
      <c r="V1568" s="64" t="s">
        <v>232</v>
      </c>
    </row>
    <row r="1569" spans="1:22" ht="28.9">
      <c r="A1569" s="64" t="s">
        <v>9604</v>
      </c>
      <c r="B1569" s="63">
        <v>2004</v>
      </c>
      <c r="C1569" s="64" t="s">
        <v>255</v>
      </c>
      <c r="D1569" s="64" t="s">
        <v>255</v>
      </c>
      <c r="E1569" s="64" t="s">
        <v>255</v>
      </c>
      <c r="F1569" s="64" t="s">
        <v>232</v>
      </c>
      <c r="G1569" s="63" t="b">
        <v>0</v>
      </c>
      <c r="H1569" s="71" t="b">
        <v>0</v>
      </c>
      <c r="I1569" s="64" t="s">
        <v>9604</v>
      </c>
      <c r="J1569" s="64" t="s">
        <v>9605</v>
      </c>
      <c r="K1569" s="63">
        <v>80.127719999999997</v>
      </c>
      <c r="L1569" s="71" t="b">
        <v>0</v>
      </c>
      <c r="M1569" s="64" t="s">
        <v>232</v>
      </c>
      <c r="N1569" s="64" t="s">
        <v>232</v>
      </c>
      <c r="O1569" s="64" t="s">
        <v>232</v>
      </c>
      <c r="P1569" s="64" t="s">
        <v>9606</v>
      </c>
      <c r="Q1569" s="65"/>
      <c r="R1569" s="64" t="s">
        <v>232</v>
      </c>
      <c r="S1569" s="63">
        <v>12625.63</v>
      </c>
      <c r="T1569" s="65"/>
      <c r="U1569" s="65"/>
      <c r="V1569" s="64" t="s">
        <v>232</v>
      </c>
    </row>
    <row r="1570" spans="1:22" ht="43.15">
      <c r="A1570" s="64" t="s">
        <v>9607</v>
      </c>
      <c r="B1570" s="63">
        <v>2005</v>
      </c>
      <c r="C1570" s="64" t="s">
        <v>255</v>
      </c>
      <c r="D1570" s="64" t="s">
        <v>255</v>
      </c>
      <c r="E1570" s="64" t="s">
        <v>255</v>
      </c>
      <c r="F1570" s="64" t="s">
        <v>631</v>
      </c>
      <c r="G1570" s="63" t="b">
        <v>0</v>
      </c>
      <c r="H1570" s="71" t="b">
        <v>0</v>
      </c>
      <c r="I1570" s="64" t="s">
        <v>9607</v>
      </c>
      <c r="J1570" s="64" t="s">
        <v>9608</v>
      </c>
      <c r="K1570" s="63">
        <v>100.20193999999999</v>
      </c>
      <c r="L1570" s="71" t="b">
        <v>0</v>
      </c>
      <c r="M1570" s="64" t="s">
        <v>232</v>
      </c>
      <c r="N1570" s="64" t="s">
        <v>232</v>
      </c>
      <c r="O1570" s="64" t="s">
        <v>232</v>
      </c>
      <c r="P1570" s="64" t="s">
        <v>232</v>
      </c>
      <c r="Q1570" s="65"/>
      <c r="R1570" s="64" t="s">
        <v>232</v>
      </c>
      <c r="S1570" s="63">
        <v>6119.4979999999996</v>
      </c>
      <c r="T1570" s="65"/>
      <c r="U1570" s="65"/>
      <c r="V1570" s="64" t="s">
        <v>232</v>
      </c>
    </row>
    <row r="1571" spans="1:22" ht="43.15">
      <c r="A1571" s="64" t="s">
        <v>9609</v>
      </c>
      <c r="B1571" s="63">
        <v>2006</v>
      </c>
      <c r="C1571" s="64" t="s">
        <v>255</v>
      </c>
      <c r="D1571" s="64" t="s">
        <v>255</v>
      </c>
      <c r="E1571" s="64" t="s">
        <v>255</v>
      </c>
      <c r="F1571" s="64" t="s">
        <v>9610</v>
      </c>
      <c r="G1571" s="63" t="b">
        <v>0</v>
      </c>
      <c r="H1571" s="71" t="b">
        <v>0</v>
      </c>
      <c r="I1571" s="64" t="s">
        <v>9609</v>
      </c>
      <c r="J1571" s="64" t="s">
        <v>9611</v>
      </c>
      <c r="K1571" s="63">
        <v>98.186059999999998</v>
      </c>
      <c r="L1571" s="71" t="b">
        <v>0</v>
      </c>
      <c r="M1571" s="64" t="s">
        <v>232</v>
      </c>
      <c r="N1571" s="64" t="s">
        <v>232</v>
      </c>
      <c r="O1571" s="64" t="s">
        <v>232</v>
      </c>
      <c r="P1571" s="64" t="s">
        <v>232</v>
      </c>
      <c r="Q1571" s="65"/>
      <c r="R1571" s="64" t="s">
        <v>232</v>
      </c>
      <c r="S1571" s="63">
        <v>5879.518</v>
      </c>
      <c r="T1571" s="65"/>
      <c r="U1571" s="65"/>
      <c r="V1571" s="64" t="s">
        <v>232</v>
      </c>
    </row>
    <row r="1572" spans="1:22" ht="28.9">
      <c r="A1572" s="64" t="s">
        <v>9612</v>
      </c>
      <c r="B1572" s="63">
        <v>2007</v>
      </c>
      <c r="C1572" s="64" t="s">
        <v>255</v>
      </c>
      <c r="D1572" s="64" t="s">
        <v>255</v>
      </c>
      <c r="E1572" s="64" t="s">
        <v>255</v>
      </c>
      <c r="F1572" s="64" t="s">
        <v>9613</v>
      </c>
      <c r="G1572" s="63" t="b">
        <v>0</v>
      </c>
      <c r="H1572" s="71" t="b">
        <v>0</v>
      </c>
      <c r="I1572" s="64" t="s">
        <v>9612</v>
      </c>
      <c r="J1572" s="64" t="s">
        <v>9614</v>
      </c>
      <c r="K1572" s="63">
        <v>98.186059999999998</v>
      </c>
      <c r="L1572" s="71" t="b">
        <v>0</v>
      </c>
      <c r="M1572" s="64" t="s">
        <v>232</v>
      </c>
      <c r="N1572" s="64" t="s">
        <v>232</v>
      </c>
      <c r="O1572" s="64" t="s">
        <v>232</v>
      </c>
      <c r="P1572" s="64" t="s">
        <v>232</v>
      </c>
      <c r="Q1572" s="65"/>
      <c r="R1572" s="64" t="s">
        <v>232</v>
      </c>
      <c r="S1572" s="63">
        <v>6372.81</v>
      </c>
      <c r="T1572" s="65"/>
      <c r="U1572" s="65"/>
      <c r="V1572" s="64" t="s">
        <v>232</v>
      </c>
    </row>
    <row r="1573" spans="1:22" ht="28.9">
      <c r="A1573" s="64" t="s">
        <v>9615</v>
      </c>
      <c r="B1573" s="63">
        <v>2008</v>
      </c>
      <c r="C1573" s="64" t="s">
        <v>255</v>
      </c>
      <c r="D1573" s="64" t="s">
        <v>255</v>
      </c>
      <c r="E1573" s="64" t="s">
        <v>255</v>
      </c>
      <c r="F1573" s="64" t="s">
        <v>9616</v>
      </c>
      <c r="G1573" s="63" t="b">
        <v>0</v>
      </c>
      <c r="H1573" s="71" t="b">
        <v>0</v>
      </c>
      <c r="I1573" s="64" t="s">
        <v>9615</v>
      </c>
      <c r="J1573" s="64" t="s">
        <v>9617</v>
      </c>
      <c r="K1573" s="63">
        <v>100.20193999999999</v>
      </c>
      <c r="L1573" s="71" t="b">
        <v>0</v>
      </c>
      <c r="M1573" s="64" t="s">
        <v>232</v>
      </c>
      <c r="N1573" s="64" t="s">
        <v>232</v>
      </c>
      <c r="O1573" s="64" t="s">
        <v>232</v>
      </c>
      <c r="P1573" s="64" t="s">
        <v>232</v>
      </c>
      <c r="Q1573" s="65"/>
      <c r="R1573" s="64" t="s">
        <v>232</v>
      </c>
      <c r="S1573" s="63">
        <v>6119.4979999999996</v>
      </c>
      <c r="T1573" s="65"/>
      <c r="U1573" s="65"/>
      <c r="V1573" s="64" t="s">
        <v>232</v>
      </c>
    </row>
    <row r="1574" spans="1:22" ht="28.9">
      <c r="A1574" s="64" t="s">
        <v>9618</v>
      </c>
      <c r="B1574" s="63">
        <v>2009</v>
      </c>
      <c r="C1574" s="64" t="s">
        <v>255</v>
      </c>
      <c r="D1574" s="64" t="s">
        <v>255</v>
      </c>
      <c r="E1574" s="64" t="s">
        <v>255</v>
      </c>
      <c r="F1574" s="64" t="s">
        <v>9619</v>
      </c>
      <c r="G1574" s="63" t="b">
        <v>0</v>
      </c>
      <c r="H1574" s="71" t="b">
        <v>0</v>
      </c>
      <c r="I1574" s="64" t="s">
        <v>9618</v>
      </c>
      <c r="J1574" s="64" t="s">
        <v>9620</v>
      </c>
      <c r="K1574" s="63">
        <v>110.14054843282599</v>
      </c>
      <c r="L1574" s="71" t="b">
        <v>0</v>
      </c>
      <c r="M1574" s="64" t="s">
        <v>232</v>
      </c>
      <c r="N1574" s="64" t="s">
        <v>232</v>
      </c>
      <c r="O1574" s="64" t="s">
        <v>232</v>
      </c>
      <c r="P1574" s="64" t="s">
        <v>232</v>
      </c>
      <c r="Q1574" s="65"/>
      <c r="R1574" s="64" t="s">
        <v>232</v>
      </c>
      <c r="S1574" s="63">
        <v>1158.5719999999999</v>
      </c>
      <c r="T1574" s="65"/>
      <c r="U1574" s="65"/>
      <c r="V1574" s="64" t="s">
        <v>232</v>
      </c>
    </row>
    <row r="1575" spans="1:22">
      <c r="A1575" s="64" t="s">
        <v>6941</v>
      </c>
      <c r="B1575" s="63">
        <v>2010</v>
      </c>
      <c r="C1575" s="64" t="s">
        <v>255</v>
      </c>
      <c r="D1575" s="64" t="s">
        <v>255</v>
      </c>
      <c r="E1575" s="64" t="s">
        <v>255</v>
      </c>
      <c r="F1575" s="64" t="s">
        <v>9621</v>
      </c>
      <c r="G1575" s="63" t="b">
        <v>0</v>
      </c>
      <c r="H1575" s="71" t="b">
        <v>0</v>
      </c>
      <c r="I1575" s="64" t="s">
        <v>6941</v>
      </c>
      <c r="J1575" s="64" t="s">
        <v>9622</v>
      </c>
      <c r="K1575" s="63">
        <v>112.16958</v>
      </c>
      <c r="L1575" s="71" t="b">
        <v>0</v>
      </c>
      <c r="M1575" s="64" t="s">
        <v>232</v>
      </c>
      <c r="N1575" s="64" t="s">
        <v>232</v>
      </c>
      <c r="O1575" s="64" t="s">
        <v>232</v>
      </c>
      <c r="P1575" s="64" t="s">
        <v>6941</v>
      </c>
      <c r="Q1575" s="63">
        <v>0.14285709999999999</v>
      </c>
      <c r="R1575" s="64" t="s">
        <v>232</v>
      </c>
      <c r="S1575" s="63">
        <v>278.6438</v>
      </c>
      <c r="T1575" s="65"/>
      <c r="U1575" s="65"/>
      <c r="V1575" s="64" t="s">
        <v>232</v>
      </c>
    </row>
    <row r="1576" spans="1:22" ht="43.15">
      <c r="A1576" s="64" t="s">
        <v>9623</v>
      </c>
      <c r="B1576" s="63">
        <v>2011</v>
      </c>
      <c r="C1576" s="64" t="s">
        <v>255</v>
      </c>
      <c r="D1576" s="64" t="s">
        <v>255</v>
      </c>
      <c r="E1576" s="64" t="s">
        <v>255</v>
      </c>
      <c r="F1576" s="64" t="s">
        <v>2974</v>
      </c>
      <c r="G1576" s="63" t="b">
        <v>0</v>
      </c>
      <c r="H1576" s="71" t="b">
        <v>0</v>
      </c>
      <c r="I1576" s="64" t="s">
        <v>9623</v>
      </c>
      <c r="J1576" s="64" t="s">
        <v>9624</v>
      </c>
      <c r="K1576" s="63">
        <v>113.211606869465</v>
      </c>
      <c r="L1576" s="71" t="b">
        <v>0</v>
      </c>
      <c r="M1576" s="64" t="s">
        <v>232</v>
      </c>
      <c r="N1576" s="64" t="s">
        <v>232</v>
      </c>
      <c r="O1576" s="64" t="s">
        <v>232</v>
      </c>
      <c r="P1576" s="64" t="s">
        <v>232</v>
      </c>
      <c r="Q1576" s="65"/>
      <c r="R1576" s="64" t="s">
        <v>232</v>
      </c>
      <c r="S1576" s="63">
        <v>1973.171</v>
      </c>
      <c r="T1576" s="65"/>
      <c r="U1576" s="65"/>
      <c r="V1576" s="64" t="s">
        <v>232</v>
      </c>
    </row>
    <row r="1577" spans="1:22" ht="43.15">
      <c r="A1577" s="64" t="s">
        <v>9625</v>
      </c>
      <c r="B1577" s="63">
        <v>2012</v>
      </c>
      <c r="C1577" s="64" t="s">
        <v>255</v>
      </c>
      <c r="D1577" s="64" t="s">
        <v>255</v>
      </c>
      <c r="E1577" s="64" t="s">
        <v>255</v>
      </c>
      <c r="F1577" s="64" t="s">
        <v>2663</v>
      </c>
      <c r="G1577" s="63" t="b">
        <v>0</v>
      </c>
      <c r="H1577" s="71" t="b">
        <v>0</v>
      </c>
      <c r="I1577" s="64" t="s">
        <v>9625</v>
      </c>
      <c r="J1577" s="64" t="s">
        <v>9626</v>
      </c>
      <c r="K1577" s="63">
        <v>112.21263999999999</v>
      </c>
      <c r="L1577" s="71" t="b">
        <v>0</v>
      </c>
      <c r="M1577" s="64" t="s">
        <v>232</v>
      </c>
      <c r="N1577" s="64" t="s">
        <v>232</v>
      </c>
      <c r="O1577" s="64" t="s">
        <v>232</v>
      </c>
      <c r="P1577" s="64" t="s">
        <v>232</v>
      </c>
      <c r="Q1577" s="65"/>
      <c r="R1577" s="64" t="s">
        <v>232</v>
      </c>
      <c r="S1577" s="63">
        <v>2546.4580000000001</v>
      </c>
      <c r="T1577" s="65"/>
      <c r="U1577" s="65"/>
      <c r="V1577" s="64" t="s">
        <v>232</v>
      </c>
    </row>
    <row r="1578" spans="1:22" ht="28.9">
      <c r="A1578" s="64" t="s">
        <v>9627</v>
      </c>
      <c r="B1578" s="63">
        <v>2013</v>
      </c>
      <c r="C1578" s="64" t="s">
        <v>255</v>
      </c>
      <c r="D1578" s="64" t="s">
        <v>255</v>
      </c>
      <c r="E1578" s="64" t="s">
        <v>255</v>
      </c>
      <c r="F1578" s="64" t="s">
        <v>9628</v>
      </c>
      <c r="G1578" s="63" t="b">
        <v>0</v>
      </c>
      <c r="H1578" s="71" t="b">
        <v>0</v>
      </c>
      <c r="I1578" s="64" t="s">
        <v>9627</v>
      </c>
      <c r="J1578" s="64" t="s">
        <v>9629</v>
      </c>
      <c r="K1578" s="63">
        <v>112.21263999999999</v>
      </c>
      <c r="L1578" s="71" t="b">
        <v>0</v>
      </c>
      <c r="M1578" s="64" t="s">
        <v>232</v>
      </c>
      <c r="N1578" s="64" t="s">
        <v>232</v>
      </c>
      <c r="O1578" s="64" t="s">
        <v>232</v>
      </c>
      <c r="P1578" s="64" t="s">
        <v>232</v>
      </c>
      <c r="Q1578" s="65"/>
      <c r="R1578" s="64" t="s">
        <v>232</v>
      </c>
      <c r="S1578" s="63">
        <v>2026.5</v>
      </c>
      <c r="T1578" s="65"/>
      <c r="U1578" s="65"/>
      <c r="V1578" s="64" t="s">
        <v>232</v>
      </c>
    </row>
    <row r="1579" spans="1:22" ht="28.9">
      <c r="A1579" s="64" t="s">
        <v>9630</v>
      </c>
      <c r="B1579" s="63">
        <v>2014</v>
      </c>
      <c r="C1579" s="64" t="s">
        <v>255</v>
      </c>
      <c r="D1579" s="64" t="s">
        <v>255</v>
      </c>
      <c r="E1579" s="64" t="s">
        <v>255</v>
      </c>
      <c r="F1579" s="64" t="s">
        <v>9631</v>
      </c>
      <c r="G1579" s="63" t="b">
        <v>0</v>
      </c>
      <c r="H1579" s="71" t="b">
        <v>0</v>
      </c>
      <c r="I1579" s="64" t="s">
        <v>9630</v>
      </c>
      <c r="J1579" s="64" t="s">
        <v>9632</v>
      </c>
      <c r="K1579" s="63">
        <v>114.22852</v>
      </c>
      <c r="L1579" s="71" t="b">
        <v>0</v>
      </c>
      <c r="M1579" s="64" t="s">
        <v>232</v>
      </c>
      <c r="N1579" s="64" t="s">
        <v>232</v>
      </c>
      <c r="O1579" s="64" t="s">
        <v>232</v>
      </c>
      <c r="P1579" s="64" t="s">
        <v>232</v>
      </c>
      <c r="Q1579" s="65"/>
      <c r="R1579" s="64" t="s">
        <v>232</v>
      </c>
      <c r="S1579" s="63">
        <v>1973.171</v>
      </c>
      <c r="T1579" s="65"/>
      <c r="U1579" s="65"/>
      <c r="V1579" s="64" t="s">
        <v>232</v>
      </c>
    </row>
    <row r="1580" spans="1:22" ht="28.9">
      <c r="A1580" s="64" t="s">
        <v>9633</v>
      </c>
      <c r="B1580" s="63">
        <v>2015</v>
      </c>
      <c r="C1580" s="64" t="s">
        <v>255</v>
      </c>
      <c r="D1580" s="64" t="s">
        <v>255</v>
      </c>
      <c r="E1580" s="64" t="s">
        <v>255</v>
      </c>
      <c r="F1580" s="64" t="s">
        <v>9634</v>
      </c>
      <c r="G1580" s="63" t="b">
        <v>0</v>
      </c>
      <c r="H1580" s="71" t="b">
        <v>0</v>
      </c>
      <c r="I1580" s="64" t="s">
        <v>9633</v>
      </c>
      <c r="J1580" s="64" t="s">
        <v>9635</v>
      </c>
      <c r="K1580" s="63">
        <v>122.1644</v>
      </c>
      <c r="L1580" s="71" t="b">
        <v>0</v>
      </c>
      <c r="M1580" s="64" t="s">
        <v>232</v>
      </c>
      <c r="N1580" s="64" t="s">
        <v>232</v>
      </c>
      <c r="O1580" s="64" t="s">
        <v>232</v>
      </c>
      <c r="P1580" s="64" t="s">
        <v>232</v>
      </c>
      <c r="Q1580" s="65"/>
      <c r="R1580" s="64" t="s">
        <v>232</v>
      </c>
      <c r="S1580" s="63">
        <v>19.73171</v>
      </c>
      <c r="T1580" s="65"/>
      <c r="U1580" s="65"/>
      <c r="V1580" s="64" t="s">
        <v>232</v>
      </c>
    </row>
    <row r="1581" spans="1:22">
      <c r="A1581" s="64" t="s">
        <v>773</v>
      </c>
      <c r="B1581" s="63">
        <v>2016</v>
      </c>
      <c r="C1581" s="64" t="s">
        <v>255</v>
      </c>
      <c r="D1581" s="64" t="s">
        <v>255</v>
      </c>
      <c r="E1581" s="64" t="s">
        <v>255</v>
      </c>
      <c r="F1581" s="64" t="s">
        <v>9636</v>
      </c>
      <c r="G1581" s="63" t="b">
        <v>0</v>
      </c>
      <c r="H1581" s="71" t="b">
        <v>0</v>
      </c>
      <c r="I1581" s="64" t="s">
        <v>773</v>
      </c>
      <c r="J1581" s="64" t="s">
        <v>9637</v>
      </c>
      <c r="K1581" s="63">
        <v>110.19676</v>
      </c>
      <c r="L1581" s="71" t="b">
        <v>0</v>
      </c>
      <c r="M1581" s="64" t="s">
        <v>232</v>
      </c>
      <c r="N1581" s="64" t="s">
        <v>232</v>
      </c>
      <c r="O1581" s="64" t="s">
        <v>232</v>
      </c>
      <c r="P1581" s="64" t="s">
        <v>773</v>
      </c>
      <c r="Q1581" s="65"/>
      <c r="R1581" s="64" t="s">
        <v>232</v>
      </c>
      <c r="S1581" s="63">
        <v>1346.556</v>
      </c>
      <c r="T1581" s="65"/>
      <c r="U1581" s="65"/>
      <c r="V1581" s="64" t="s">
        <v>232</v>
      </c>
    </row>
    <row r="1582" spans="1:22" ht="72">
      <c r="A1582" s="64" t="s">
        <v>9638</v>
      </c>
      <c r="B1582" s="63">
        <v>2017</v>
      </c>
      <c r="C1582" s="64" t="s">
        <v>255</v>
      </c>
      <c r="D1582" s="64" t="s">
        <v>255</v>
      </c>
      <c r="E1582" s="64" t="s">
        <v>255</v>
      </c>
      <c r="F1582" s="64" t="s">
        <v>9639</v>
      </c>
      <c r="G1582" s="63" t="b">
        <v>0</v>
      </c>
      <c r="H1582" s="71" t="b">
        <v>0</v>
      </c>
      <c r="I1582" s="64" t="s">
        <v>9638</v>
      </c>
      <c r="J1582" s="64" t="s">
        <v>9640</v>
      </c>
      <c r="K1582" s="63">
        <v>296.61576000000002</v>
      </c>
      <c r="L1582" s="71" t="b">
        <v>0</v>
      </c>
      <c r="M1582" s="64" t="s">
        <v>232</v>
      </c>
      <c r="N1582" s="64" t="s">
        <v>232</v>
      </c>
      <c r="O1582" s="64" t="s">
        <v>232</v>
      </c>
      <c r="P1582" s="64" t="s">
        <v>9638</v>
      </c>
      <c r="Q1582" s="63">
        <v>0.5</v>
      </c>
      <c r="R1582" s="64" t="s">
        <v>9641</v>
      </c>
      <c r="S1582" s="63">
        <v>157.32040000000001</v>
      </c>
      <c r="T1582" s="63">
        <v>1841.3969999999999</v>
      </c>
      <c r="U1582" s="65"/>
      <c r="V1582" s="64" t="s">
        <v>232</v>
      </c>
    </row>
    <row r="1583" spans="1:22" ht="43.15">
      <c r="A1583" s="64" t="s">
        <v>9642</v>
      </c>
      <c r="B1583" s="63">
        <v>2018</v>
      </c>
      <c r="C1583" s="64" t="s">
        <v>255</v>
      </c>
      <c r="D1583" s="64" t="s">
        <v>255</v>
      </c>
      <c r="E1583" s="64" t="s">
        <v>255</v>
      </c>
      <c r="F1583" s="64" t="s">
        <v>2898</v>
      </c>
      <c r="G1583" s="63" t="b">
        <v>0</v>
      </c>
      <c r="H1583" s="71" t="b">
        <v>0</v>
      </c>
      <c r="I1583" s="64" t="s">
        <v>9642</v>
      </c>
      <c r="J1583" s="64" t="s">
        <v>9643</v>
      </c>
      <c r="K1583" s="63">
        <v>127.239175986497</v>
      </c>
      <c r="L1583" s="71" t="b">
        <v>0</v>
      </c>
      <c r="M1583" s="64" t="s">
        <v>232</v>
      </c>
      <c r="N1583" s="64" t="s">
        <v>232</v>
      </c>
      <c r="O1583" s="64" t="s">
        <v>232</v>
      </c>
      <c r="P1583" s="64" t="s">
        <v>232</v>
      </c>
      <c r="Q1583" s="65"/>
      <c r="R1583" s="64" t="s">
        <v>232</v>
      </c>
      <c r="S1583" s="63">
        <v>661.27909999999997</v>
      </c>
      <c r="T1583" s="65"/>
      <c r="U1583" s="65"/>
      <c r="V1583" s="64" t="s">
        <v>232</v>
      </c>
    </row>
    <row r="1584" spans="1:22" ht="43.15">
      <c r="A1584" s="64" t="s">
        <v>9644</v>
      </c>
      <c r="B1584" s="63">
        <v>2019</v>
      </c>
      <c r="C1584" s="64" t="s">
        <v>255</v>
      </c>
      <c r="D1584" s="64" t="s">
        <v>255</v>
      </c>
      <c r="E1584" s="64" t="s">
        <v>255</v>
      </c>
      <c r="F1584" s="64" t="s">
        <v>9645</v>
      </c>
      <c r="G1584" s="63" t="b">
        <v>0</v>
      </c>
      <c r="H1584" s="71" t="b">
        <v>0</v>
      </c>
      <c r="I1584" s="64" t="s">
        <v>9644</v>
      </c>
      <c r="J1584" s="64" t="s">
        <v>9646</v>
      </c>
      <c r="K1584" s="63">
        <v>126.23922</v>
      </c>
      <c r="L1584" s="71" t="b">
        <v>0</v>
      </c>
      <c r="M1584" s="64" t="s">
        <v>232</v>
      </c>
      <c r="N1584" s="64" t="s">
        <v>232</v>
      </c>
      <c r="O1584" s="64" t="s">
        <v>232</v>
      </c>
      <c r="P1584" s="64" t="s">
        <v>232</v>
      </c>
      <c r="Q1584" s="65"/>
      <c r="R1584" s="64" t="s">
        <v>232</v>
      </c>
      <c r="S1584" s="63">
        <v>621.28229999999996</v>
      </c>
      <c r="T1584" s="65"/>
      <c r="U1584" s="65"/>
      <c r="V1584" s="64" t="s">
        <v>232</v>
      </c>
    </row>
    <row r="1585" spans="1:22" ht="28.9">
      <c r="A1585" s="64" t="s">
        <v>9647</v>
      </c>
      <c r="B1585" s="63">
        <v>2020</v>
      </c>
      <c r="C1585" s="64" t="s">
        <v>255</v>
      </c>
      <c r="D1585" s="64" t="s">
        <v>255</v>
      </c>
      <c r="E1585" s="64" t="s">
        <v>255</v>
      </c>
      <c r="F1585" s="64" t="s">
        <v>9648</v>
      </c>
      <c r="G1585" s="63" t="b">
        <v>0</v>
      </c>
      <c r="H1585" s="71" t="b">
        <v>0</v>
      </c>
      <c r="I1585" s="64" t="s">
        <v>9647</v>
      </c>
      <c r="J1585" s="64" t="s">
        <v>9649</v>
      </c>
      <c r="K1585" s="63">
        <v>126.23922</v>
      </c>
      <c r="L1585" s="71" t="b">
        <v>0</v>
      </c>
      <c r="M1585" s="64" t="s">
        <v>232</v>
      </c>
      <c r="N1585" s="64" t="s">
        <v>232</v>
      </c>
      <c r="O1585" s="64" t="s">
        <v>232</v>
      </c>
      <c r="P1585" s="64" t="s">
        <v>232</v>
      </c>
      <c r="Q1585" s="65"/>
      <c r="R1585" s="64" t="s">
        <v>232</v>
      </c>
      <c r="S1585" s="63">
        <v>763.93730000000005</v>
      </c>
      <c r="T1585" s="65"/>
      <c r="U1585" s="65"/>
      <c r="V1585" s="64" t="s">
        <v>232</v>
      </c>
    </row>
    <row r="1586" spans="1:22" ht="57.6">
      <c r="A1586" s="64" t="s">
        <v>9650</v>
      </c>
      <c r="B1586" s="63">
        <v>2021</v>
      </c>
      <c r="C1586" s="64" t="s">
        <v>255</v>
      </c>
      <c r="D1586" s="64" t="s">
        <v>255</v>
      </c>
      <c r="E1586" s="64" t="s">
        <v>255</v>
      </c>
      <c r="F1586" s="64" t="s">
        <v>7547</v>
      </c>
      <c r="G1586" s="63" t="b">
        <v>0</v>
      </c>
      <c r="H1586" s="71" t="b">
        <v>0</v>
      </c>
      <c r="I1586" s="64" t="s">
        <v>9650</v>
      </c>
      <c r="J1586" s="64" t="s">
        <v>9651</v>
      </c>
      <c r="K1586" s="63">
        <v>128.2551</v>
      </c>
      <c r="L1586" s="71" t="b">
        <v>0</v>
      </c>
      <c r="M1586" s="64" t="s">
        <v>232</v>
      </c>
      <c r="N1586" s="64" t="s">
        <v>232</v>
      </c>
      <c r="O1586" s="64" t="s">
        <v>232</v>
      </c>
      <c r="P1586" s="64" t="s">
        <v>232</v>
      </c>
      <c r="Q1586" s="65"/>
      <c r="R1586" s="64" t="s">
        <v>232</v>
      </c>
      <c r="S1586" s="63">
        <v>661.27909999999997</v>
      </c>
      <c r="T1586" s="65"/>
      <c r="U1586" s="65"/>
      <c r="V1586" s="64" t="s">
        <v>7548</v>
      </c>
    </row>
    <row r="1587" spans="1:22" ht="28.9">
      <c r="A1587" s="64" t="s">
        <v>9652</v>
      </c>
      <c r="B1587" s="63">
        <v>2022</v>
      </c>
      <c r="C1587" s="64" t="s">
        <v>255</v>
      </c>
      <c r="D1587" s="64" t="s">
        <v>255</v>
      </c>
      <c r="E1587" s="64" t="s">
        <v>255</v>
      </c>
      <c r="F1587" s="64" t="s">
        <v>9653</v>
      </c>
      <c r="G1587" s="63" t="b">
        <v>0</v>
      </c>
      <c r="H1587" s="71" t="b">
        <v>0</v>
      </c>
      <c r="I1587" s="64" t="s">
        <v>9652</v>
      </c>
      <c r="J1587" s="64" t="s">
        <v>9654</v>
      </c>
      <c r="K1587" s="63">
        <v>136.19098</v>
      </c>
      <c r="L1587" s="71" t="b">
        <v>0</v>
      </c>
      <c r="M1587" s="64" t="s">
        <v>232</v>
      </c>
      <c r="N1587" s="64" t="s">
        <v>232</v>
      </c>
      <c r="O1587" s="64" t="s">
        <v>232</v>
      </c>
      <c r="P1587" s="64" t="s">
        <v>232</v>
      </c>
      <c r="Q1587" s="65"/>
      <c r="R1587" s="64" t="s">
        <v>232</v>
      </c>
      <c r="S1587" s="63">
        <v>4.1196619999999999</v>
      </c>
      <c r="T1587" s="65"/>
      <c r="U1587" s="65"/>
      <c r="V1587" s="64" t="s">
        <v>232</v>
      </c>
    </row>
    <row r="1588" spans="1:22" ht="43.15">
      <c r="A1588" s="64" t="s">
        <v>9655</v>
      </c>
      <c r="B1588" s="63">
        <v>2023</v>
      </c>
      <c r="C1588" s="64" t="s">
        <v>9656</v>
      </c>
      <c r="D1588" s="64" t="s">
        <v>9657</v>
      </c>
      <c r="E1588" s="64" t="s">
        <v>9657</v>
      </c>
      <c r="F1588" s="64" t="s">
        <v>9658</v>
      </c>
      <c r="G1588" s="63" t="b">
        <v>0</v>
      </c>
      <c r="H1588" s="71" t="b">
        <v>0</v>
      </c>
      <c r="I1588" s="64" t="s">
        <v>9655</v>
      </c>
      <c r="J1588" s="64" t="s">
        <v>9659</v>
      </c>
      <c r="K1588" s="63">
        <v>136.23403999999999</v>
      </c>
      <c r="L1588" s="71" t="b">
        <v>0</v>
      </c>
      <c r="M1588" s="64" t="s">
        <v>232</v>
      </c>
      <c r="N1588" s="64" t="s">
        <v>9660</v>
      </c>
      <c r="O1588" s="64" t="s">
        <v>9661</v>
      </c>
      <c r="P1588" s="64" t="s">
        <v>3097</v>
      </c>
      <c r="Q1588" s="65"/>
      <c r="R1588" s="64" t="s">
        <v>9662</v>
      </c>
      <c r="S1588" s="63">
        <v>237.31389999999999</v>
      </c>
      <c r="T1588" s="63">
        <v>5122.1279999999997</v>
      </c>
      <c r="U1588" s="63">
        <v>343.08683514000001</v>
      </c>
      <c r="V1588" s="64" t="s">
        <v>232</v>
      </c>
    </row>
    <row r="1589" spans="1:22" ht="57.6">
      <c r="A1589" s="64" t="s">
        <v>9663</v>
      </c>
      <c r="B1589" s="63">
        <v>2024</v>
      </c>
      <c r="C1589" s="64" t="s">
        <v>9664</v>
      </c>
      <c r="D1589" s="64" t="s">
        <v>9665</v>
      </c>
      <c r="E1589" s="64" t="s">
        <v>9665</v>
      </c>
      <c r="F1589" s="64" t="s">
        <v>232</v>
      </c>
      <c r="G1589" s="63" t="b">
        <v>0</v>
      </c>
      <c r="H1589" s="71" t="b">
        <v>1</v>
      </c>
      <c r="I1589" s="64" t="s">
        <v>9663</v>
      </c>
      <c r="J1589" s="64" t="s">
        <v>232</v>
      </c>
      <c r="K1589" s="63">
        <v>201.22123999999999</v>
      </c>
      <c r="L1589" s="71" t="b">
        <v>0</v>
      </c>
      <c r="M1589" s="64" t="s">
        <v>232</v>
      </c>
      <c r="N1589" s="64" t="s">
        <v>9666</v>
      </c>
      <c r="O1589" s="64" t="s">
        <v>9667</v>
      </c>
      <c r="P1589" s="64" t="s">
        <v>9668</v>
      </c>
      <c r="Q1589" s="63">
        <v>0.1666667</v>
      </c>
      <c r="R1589" s="64" t="s">
        <v>9669</v>
      </c>
      <c r="S1589" s="63">
        <v>7.106083E-3</v>
      </c>
      <c r="T1589" s="63">
        <v>12.371969999999999</v>
      </c>
      <c r="U1589" s="63">
        <v>1.5678533878000001E-4</v>
      </c>
      <c r="V1589" s="64" t="s">
        <v>232</v>
      </c>
    </row>
    <row r="1590" spans="1:22" ht="57.6">
      <c r="A1590" s="64" t="s">
        <v>9670</v>
      </c>
      <c r="B1590" s="63">
        <v>2025</v>
      </c>
      <c r="C1590" s="64" t="s">
        <v>9671</v>
      </c>
      <c r="D1590" s="64" t="s">
        <v>9672</v>
      </c>
      <c r="E1590" s="64" t="s">
        <v>9672</v>
      </c>
      <c r="F1590" s="64" t="s">
        <v>9673</v>
      </c>
      <c r="G1590" s="63" t="b">
        <v>0</v>
      </c>
      <c r="H1590" s="71" t="b">
        <v>0</v>
      </c>
      <c r="I1590" s="64" t="s">
        <v>9670</v>
      </c>
      <c r="J1590" s="64" t="s">
        <v>9674</v>
      </c>
      <c r="K1590" s="63">
        <v>204.35105999999999</v>
      </c>
      <c r="L1590" s="71" t="b">
        <v>0</v>
      </c>
      <c r="M1590" s="64" t="s">
        <v>232</v>
      </c>
      <c r="N1590" s="64" t="s">
        <v>9675</v>
      </c>
      <c r="O1590" s="64" t="s">
        <v>9676</v>
      </c>
      <c r="P1590" s="64" t="s">
        <v>9677</v>
      </c>
      <c r="Q1590" s="65"/>
      <c r="R1590" s="64" t="s">
        <v>9678</v>
      </c>
      <c r="S1590" s="63">
        <v>4.1596580000000003</v>
      </c>
      <c r="T1590" s="63">
        <v>23.108840000000001</v>
      </c>
      <c r="U1590" s="63">
        <v>6.3280087402000005</v>
      </c>
      <c r="V1590" s="64" t="s">
        <v>232</v>
      </c>
    </row>
    <row r="1591" spans="1:22" ht="43.15">
      <c r="A1591" s="64" t="s">
        <v>9679</v>
      </c>
      <c r="B1591" s="63">
        <v>2026</v>
      </c>
      <c r="C1591" s="64" t="s">
        <v>9680</v>
      </c>
      <c r="D1591" s="64" t="s">
        <v>9681</v>
      </c>
      <c r="E1591" s="64" t="s">
        <v>9681</v>
      </c>
      <c r="F1591" s="64" t="s">
        <v>9682</v>
      </c>
      <c r="G1591" s="63" t="b">
        <v>0</v>
      </c>
      <c r="H1591" s="71" t="b">
        <v>0</v>
      </c>
      <c r="I1591" s="64" t="s">
        <v>9679</v>
      </c>
      <c r="J1591" s="64" t="s">
        <v>9683</v>
      </c>
      <c r="K1591" s="63">
        <v>154.46641600000001</v>
      </c>
      <c r="L1591" s="71" t="b">
        <v>1</v>
      </c>
      <c r="M1591" s="64" t="s">
        <v>232</v>
      </c>
      <c r="N1591" s="64" t="s">
        <v>9684</v>
      </c>
      <c r="O1591" s="64" t="s">
        <v>9685</v>
      </c>
      <c r="P1591" s="64" t="s">
        <v>9686</v>
      </c>
      <c r="Q1591" s="65"/>
      <c r="R1591" s="64" t="s">
        <v>9687</v>
      </c>
      <c r="S1591" s="63">
        <v>811933.4</v>
      </c>
      <c r="T1591" s="63">
        <v>1884463</v>
      </c>
      <c r="U1591" s="63">
        <v>901282.05117999995</v>
      </c>
      <c r="V1591" s="64" t="s">
        <v>232</v>
      </c>
    </row>
    <row r="1592" spans="1:22" ht="28.9">
      <c r="A1592" s="64" t="s">
        <v>9688</v>
      </c>
      <c r="B1592" s="63">
        <v>2027</v>
      </c>
      <c r="C1592" s="64" t="s">
        <v>9689</v>
      </c>
      <c r="D1592" s="64" t="s">
        <v>9690</v>
      </c>
      <c r="E1592" s="64" t="s">
        <v>9690</v>
      </c>
      <c r="F1592" s="64" t="s">
        <v>9691</v>
      </c>
      <c r="G1592" s="63" t="b">
        <v>0</v>
      </c>
      <c r="H1592" s="71" t="b">
        <v>1</v>
      </c>
      <c r="I1592" s="64" t="s">
        <v>9688</v>
      </c>
      <c r="J1592" s="64" t="s">
        <v>9692</v>
      </c>
      <c r="K1592" s="63">
        <v>88.535499999999999</v>
      </c>
      <c r="L1592" s="71" t="b">
        <v>0</v>
      </c>
      <c r="M1592" s="64" t="s">
        <v>232</v>
      </c>
      <c r="N1592" s="64" t="s">
        <v>9693</v>
      </c>
      <c r="O1592" s="64" t="s">
        <v>9694</v>
      </c>
      <c r="P1592" s="64" t="s">
        <v>9695</v>
      </c>
      <c r="Q1592" s="65"/>
      <c r="R1592" s="64" t="s">
        <v>9696</v>
      </c>
      <c r="S1592" s="63">
        <v>28664.31</v>
      </c>
      <c r="T1592" s="63">
        <v>201857</v>
      </c>
      <c r="U1592" s="63">
        <v>24493.651195999999</v>
      </c>
      <c r="V1592" s="64" t="s">
        <v>232</v>
      </c>
    </row>
    <row r="1593" spans="1:22" ht="28.9">
      <c r="A1593" s="64" t="s">
        <v>9697</v>
      </c>
      <c r="B1593" s="63">
        <v>2028</v>
      </c>
      <c r="C1593" s="64" t="s">
        <v>9698</v>
      </c>
      <c r="D1593" s="64" t="s">
        <v>9699</v>
      </c>
      <c r="E1593" s="64" t="s">
        <v>9699</v>
      </c>
      <c r="F1593" s="64" t="s">
        <v>232</v>
      </c>
      <c r="G1593" s="63" t="b">
        <v>0</v>
      </c>
      <c r="H1593" s="71" t="b">
        <v>0</v>
      </c>
      <c r="I1593" s="64" t="s">
        <v>9697</v>
      </c>
      <c r="J1593" s="64" t="s">
        <v>232</v>
      </c>
      <c r="K1593" s="63">
        <v>126.58347999999999</v>
      </c>
      <c r="L1593" s="71" t="b">
        <v>0</v>
      </c>
      <c r="M1593" s="64" t="s">
        <v>232</v>
      </c>
      <c r="N1593" s="64" t="s">
        <v>9700</v>
      </c>
      <c r="O1593" s="64" t="s">
        <v>9701</v>
      </c>
      <c r="P1593" s="64" t="s">
        <v>1687</v>
      </c>
      <c r="Q1593" s="65"/>
      <c r="R1593" s="64" t="s">
        <v>9702</v>
      </c>
      <c r="S1593" s="63">
        <v>134.65559999999999</v>
      </c>
      <c r="T1593" s="63">
        <v>4473.1180000000004</v>
      </c>
      <c r="U1593" s="65"/>
      <c r="V1593" s="64" t="s">
        <v>232</v>
      </c>
    </row>
    <row r="1594" spans="1:22" ht="43.15">
      <c r="A1594" s="64" t="s">
        <v>9703</v>
      </c>
      <c r="B1594" s="63">
        <v>2029</v>
      </c>
      <c r="C1594" s="64" t="s">
        <v>9704</v>
      </c>
      <c r="D1594" s="64" t="s">
        <v>9705</v>
      </c>
      <c r="E1594" s="64" t="s">
        <v>9705</v>
      </c>
      <c r="F1594" s="64" t="s">
        <v>9706</v>
      </c>
      <c r="G1594" s="63" t="b">
        <v>0</v>
      </c>
      <c r="H1594" s="71" t="b">
        <v>0</v>
      </c>
      <c r="I1594" s="64" t="s">
        <v>9703</v>
      </c>
      <c r="J1594" s="64" t="s">
        <v>9707</v>
      </c>
      <c r="K1594" s="63">
        <v>104.4589096</v>
      </c>
      <c r="L1594" s="71" t="b">
        <v>0</v>
      </c>
      <c r="M1594" s="64" t="s">
        <v>232</v>
      </c>
      <c r="N1594" s="64" t="s">
        <v>9708</v>
      </c>
      <c r="O1594" s="64" t="s">
        <v>9709</v>
      </c>
      <c r="P1594" s="64" t="s">
        <v>9710</v>
      </c>
      <c r="Q1594" s="65"/>
      <c r="R1594" s="64" t="s">
        <v>9711</v>
      </c>
      <c r="S1594" s="63">
        <v>2586454</v>
      </c>
      <c r="T1594" s="63">
        <v>5757839</v>
      </c>
      <c r="U1594" s="63">
        <v>1796833.9228000001</v>
      </c>
      <c r="V1594" s="64" t="s">
        <v>232</v>
      </c>
    </row>
    <row r="1595" spans="1:22" ht="43.15">
      <c r="A1595" s="64" t="s">
        <v>9712</v>
      </c>
      <c r="B1595" s="63">
        <v>2030</v>
      </c>
      <c r="C1595" s="64" t="s">
        <v>9713</v>
      </c>
      <c r="D1595" s="64" t="s">
        <v>9714</v>
      </c>
      <c r="E1595" s="64" t="s">
        <v>9714</v>
      </c>
      <c r="F1595" s="64" t="s">
        <v>232</v>
      </c>
      <c r="G1595" s="63" t="b">
        <v>0</v>
      </c>
      <c r="H1595" s="71" t="b">
        <v>0</v>
      </c>
      <c r="I1595" s="64" t="s">
        <v>9712</v>
      </c>
      <c r="J1595" s="64" t="s">
        <v>9715</v>
      </c>
      <c r="K1595" s="63">
        <v>110.96986</v>
      </c>
      <c r="L1595" s="71" t="b">
        <v>0</v>
      </c>
      <c r="M1595" s="64" t="s">
        <v>232</v>
      </c>
      <c r="N1595" s="64" t="s">
        <v>9716</v>
      </c>
      <c r="O1595" s="64" t="s">
        <v>9717</v>
      </c>
      <c r="P1595" s="64" t="s">
        <v>904</v>
      </c>
      <c r="Q1595" s="65"/>
      <c r="R1595" s="64" t="s">
        <v>905</v>
      </c>
      <c r="S1595" s="63">
        <v>2973.0889999999999</v>
      </c>
      <c r="T1595" s="63">
        <v>616759.30000000005</v>
      </c>
      <c r="U1595" s="63">
        <v>4247.4656014000002</v>
      </c>
      <c r="V1595" s="64" t="s">
        <v>232</v>
      </c>
    </row>
    <row r="1596" spans="1:22" ht="28.9">
      <c r="A1596" s="64" t="s">
        <v>9718</v>
      </c>
      <c r="B1596" s="63">
        <v>2031</v>
      </c>
      <c r="C1596" s="64" t="s">
        <v>9719</v>
      </c>
      <c r="D1596" s="64" t="s">
        <v>9720</v>
      </c>
      <c r="E1596" s="64" t="s">
        <v>9720</v>
      </c>
      <c r="F1596" s="64" t="s">
        <v>232</v>
      </c>
      <c r="G1596" s="63" t="b">
        <v>0</v>
      </c>
      <c r="H1596" s="71" t="b">
        <v>1</v>
      </c>
      <c r="I1596" s="64" t="s">
        <v>9718</v>
      </c>
      <c r="J1596" s="64" t="s">
        <v>232</v>
      </c>
      <c r="K1596" s="63">
        <v>84.345491167350104</v>
      </c>
      <c r="L1596" s="71" t="b">
        <v>0</v>
      </c>
      <c r="M1596" s="64" t="s">
        <v>232</v>
      </c>
      <c r="N1596" s="64" t="s">
        <v>9721</v>
      </c>
      <c r="O1596" s="64" t="s">
        <v>9722</v>
      </c>
      <c r="P1596" s="64" t="s">
        <v>232</v>
      </c>
      <c r="Q1596" s="65"/>
      <c r="R1596" s="64" t="s">
        <v>232</v>
      </c>
      <c r="S1596" s="63">
        <v>11625.71</v>
      </c>
      <c r="T1596" s="65"/>
      <c r="U1596" s="65"/>
      <c r="V1596" s="64" t="s">
        <v>232</v>
      </c>
    </row>
    <row r="1597" spans="1:22" ht="158.44999999999999">
      <c r="A1597" s="64" t="s">
        <v>9723</v>
      </c>
      <c r="B1597" s="63">
        <v>2032</v>
      </c>
      <c r="C1597" s="64" t="s">
        <v>9724</v>
      </c>
      <c r="D1597" s="64" t="s">
        <v>9725</v>
      </c>
      <c r="E1597" s="64" t="s">
        <v>9725</v>
      </c>
      <c r="F1597" s="64" t="s">
        <v>232</v>
      </c>
      <c r="G1597" s="63" t="b">
        <v>0</v>
      </c>
      <c r="H1597" s="71" t="b">
        <v>0</v>
      </c>
      <c r="I1597" s="64" t="s">
        <v>9723</v>
      </c>
      <c r="J1597" s="64" t="s">
        <v>232</v>
      </c>
      <c r="K1597" s="63">
        <v>405.9</v>
      </c>
      <c r="L1597" s="71" t="b">
        <v>0</v>
      </c>
      <c r="M1597" s="64" t="s">
        <v>9726</v>
      </c>
      <c r="N1597" s="64" t="s">
        <v>9727</v>
      </c>
      <c r="O1597" s="64" t="s">
        <v>9728</v>
      </c>
      <c r="P1597" s="64" t="s">
        <v>9729</v>
      </c>
      <c r="Q1597" s="63">
        <v>0.2</v>
      </c>
      <c r="R1597" s="64" t="s">
        <v>232</v>
      </c>
      <c r="S1597" s="63">
        <v>1.706527E-2</v>
      </c>
      <c r="T1597" s="65"/>
      <c r="U1597" s="65"/>
      <c r="V1597" s="64" t="s">
        <v>232</v>
      </c>
    </row>
    <row r="1598" spans="1:22" ht="28.9">
      <c r="A1598" s="64" t="s">
        <v>9730</v>
      </c>
      <c r="B1598" s="63">
        <v>2033</v>
      </c>
      <c r="C1598" s="64" t="s">
        <v>9731</v>
      </c>
      <c r="D1598" s="64" t="s">
        <v>9732</v>
      </c>
      <c r="E1598" s="64" t="s">
        <v>9732</v>
      </c>
      <c r="F1598" s="64" t="s">
        <v>232</v>
      </c>
      <c r="G1598" s="63" t="b">
        <v>0</v>
      </c>
      <c r="H1598" s="71" t="b">
        <v>0</v>
      </c>
      <c r="I1598" s="64" t="s">
        <v>9730</v>
      </c>
      <c r="J1598" s="64" t="s">
        <v>232</v>
      </c>
      <c r="K1598" s="63">
        <v>137.19212445472201</v>
      </c>
      <c r="L1598" s="71" t="b">
        <v>0</v>
      </c>
      <c r="M1598" s="64" t="s">
        <v>232</v>
      </c>
      <c r="N1598" s="64" t="s">
        <v>9733</v>
      </c>
      <c r="O1598" s="64" t="s">
        <v>9734</v>
      </c>
      <c r="P1598" s="64" t="s">
        <v>232</v>
      </c>
      <c r="Q1598" s="65"/>
      <c r="R1598" s="64" t="s">
        <v>232</v>
      </c>
      <c r="S1598" s="63">
        <v>1.067912E-18</v>
      </c>
      <c r="T1598" s="65"/>
      <c r="U1598" s="65"/>
      <c r="V1598" s="64" t="s">
        <v>232</v>
      </c>
    </row>
    <row r="1599" spans="1:22" ht="28.9">
      <c r="A1599" s="64" t="s">
        <v>9735</v>
      </c>
      <c r="B1599" s="63">
        <v>2034</v>
      </c>
      <c r="C1599" s="64" t="s">
        <v>9736</v>
      </c>
      <c r="D1599" s="64" t="s">
        <v>9737</v>
      </c>
      <c r="E1599" s="64" t="s">
        <v>9737</v>
      </c>
      <c r="F1599" s="64" t="s">
        <v>9738</v>
      </c>
      <c r="G1599" s="63" t="b">
        <v>0</v>
      </c>
      <c r="H1599" s="71" t="b">
        <v>0</v>
      </c>
      <c r="I1599" s="64" t="s">
        <v>9735</v>
      </c>
      <c r="J1599" s="64" t="s">
        <v>9739</v>
      </c>
      <c r="K1599" s="63">
        <v>140.508313109471</v>
      </c>
      <c r="L1599" s="71" t="b">
        <v>0</v>
      </c>
      <c r="M1599" s="64" t="s">
        <v>232</v>
      </c>
      <c r="N1599" s="64" t="s">
        <v>9740</v>
      </c>
      <c r="O1599" s="64" t="s">
        <v>9741</v>
      </c>
      <c r="P1599" s="64" t="s">
        <v>232</v>
      </c>
      <c r="Q1599" s="65"/>
      <c r="R1599" s="64" t="s">
        <v>232</v>
      </c>
      <c r="S1599" s="63">
        <v>16.531980000000001</v>
      </c>
      <c r="T1599" s="65"/>
      <c r="U1599" s="65"/>
      <c r="V1599" s="64" t="s">
        <v>232</v>
      </c>
    </row>
    <row r="1600" spans="1:22" ht="57.6">
      <c r="A1600" s="64" t="s">
        <v>9742</v>
      </c>
      <c r="B1600" s="63">
        <v>2035</v>
      </c>
      <c r="C1600" s="64" t="s">
        <v>255</v>
      </c>
      <c r="D1600" s="64" t="s">
        <v>255</v>
      </c>
      <c r="E1600" s="64" t="s">
        <v>255</v>
      </c>
      <c r="F1600" s="64" t="s">
        <v>9743</v>
      </c>
      <c r="G1600" s="63" t="b">
        <v>0</v>
      </c>
      <c r="H1600" s="71" t="b">
        <v>1</v>
      </c>
      <c r="I1600" s="64" t="s">
        <v>9742</v>
      </c>
      <c r="J1600" s="64" t="s">
        <v>9744</v>
      </c>
      <c r="K1600" s="63">
        <v>247.36</v>
      </c>
      <c r="L1600" s="71" t="b">
        <v>0</v>
      </c>
      <c r="M1600" s="64" t="s">
        <v>1246</v>
      </c>
      <c r="N1600" s="64" t="s">
        <v>232</v>
      </c>
      <c r="O1600" s="64" t="s">
        <v>232</v>
      </c>
      <c r="P1600" s="64" t="s">
        <v>232</v>
      </c>
      <c r="Q1600" s="65"/>
      <c r="R1600" s="64" t="s">
        <v>232</v>
      </c>
      <c r="S1600" s="63">
        <v>3.2530660000000002E-4</v>
      </c>
      <c r="T1600" s="65"/>
      <c r="U1600" s="65"/>
      <c r="V1600" s="64" t="s">
        <v>232</v>
      </c>
    </row>
    <row r="1601" spans="1:22" ht="43.15">
      <c r="A1601" s="64" t="s">
        <v>9745</v>
      </c>
      <c r="B1601" s="63">
        <v>2036</v>
      </c>
      <c r="C1601" s="64" t="s">
        <v>255</v>
      </c>
      <c r="D1601" s="64" t="s">
        <v>255</v>
      </c>
      <c r="E1601" s="64" t="s">
        <v>255</v>
      </c>
      <c r="F1601" s="64" t="s">
        <v>9746</v>
      </c>
      <c r="G1601" s="63" t="b">
        <v>0</v>
      </c>
      <c r="H1601" s="71" t="b">
        <v>0</v>
      </c>
      <c r="I1601" s="64" t="s">
        <v>9745</v>
      </c>
      <c r="J1601" s="64" t="s">
        <v>9747</v>
      </c>
      <c r="K1601" s="63">
        <v>138.24992</v>
      </c>
      <c r="L1601" s="71" t="b">
        <v>0</v>
      </c>
      <c r="M1601" s="64" t="s">
        <v>232</v>
      </c>
      <c r="N1601" s="64" t="s">
        <v>232</v>
      </c>
      <c r="O1601" s="64" t="s">
        <v>232</v>
      </c>
      <c r="P1601" s="64" t="s">
        <v>232</v>
      </c>
      <c r="Q1601" s="65"/>
      <c r="R1601" s="64" t="s">
        <v>9748</v>
      </c>
      <c r="S1601" s="63">
        <v>125.58969999999999</v>
      </c>
      <c r="T1601" s="63">
        <v>248.09190000000001</v>
      </c>
      <c r="U1601" s="65"/>
      <c r="V1601" s="64" t="s">
        <v>232</v>
      </c>
    </row>
    <row r="1602" spans="1:22" ht="28.9">
      <c r="A1602" s="64" t="s">
        <v>9749</v>
      </c>
      <c r="B1602" s="63">
        <v>2037</v>
      </c>
      <c r="C1602" s="64" t="s">
        <v>9750</v>
      </c>
      <c r="D1602" s="64" t="s">
        <v>9751</v>
      </c>
      <c r="E1602" s="64" t="s">
        <v>9751</v>
      </c>
      <c r="F1602" s="64" t="s">
        <v>5087</v>
      </c>
      <c r="G1602" s="63" t="b">
        <v>0</v>
      </c>
      <c r="H1602" s="71" t="b">
        <v>0</v>
      </c>
      <c r="I1602" s="64" t="s">
        <v>9749</v>
      </c>
      <c r="J1602" s="64" t="s">
        <v>9752</v>
      </c>
      <c r="K1602" s="63">
        <v>138.24992</v>
      </c>
      <c r="L1602" s="71" t="b">
        <v>0</v>
      </c>
      <c r="M1602" s="64" t="s">
        <v>232</v>
      </c>
      <c r="N1602" s="64" t="s">
        <v>9753</v>
      </c>
      <c r="O1602" s="64" t="s">
        <v>9754</v>
      </c>
      <c r="P1602" s="64" t="s">
        <v>2984</v>
      </c>
      <c r="Q1602" s="65"/>
      <c r="R1602" s="64" t="s">
        <v>2985</v>
      </c>
      <c r="S1602" s="63">
        <v>125.58969999999999</v>
      </c>
      <c r="T1602" s="63">
        <v>289.08030000000002</v>
      </c>
      <c r="U1602" s="63">
        <v>136.55772494000001</v>
      </c>
      <c r="V1602" s="64" t="s">
        <v>232</v>
      </c>
    </row>
    <row r="1603" spans="1:22" ht="28.9">
      <c r="A1603" s="64" t="s">
        <v>9755</v>
      </c>
      <c r="B1603" s="63">
        <v>2038</v>
      </c>
      <c r="C1603" s="64" t="s">
        <v>9756</v>
      </c>
      <c r="D1603" s="64" t="s">
        <v>9757</v>
      </c>
      <c r="E1603" s="64" t="s">
        <v>9757</v>
      </c>
      <c r="F1603" s="64" t="s">
        <v>232</v>
      </c>
      <c r="G1603" s="63" t="b">
        <v>0</v>
      </c>
      <c r="H1603" s="71" t="b">
        <v>0</v>
      </c>
      <c r="I1603" s="64" t="s">
        <v>9755</v>
      </c>
      <c r="J1603" s="64" t="s">
        <v>9758</v>
      </c>
      <c r="K1603" s="63">
        <v>158.28108</v>
      </c>
      <c r="L1603" s="71" t="b">
        <v>0</v>
      </c>
      <c r="M1603" s="64" t="s">
        <v>232</v>
      </c>
      <c r="N1603" s="64" t="s">
        <v>9759</v>
      </c>
      <c r="O1603" s="64" t="s">
        <v>9760</v>
      </c>
      <c r="P1603" s="64" t="s">
        <v>9761</v>
      </c>
      <c r="Q1603" s="63">
        <v>0.1</v>
      </c>
      <c r="R1603" s="64" t="s">
        <v>9762</v>
      </c>
      <c r="S1603" s="63">
        <v>1.453214</v>
      </c>
      <c r="T1603" s="63">
        <v>1.2769060000000001</v>
      </c>
      <c r="U1603" s="63">
        <v>1.1149452216</v>
      </c>
      <c r="V1603" s="64" t="s">
        <v>232</v>
      </c>
    </row>
    <row r="1604" spans="1:22" ht="28.9">
      <c r="A1604" s="64" t="s">
        <v>9763</v>
      </c>
      <c r="B1604" s="63">
        <v>2039</v>
      </c>
      <c r="C1604" s="64" t="s">
        <v>255</v>
      </c>
      <c r="D1604" s="64" t="s">
        <v>255</v>
      </c>
      <c r="E1604" s="64" t="s">
        <v>255</v>
      </c>
      <c r="F1604" s="64" t="s">
        <v>9764</v>
      </c>
      <c r="G1604" s="63" t="b">
        <v>0</v>
      </c>
      <c r="H1604" s="71" t="b">
        <v>0</v>
      </c>
      <c r="I1604" s="64" t="s">
        <v>9763</v>
      </c>
      <c r="J1604" s="64" t="s">
        <v>9765</v>
      </c>
      <c r="K1604" s="63">
        <v>32.04</v>
      </c>
      <c r="L1604" s="71" t="b">
        <v>0</v>
      </c>
      <c r="M1604" s="64" t="s">
        <v>232</v>
      </c>
      <c r="N1604" s="64" t="s">
        <v>232</v>
      </c>
      <c r="O1604" s="64" t="s">
        <v>232</v>
      </c>
      <c r="P1604" s="64" t="s">
        <v>232</v>
      </c>
      <c r="Q1604" s="65"/>
      <c r="R1604" s="64" t="s">
        <v>232</v>
      </c>
      <c r="S1604" s="63">
        <v>15865.36</v>
      </c>
      <c r="T1604" s="65"/>
      <c r="U1604" s="65"/>
      <c r="V1604" s="64" t="s">
        <v>232</v>
      </c>
    </row>
    <row r="1605" spans="1:22" ht="43.15">
      <c r="A1605" s="64" t="s">
        <v>9766</v>
      </c>
      <c r="B1605" s="63">
        <v>2040</v>
      </c>
      <c r="C1605" s="64" t="s">
        <v>255</v>
      </c>
      <c r="D1605" s="64" t="s">
        <v>255</v>
      </c>
      <c r="E1605" s="64" t="s">
        <v>255</v>
      </c>
      <c r="F1605" s="64" t="s">
        <v>9767</v>
      </c>
      <c r="G1605" s="63" t="b">
        <v>0</v>
      </c>
      <c r="H1605" s="71" t="b">
        <v>0</v>
      </c>
      <c r="I1605" s="64" t="s">
        <v>9766</v>
      </c>
      <c r="J1605" s="64" t="s">
        <v>9768</v>
      </c>
      <c r="K1605" s="63">
        <v>238.36727999999999</v>
      </c>
      <c r="L1605" s="71" t="b">
        <v>0</v>
      </c>
      <c r="M1605" s="64" t="s">
        <v>232</v>
      </c>
      <c r="N1605" s="64" t="s">
        <v>232</v>
      </c>
      <c r="O1605" s="64" t="s">
        <v>232</v>
      </c>
      <c r="P1605" s="64" t="s">
        <v>232</v>
      </c>
      <c r="Q1605" s="65"/>
      <c r="R1605" s="64" t="s">
        <v>232</v>
      </c>
      <c r="S1605" s="63">
        <v>6.9327640000000001E-3</v>
      </c>
      <c r="T1605" s="65"/>
      <c r="U1605" s="65"/>
      <c r="V1605" s="64" t="s">
        <v>232</v>
      </c>
    </row>
    <row r="1606" spans="1:22" ht="72">
      <c r="A1606" s="64" t="s">
        <v>9769</v>
      </c>
      <c r="B1606" s="63">
        <v>2041</v>
      </c>
      <c r="C1606" s="64" t="s">
        <v>9770</v>
      </c>
      <c r="D1606" s="64" t="s">
        <v>9771</v>
      </c>
      <c r="E1606" s="64" t="s">
        <v>9771</v>
      </c>
      <c r="F1606" s="64" t="s">
        <v>232</v>
      </c>
      <c r="G1606" s="63" t="b">
        <v>0</v>
      </c>
      <c r="H1606" s="71" t="b">
        <v>0</v>
      </c>
      <c r="I1606" s="64" t="s">
        <v>9769</v>
      </c>
      <c r="J1606" s="64" t="s">
        <v>232</v>
      </c>
      <c r="K1606" s="63">
        <v>304.34550100000001</v>
      </c>
      <c r="L1606" s="71" t="b">
        <v>0</v>
      </c>
      <c r="M1606" s="64" t="s">
        <v>232</v>
      </c>
      <c r="N1606" s="64" t="s">
        <v>9772</v>
      </c>
      <c r="O1606" s="64" t="s">
        <v>9773</v>
      </c>
      <c r="P1606" s="64" t="s">
        <v>9774</v>
      </c>
      <c r="Q1606" s="63">
        <v>0.25</v>
      </c>
      <c r="R1606" s="64" t="s">
        <v>9775</v>
      </c>
      <c r="S1606" s="63">
        <v>7.2394060000000003E-3</v>
      </c>
      <c r="T1606" s="63">
        <v>26.574719999999999</v>
      </c>
      <c r="U1606" s="63">
        <v>1.0827759562199999E-2</v>
      </c>
      <c r="V1606" s="64" t="s">
        <v>232</v>
      </c>
    </row>
    <row r="1607" spans="1:22" ht="28.9">
      <c r="A1607" s="64" t="s">
        <v>9776</v>
      </c>
      <c r="B1607" s="63">
        <v>2042</v>
      </c>
      <c r="C1607" s="64" t="s">
        <v>255</v>
      </c>
      <c r="D1607" s="64" t="s">
        <v>255</v>
      </c>
      <c r="E1607" s="64" t="s">
        <v>255</v>
      </c>
      <c r="F1607" s="64" t="s">
        <v>9777</v>
      </c>
      <c r="G1607" s="63" t="b">
        <v>0</v>
      </c>
      <c r="H1607" s="71" t="b">
        <v>1</v>
      </c>
      <c r="I1607" s="64" t="s">
        <v>9776</v>
      </c>
      <c r="J1607" s="64" t="s">
        <v>9778</v>
      </c>
      <c r="K1607" s="63">
        <v>278.34656000000001</v>
      </c>
      <c r="L1607" s="71" t="b">
        <v>0</v>
      </c>
      <c r="M1607" s="64" t="s">
        <v>1246</v>
      </c>
      <c r="N1607" s="64" t="s">
        <v>232</v>
      </c>
      <c r="O1607" s="64" t="s">
        <v>232</v>
      </c>
      <c r="P1607" s="64" t="s">
        <v>232</v>
      </c>
      <c r="Q1607" s="65"/>
      <c r="R1607" s="64" t="s">
        <v>232</v>
      </c>
      <c r="S1607" s="63">
        <v>1.8531809999999999E-9</v>
      </c>
      <c r="T1607" s="65"/>
      <c r="U1607" s="65"/>
      <c r="V1607" s="64" t="s">
        <v>232</v>
      </c>
    </row>
    <row r="1608" spans="1:22" ht="28.9">
      <c r="A1608" s="64" t="s">
        <v>9779</v>
      </c>
      <c r="B1608" s="63">
        <v>2043</v>
      </c>
      <c r="C1608" s="64" t="s">
        <v>255</v>
      </c>
      <c r="D1608" s="64" t="s">
        <v>255</v>
      </c>
      <c r="E1608" s="64" t="s">
        <v>255</v>
      </c>
      <c r="F1608" s="64" t="s">
        <v>9780</v>
      </c>
      <c r="G1608" s="63" t="b">
        <v>0</v>
      </c>
      <c r="H1608" s="71" t="b">
        <v>1</v>
      </c>
      <c r="I1608" s="64" t="s">
        <v>9779</v>
      </c>
      <c r="J1608" s="64" t="s">
        <v>9781</v>
      </c>
      <c r="K1608" s="63">
        <v>302.36795999999998</v>
      </c>
      <c r="L1608" s="71" t="b">
        <v>0</v>
      </c>
      <c r="M1608" s="64" t="s">
        <v>1246</v>
      </c>
      <c r="N1608" s="64" t="s">
        <v>232</v>
      </c>
      <c r="O1608" s="64" t="s">
        <v>232</v>
      </c>
      <c r="P1608" s="64" t="s">
        <v>232</v>
      </c>
      <c r="Q1608" s="65"/>
      <c r="R1608" s="64" t="s">
        <v>232</v>
      </c>
      <c r="S1608" s="63">
        <v>9.3725640000000006E-9</v>
      </c>
      <c r="T1608" s="65"/>
      <c r="U1608" s="65"/>
      <c r="V1608" s="64" t="s">
        <v>232</v>
      </c>
    </row>
    <row r="1609" spans="1:22" ht="43.15">
      <c r="A1609" s="64" t="s">
        <v>9782</v>
      </c>
      <c r="B1609" s="63">
        <v>2044</v>
      </c>
      <c r="C1609" s="64" t="s">
        <v>9377</v>
      </c>
      <c r="D1609" s="64" t="s">
        <v>9378</v>
      </c>
      <c r="E1609" s="64" t="s">
        <v>9378</v>
      </c>
      <c r="F1609" s="64" t="s">
        <v>4842</v>
      </c>
      <c r="G1609" s="63" t="b">
        <v>0</v>
      </c>
      <c r="H1609" s="71" t="b">
        <v>0</v>
      </c>
      <c r="I1609" s="64" t="s">
        <v>9782</v>
      </c>
      <c r="J1609" s="64" t="s">
        <v>9783</v>
      </c>
      <c r="K1609" s="63">
        <v>130.22792000000001</v>
      </c>
      <c r="L1609" s="71" t="b">
        <v>0</v>
      </c>
      <c r="M1609" s="64" t="s">
        <v>232</v>
      </c>
      <c r="N1609" s="64" t="s">
        <v>9381</v>
      </c>
      <c r="O1609" s="64" t="s">
        <v>9382</v>
      </c>
      <c r="P1609" s="64" t="s">
        <v>4563</v>
      </c>
      <c r="Q1609" s="63">
        <v>0.125</v>
      </c>
      <c r="R1609" s="64" t="s">
        <v>9383</v>
      </c>
      <c r="S1609" s="63">
        <v>1025.249</v>
      </c>
      <c r="T1609" s="63">
        <v>758.02660000000003</v>
      </c>
      <c r="U1609" s="63">
        <v>996.14732027999992</v>
      </c>
      <c r="V1609" s="64" t="s">
        <v>9384</v>
      </c>
    </row>
    <row r="1610" spans="1:22" ht="43.15">
      <c r="A1610" s="64" t="s">
        <v>9784</v>
      </c>
      <c r="B1610" s="63">
        <v>2045</v>
      </c>
      <c r="C1610" s="64" t="s">
        <v>255</v>
      </c>
      <c r="D1610" s="64" t="s">
        <v>255</v>
      </c>
      <c r="E1610" s="64" t="s">
        <v>255</v>
      </c>
      <c r="F1610" s="64" t="s">
        <v>9785</v>
      </c>
      <c r="G1610" s="63" t="b">
        <v>0</v>
      </c>
      <c r="H1610" s="71" t="b">
        <v>0</v>
      </c>
      <c r="I1610" s="64" t="s">
        <v>9784</v>
      </c>
      <c r="J1610" s="64" t="s">
        <v>9786</v>
      </c>
      <c r="K1610" s="63">
        <v>390.55612000000002</v>
      </c>
      <c r="L1610" s="71" t="b">
        <v>0</v>
      </c>
      <c r="M1610" s="64" t="s">
        <v>1246</v>
      </c>
      <c r="N1610" s="64" t="s">
        <v>232</v>
      </c>
      <c r="O1610" s="64" t="s">
        <v>232</v>
      </c>
      <c r="P1610" s="64" t="s">
        <v>232</v>
      </c>
      <c r="Q1610" s="65"/>
      <c r="R1610" s="64" t="s">
        <v>232</v>
      </c>
      <c r="S1610" s="63">
        <v>1.9331749999999999E-4</v>
      </c>
      <c r="T1610" s="65"/>
      <c r="U1610" s="65"/>
      <c r="V1610" s="64" t="s">
        <v>232</v>
      </c>
    </row>
    <row r="1611" spans="1:22" ht="72">
      <c r="A1611" s="64" t="s">
        <v>9787</v>
      </c>
      <c r="B1611" s="63">
        <v>2046</v>
      </c>
      <c r="C1611" s="64" t="s">
        <v>9788</v>
      </c>
      <c r="D1611" s="64" t="s">
        <v>9789</v>
      </c>
      <c r="E1611" s="64" t="s">
        <v>9789</v>
      </c>
      <c r="F1611" s="64" t="s">
        <v>9790</v>
      </c>
      <c r="G1611" s="63" t="b">
        <v>0</v>
      </c>
      <c r="H1611" s="71" t="b">
        <v>0</v>
      </c>
      <c r="I1611" s="64" t="s">
        <v>9787</v>
      </c>
      <c r="J1611" s="64" t="s">
        <v>9791</v>
      </c>
      <c r="K1611" s="63">
        <v>170.9210128</v>
      </c>
      <c r="L1611" s="71" t="b">
        <v>1</v>
      </c>
      <c r="M1611" s="64" t="s">
        <v>232</v>
      </c>
      <c r="N1611" s="64" t="s">
        <v>9792</v>
      </c>
      <c r="O1611" s="64" t="s">
        <v>9793</v>
      </c>
      <c r="P1611" s="64" t="s">
        <v>9794</v>
      </c>
      <c r="Q1611" s="65"/>
      <c r="R1611" s="64" t="s">
        <v>9795</v>
      </c>
      <c r="S1611" s="63">
        <v>217315.5</v>
      </c>
      <c r="T1611" s="63">
        <v>1884463</v>
      </c>
      <c r="U1611" s="63">
        <v>213931.14763999998</v>
      </c>
      <c r="V1611" s="64" t="s">
        <v>232</v>
      </c>
    </row>
    <row r="1612" spans="1:22" ht="57.6">
      <c r="A1612" s="64" t="s">
        <v>9796</v>
      </c>
      <c r="B1612" s="63">
        <v>2047</v>
      </c>
      <c r="C1612" s="64" t="s">
        <v>9797</v>
      </c>
      <c r="D1612" s="64" t="s">
        <v>9798</v>
      </c>
      <c r="E1612" s="64" t="s">
        <v>9798</v>
      </c>
      <c r="F1612" s="64" t="s">
        <v>232</v>
      </c>
      <c r="G1612" s="63" t="b">
        <v>0</v>
      </c>
      <c r="H1612" s="71" t="b">
        <v>0</v>
      </c>
      <c r="I1612" s="64" t="s">
        <v>9796</v>
      </c>
      <c r="J1612" s="64" t="s">
        <v>9799</v>
      </c>
      <c r="K1612" s="63">
        <v>118.17416</v>
      </c>
      <c r="L1612" s="71" t="b">
        <v>0</v>
      </c>
      <c r="M1612" s="64" t="s">
        <v>232</v>
      </c>
      <c r="N1612" s="64" t="s">
        <v>9800</v>
      </c>
      <c r="O1612" s="64" t="s">
        <v>9801</v>
      </c>
      <c r="P1612" s="64" t="s">
        <v>2117</v>
      </c>
      <c r="Q1612" s="63">
        <v>0.3333333</v>
      </c>
      <c r="R1612" s="64" t="s">
        <v>9802</v>
      </c>
      <c r="S1612" s="63">
        <v>5252.902</v>
      </c>
      <c r="T1612" s="63">
        <v>3664.1579999999999</v>
      </c>
      <c r="U1612" s="63">
        <v>4265.7307154</v>
      </c>
      <c r="V1612" s="64" t="s">
        <v>232</v>
      </c>
    </row>
    <row r="1613" spans="1:22" ht="28.9">
      <c r="A1613" s="64" t="s">
        <v>9803</v>
      </c>
      <c r="B1613" s="63">
        <v>2048</v>
      </c>
      <c r="C1613" s="64" t="s">
        <v>9804</v>
      </c>
      <c r="D1613" s="64" t="s">
        <v>9805</v>
      </c>
      <c r="E1613" s="64" t="s">
        <v>9805</v>
      </c>
      <c r="F1613" s="64" t="s">
        <v>232</v>
      </c>
      <c r="G1613" s="63" t="b">
        <v>0</v>
      </c>
      <c r="H1613" s="71" t="b">
        <v>0</v>
      </c>
      <c r="I1613" s="64" t="s">
        <v>9803</v>
      </c>
      <c r="J1613" s="64" t="s">
        <v>232</v>
      </c>
      <c r="K1613" s="63">
        <v>105.13564</v>
      </c>
      <c r="L1613" s="71" t="b">
        <v>0</v>
      </c>
      <c r="M1613" s="64" t="s">
        <v>232</v>
      </c>
      <c r="N1613" s="64" t="s">
        <v>9806</v>
      </c>
      <c r="O1613" s="64" t="s">
        <v>9807</v>
      </c>
      <c r="P1613" s="64" t="s">
        <v>3170</v>
      </c>
      <c r="Q1613" s="63">
        <v>0.5</v>
      </c>
      <c r="R1613" s="64" t="s">
        <v>9808</v>
      </c>
      <c r="S1613" s="63">
        <v>3.279731</v>
      </c>
      <c r="T1613" s="63">
        <v>442.08620000000002</v>
      </c>
      <c r="U1613" s="63">
        <v>0.33937381744</v>
      </c>
      <c r="V1613" s="64" t="s">
        <v>232</v>
      </c>
    </row>
    <row r="1614" spans="1:22" ht="57.6">
      <c r="A1614" s="64" t="s">
        <v>9809</v>
      </c>
      <c r="B1614" s="63">
        <v>2049</v>
      </c>
      <c r="C1614" s="64" t="s">
        <v>3225</v>
      </c>
      <c r="D1614" s="64" t="s">
        <v>3226</v>
      </c>
      <c r="E1614" s="64" t="s">
        <v>3226</v>
      </c>
      <c r="F1614" s="64" t="s">
        <v>3227</v>
      </c>
      <c r="G1614" s="63" t="b">
        <v>0</v>
      </c>
      <c r="H1614" s="71" t="b">
        <v>1</v>
      </c>
      <c r="I1614" s="64" t="s">
        <v>9809</v>
      </c>
      <c r="J1614" s="64" t="s">
        <v>9810</v>
      </c>
      <c r="K1614" s="63">
        <v>130.18639999999999</v>
      </c>
      <c r="L1614" s="71" t="b">
        <v>0</v>
      </c>
      <c r="M1614" s="64" t="s">
        <v>1246</v>
      </c>
      <c r="N1614" s="64" t="s">
        <v>3228</v>
      </c>
      <c r="O1614" s="64" t="s">
        <v>232</v>
      </c>
      <c r="P1614" s="64" t="s">
        <v>3229</v>
      </c>
      <c r="Q1614" s="65"/>
      <c r="R1614" s="64" t="s">
        <v>3230</v>
      </c>
      <c r="S1614" s="63">
        <v>34.663820000000001</v>
      </c>
      <c r="T1614" s="63">
        <v>115.50020000000001</v>
      </c>
      <c r="U1614" s="65"/>
      <c r="V1614" s="64" t="s">
        <v>3231</v>
      </c>
    </row>
    <row r="1615" spans="1:22" ht="28.9">
      <c r="A1615" s="64" t="s">
        <v>9811</v>
      </c>
      <c r="B1615" s="63">
        <v>2050</v>
      </c>
      <c r="C1615" s="64" t="s">
        <v>9812</v>
      </c>
      <c r="D1615" s="64" t="s">
        <v>9813</v>
      </c>
      <c r="E1615" s="64" t="s">
        <v>9813</v>
      </c>
      <c r="F1615" s="64" t="s">
        <v>232</v>
      </c>
      <c r="G1615" s="63" t="b">
        <v>0</v>
      </c>
      <c r="H1615" s="71" t="b">
        <v>0</v>
      </c>
      <c r="I1615" s="64" t="s">
        <v>9811</v>
      </c>
      <c r="J1615" s="64" t="s">
        <v>232</v>
      </c>
      <c r="K1615" s="63">
        <v>90.077939999999998</v>
      </c>
      <c r="L1615" s="71" t="b">
        <v>0</v>
      </c>
      <c r="M1615" s="64" t="s">
        <v>232</v>
      </c>
      <c r="N1615" s="64" t="s">
        <v>9814</v>
      </c>
      <c r="O1615" s="64" t="s">
        <v>9815</v>
      </c>
      <c r="P1615" s="64" t="s">
        <v>9816</v>
      </c>
      <c r="Q1615" s="63">
        <v>1</v>
      </c>
      <c r="R1615" s="64" t="s">
        <v>9817</v>
      </c>
      <c r="S1615" s="63">
        <v>0.59328460000000005</v>
      </c>
      <c r="T1615" s="63">
        <v>3.7056269999999998</v>
      </c>
      <c r="U1615" s="63">
        <v>8.2187813441999999</v>
      </c>
      <c r="V1615" s="64" t="s">
        <v>232</v>
      </c>
    </row>
    <row r="1616" spans="1:22" ht="43.15">
      <c r="A1616" s="64" t="s">
        <v>9818</v>
      </c>
      <c r="B1616" s="63">
        <v>2051</v>
      </c>
      <c r="C1616" s="64" t="s">
        <v>255</v>
      </c>
      <c r="D1616" s="64" t="s">
        <v>255</v>
      </c>
      <c r="E1616" s="64" t="s">
        <v>255</v>
      </c>
      <c r="F1616" s="64" t="s">
        <v>9819</v>
      </c>
      <c r="G1616" s="63" t="b">
        <v>0</v>
      </c>
      <c r="H1616" s="71" t="b">
        <v>0</v>
      </c>
      <c r="I1616" s="64" t="s">
        <v>9818</v>
      </c>
      <c r="J1616" s="64" t="s">
        <v>9820</v>
      </c>
      <c r="K1616" s="63">
        <v>190.15224000000001</v>
      </c>
      <c r="L1616" s="71" t="b">
        <v>0</v>
      </c>
      <c r="M1616" s="64" t="s">
        <v>232</v>
      </c>
      <c r="N1616" s="64" t="s">
        <v>232</v>
      </c>
      <c r="O1616" s="64" t="s">
        <v>232</v>
      </c>
      <c r="P1616" s="64" t="s">
        <v>232</v>
      </c>
      <c r="Q1616" s="65"/>
      <c r="R1616" s="64" t="s">
        <v>232</v>
      </c>
      <c r="S1616" s="63">
        <v>4.8396029999999997E-5</v>
      </c>
      <c r="T1616" s="65"/>
      <c r="U1616" s="65"/>
      <c r="V1616" s="64" t="s">
        <v>232</v>
      </c>
    </row>
    <row r="1617" spans="1:22" ht="43.15">
      <c r="A1617" s="64" t="s">
        <v>9821</v>
      </c>
      <c r="B1617" s="63">
        <v>2052</v>
      </c>
      <c r="C1617" s="64" t="s">
        <v>9822</v>
      </c>
      <c r="D1617" s="64" t="s">
        <v>9823</v>
      </c>
      <c r="E1617" s="64" t="s">
        <v>9823</v>
      </c>
      <c r="F1617" s="64" t="s">
        <v>9824</v>
      </c>
      <c r="G1617" s="63" t="b">
        <v>0</v>
      </c>
      <c r="H1617" s="71" t="b">
        <v>0</v>
      </c>
      <c r="I1617" s="64" t="s">
        <v>9821</v>
      </c>
      <c r="J1617" s="64" t="s">
        <v>9825</v>
      </c>
      <c r="K1617" s="63">
        <v>162.27132</v>
      </c>
      <c r="L1617" s="71" t="b">
        <v>0</v>
      </c>
      <c r="M1617" s="64" t="s">
        <v>232</v>
      </c>
      <c r="N1617" s="64" t="s">
        <v>9826</v>
      </c>
      <c r="O1617" s="64" t="s">
        <v>9827</v>
      </c>
      <c r="P1617" s="64" t="s">
        <v>759</v>
      </c>
      <c r="Q1617" s="65"/>
      <c r="R1617" s="64" t="s">
        <v>984</v>
      </c>
      <c r="S1617" s="63">
        <v>43.463099999999997</v>
      </c>
      <c r="T1617" s="63">
        <v>42.042310000000001</v>
      </c>
      <c r="U1617" s="65"/>
      <c r="V1617" s="64" t="s">
        <v>232</v>
      </c>
    </row>
    <row r="1618" spans="1:22" ht="43.15">
      <c r="A1618" s="64" t="s">
        <v>9828</v>
      </c>
      <c r="B1618" s="63">
        <v>2053</v>
      </c>
      <c r="C1618" s="64" t="s">
        <v>255</v>
      </c>
      <c r="D1618" s="64" t="s">
        <v>255</v>
      </c>
      <c r="E1618" s="64" t="s">
        <v>255</v>
      </c>
      <c r="F1618" s="64" t="s">
        <v>9829</v>
      </c>
      <c r="G1618" s="63" t="b">
        <v>0</v>
      </c>
      <c r="H1618" s="71" t="b">
        <v>0</v>
      </c>
      <c r="I1618" s="64" t="s">
        <v>9828</v>
      </c>
      <c r="J1618" s="64" t="s">
        <v>9830</v>
      </c>
      <c r="K1618" s="63">
        <v>59.110259999999997</v>
      </c>
      <c r="L1618" s="71" t="b">
        <v>0</v>
      </c>
      <c r="M1618" s="64" t="s">
        <v>232</v>
      </c>
      <c r="N1618" s="64" t="s">
        <v>232</v>
      </c>
      <c r="O1618" s="64" t="s">
        <v>232</v>
      </c>
      <c r="P1618" s="64" t="s">
        <v>232</v>
      </c>
      <c r="Q1618" s="65"/>
      <c r="R1618" s="64" t="s">
        <v>232</v>
      </c>
      <c r="S1618" s="63">
        <v>65727.94</v>
      </c>
      <c r="T1618" s="65"/>
      <c r="U1618" s="65"/>
      <c r="V1618" s="64" t="s">
        <v>232</v>
      </c>
    </row>
    <row r="1619" spans="1:22" ht="57.6">
      <c r="A1619" s="64" t="s">
        <v>9831</v>
      </c>
      <c r="B1619" s="63">
        <v>2054</v>
      </c>
      <c r="C1619" s="64" t="s">
        <v>9832</v>
      </c>
      <c r="D1619" s="64" t="s">
        <v>9833</v>
      </c>
      <c r="E1619" s="64" t="s">
        <v>9833</v>
      </c>
      <c r="F1619" s="64" t="s">
        <v>9834</v>
      </c>
      <c r="G1619" s="63" t="b">
        <v>0</v>
      </c>
      <c r="H1619" s="71" t="b">
        <v>0</v>
      </c>
      <c r="I1619" s="64" t="s">
        <v>9831</v>
      </c>
      <c r="J1619" s="64" t="s">
        <v>9835</v>
      </c>
      <c r="K1619" s="63">
        <v>156.22368</v>
      </c>
      <c r="L1619" s="71" t="b">
        <v>0</v>
      </c>
      <c r="M1619" s="64" t="s">
        <v>232</v>
      </c>
      <c r="N1619" s="64" t="s">
        <v>9836</v>
      </c>
      <c r="O1619" s="64" t="s">
        <v>9837</v>
      </c>
      <c r="P1619" s="64" t="s">
        <v>5847</v>
      </c>
      <c r="Q1619" s="65"/>
      <c r="R1619" s="64" t="s">
        <v>9131</v>
      </c>
      <c r="S1619" s="63">
        <v>1.6132010000000001</v>
      </c>
      <c r="T1619" s="63">
        <v>12.371969999999999</v>
      </c>
      <c r="U1619" s="65"/>
      <c r="V1619" s="64" t="s">
        <v>232</v>
      </c>
    </row>
    <row r="1620" spans="1:22" ht="57.6">
      <c r="A1620" s="64" t="s">
        <v>9838</v>
      </c>
      <c r="B1620" s="63">
        <v>2055</v>
      </c>
      <c r="C1620" s="64" t="s">
        <v>9839</v>
      </c>
      <c r="D1620" s="64" t="s">
        <v>9840</v>
      </c>
      <c r="E1620" s="64" t="s">
        <v>9840</v>
      </c>
      <c r="F1620" s="64" t="s">
        <v>9841</v>
      </c>
      <c r="G1620" s="63" t="b">
        <v>0</v>
      </c>
      <c r="H1620" s="71" t="b">
        <v>0</v>
      </c>
      <c r="I1620" s="64" t="s">
        <v>9838</v>
      </c>
      <c r="J1620" s="64" t="s">
        <v>9842</v>
      </c>
      <c r="K1620" s="63">
        <v>194.184</v>
      </c>
      <c r="L1620" s="71" t="b">
        <v>0</v>
      </c>
      <c r="M1620" s="64" t="s">
        <v>1246</v>
      </c>
      <c r="N1620" s="64" t="s">
        <v>9843</v>
      </c>
      <c r="O1620" s="64" t="s">
        <v>9844</v>
      </c>
      <c r="P1620" s="64" t="s">
        <v>3300</v>
      </c>
      <c r="Q1620" s="63">
        <v>0.4</v>
      </c>
      <c r="R1620" s="64" t="s">
        <v>9845</v>
      </c>
      <c r="S1620" s="63">
        <v>3.3063950000000002E-2</v>
      </c>
      <c r="T1620" s="63">
        <v>0.45496880000000001</v>
      </c>
      <c r="U1620" s="63">
        <v>0.96872431809999993</v>
      </c>
      <c r="V1620" s="64" t="s">
        <v>232</v>
      </c>
    </row>
    <row r="1621" spans="1:22" ht="43.15">
      <c r="A1621" s="64" t="s">
        <v>9846</v>
      </c>
      <c r="B1621" s="63">
        <v>2056</v>
      </c>
      <c r="C1621" s="64" t="s">
        <v>9847</v>
      </c>
      <c r="D1621" s="64" t="s">
        <v>9848</v>
      </c>
      <c r="E1621" s="64" t="s">
        <v>9848</v>
      </c>
      <c r="F1621" s="64" t="s">
        <v>232</v>
      </c>
      <c r="G1621" s="63" t="b">
        <v>0</v>
      </c>
      <c r="H1621" s="71" t="b">
        <v>0</v>
      </c>
      <c r="I1621" s="64" t="s">
        <v>9846</v>
      </c>
      <c r="J1621" s="64" t="s">
        <v>9849</v>
      </c>
      <c r="K1621" s="63">
        <v>87.120360000000005</v>
      </c>
      <c r="L1621" s="71" t="b">
        <v>0</v>
      </c>
      <c r="M1621" s="64" t="s">
        <v>232</v>
      </c>
      <c r="N1621" s="64" t="s">
        <v>9850</v>
      </c>
      <c r="O1621" s="64" t="s">
        <v>9851</v>
      </c>
      <c r="P1621" s="64" t="s">
        <v>4085</v>
      </c>
      <c r="Q1621" s="63">
        <v>0.25</v>
      </c>
      <c r="R1621" s="64" t="s">
        <v>9852</v>
      </c>
      <c r="S1621" s="63">
        <v>263.97829999999999</v>
      </c>
      <c r="T1621" s="63">
        <v>201857</v>
      </c>
      <c r="U1621" s="63">
        <v>331.12385208000001</v>
      </c>
      <c r="V1621" s="64" t="s">
        <v>232</v>
      </c>
    </row>
    <row r="1622" spans="1:22" ht="28.9">
      <c r="A1622" s="64" t="s">
        <v>9853</v>
      </c>
      <c r="B1622" s="63">
        <v>2057</v>
      </c>
      <c r="C1622" s="64" t="s">
        <v>9854</v>
      </c>
      <c r="D1622" s="64" t="s">
        <v>9855</v>
      </c>
      <c r="E1622" s="64" t="s">
        <v>9855</v>
      </c>
      <c r="F1622" s="64" t="s">
        <v>232</v>
      </c>
      <c r="G1622" s="63" t="b">
        <v>0</v>
      </c>
      <c r="H1622" s="71" t="b">
        <v>0</v>
      </c>
      <c r="I1622" s="64" t="s">
        <v>9853</v>
      </c>
      <c r="J1622" s="64" t="s">
        <v>9856</v>
      </c>
      <c r="K1622" s="63">
        <v>45.083680000000001</v>
      </c>
      <c r="L1622" s="71" t="b">
        <v>0</v>
      </c>
      <c r="M1622" s="64" t="s">
        <v>232</v>
      </c>
      <c r="N1622" s="64" t="s">
        <v>9857</v>
      </c>
      <c r="O1622" s="64" t="s">
        <v>9858</v>
      </c>
      <c r="P1622" s="64" t="s">
        <v>9859</v>
      </c>
      <c r="Q1622" s="65"/>
      <c r="R1622" s="64" t="s">
        <v>9860</v>
      </c>
      <c r="S1622" s="63">
        <v>195983.9</v>
      </c>
      <c r="T1622" s="63">
        <v>1884463</v>
      </c>
      <c r="U1622" s="63">
        <v>119243.063478</v>
      </c>
      <c r="V1622" s="64" t="s">
        <v>232</v>
      </c>
    </row>
    <row r="1623" spans="1:22" ht="28.9">
      <c r="A1623" s="64" t="s">
        <v>9861</v>
      </c>
      <c r="B1623" s="63">
        <v>2058</v>
      </c>
      <c r="C1623" s="64" t="s">
        <v>255</v>
      </c>
      <c r="D1623" s="64" t="s">
        <v>255</v>
      </c>
      <c r="E1623" s="64" t="s">
        <v>255</v>
      </c>
      <c r="F1623" s="64" t="s">
        <v>1439</v>
      </c>
      <c r="G1623" s="63" t="b">
        <v>0</v>
      </c>
      <c r="H1623" s="71" t="b">
        <v>0</v>
      </c>
      <c r="I1623" s="64" t="s">
        <v>9861</v>
      </c>
      <c r="J1623" s="64" t="s">
        <v>9862</v>
      </c>
      <c r="K1623" s="63">
        <v>84.159480000000002</v>
      </c>
      <c r="L1623" s="71" t="b">
        <v>0</v>
      </c>
      <c r="M1623" s="64" t="s">
        <v>232</v>
      </c>
      <c r="N1623" s="64" t="s">
        <v>232</v>
      </c>
      <c r="O1623" s="64" t="s">
        <v>232</v>
      </c>
      <c r="P1623" s="64" t="s">
        <v>232</v>
      </c>
      <c r="Q1623" s="65"/>
      <c r="R1623" s="64" t="s">
        <v>232</v>
      </c>
      <c r="S1623" s="63">
        <v>21198.26</v>
      </c>
      <c r="T1623" s="65"/>
      <c r="U1623" s="65"/>
      <c r="V1623" s="64" t="s">
        <v>232</v>
      </c>
    </row>
    <row r="1624" spans="1:22" ht="86.45">
      <c r="A1624" s="64" t="s">
        <v>9863</v>
      </c>
      <c r="B1624" s="63">
        <v>2059</v>
      </c>
      <c r="C1624" s="64" t="s">
        <v>9864</v>
      </c>
      <c r="D1624" s="64" t="s">
        <v>9865</v>
      </c>
      <c r="E1624" s="64" t="s">
        <v>9865</v>
      </c>
      <c r="F1624" s="64" t="s">
        <v>232</v>
      </c>
      <c r="G1624" s="63" t="b">
        <v>0</v>
      </c>
      <c r="H1624" s="71" t="b">
        <v>0</v>
      </c>
      <c r="I1624" s="64" t="s">
        <v>9863</v>
      </c>
      <c r="J1624" s="64" t="s">
        <v>232</v>
      </c>
      <c r="K1624" s="63">
        <v>159.31474</v>
      </c>
      <c r="L1624" s="71" t="b">
        <v>0</v>
      </c>
      <c r="M1624" s="64" t="s">
        <v>232</v>
      </c>
      <c r="N1624" s="64" t="s">
        <v>9866</v>
      </c>
      <c r="O1624" s="64" t="s">
        <v>9867</v>
      </c>
      <c r="P1624" s="64" t="s">
        <v>9868</v>
      </c>
      <c r="Q1624" s="65"/>
      <c r="R1624" s="64" t="s">
        <v>9869</v>
      </c>
      <c r="S1624" s="63">
        <v>1.086578E-7</v>
      </c>
      <c r="T1624" s="63">
        <v>616759.30000000005</v>
      </c>
      <c r="U1624" s="63">
        <v>25.09453345</v>
      </c>
      <c r="V1624" s="64" t="s">
        <v>232</v>
      </c>
    </row>
    <row r="1625" spans="1:22" ht="43.15">
      <c r="A1625" s="64" t="s">
        <v>9870</v>
      </c>
      <c r="B1625" s="63">
        <v>2060</v>
      </c>
      <c r="C1625" s="64" t="s">
        <v>9871</v>
      </c>
      <c r="D1625" s="64" t="s">
        <v>9872</v>
      </c>
      <c r="E1625" s="64" t="s">
        <v>9872</v>
      </c>
      <c r="F1625" s="64" t="s">
        <v>9873</v>
      </c>
      <c r="G1625" s="63" t="b">
        <v>0</v>
      </c>
      <c r="H1625" s="71" t="b">
        <v>0</v>
      </c>
      <c r="I1625" s="64" t="s">
        <v>9870</v>
      </c>
      <c r="J1625" s="64" t="s">
        <v>9874</v>
      </c>
      <c r="K1625" s="63">
        <v>98.14</v>
      </c>
      <c r="L1625" s="71" t="b">
        <v>0</v>
      </c>
      <c r="M1625" s="64" t="s">
        <v>232</v>
      </c>
      <c r="N1625" s="64" t="s">
        <v>232</v>
      </c>
      <c r="O1625" s="64" t="s">
        <v>232</v>
      </c>
      <c r="P1625" s="64" t="s">
        <v>3062</v>
      </c>
      <c r="Q1625" s="63">
        <v>0.1666667</v>
      </c>
      <c r="R1625" s="64" t="s">
        <v>9875</v>
      </c>
      <c r="S1625" s="63">
        <v>1157.2380000000001</v>
      </c>
      <c r="T1625" s="63">
        <v>1095.69</v>
      </c>
      <c r="U1625" s="65"/>
      <c r="V1625" s="64" t="s">
        <v>232</v>
      </c>
    </row>
    <row r="1626" spans="1:22" ht="43.15">
      <c r="A1626" s="64" t="s">
        <v>9876</v>
      </c>
      <c r="B1626" s="63">
        <v>2061</v>
      </c>
      <c r="C1626" s="64" t="s">
        <v>255</v>
      </c>
      <c r="D1626" s="64" t="s">
        <v>255</v>
      </c>
      <c r="E1626" s="64" t="s">
        <v>255</v>
      </c>
      <c r="F1626" s="64" t="s">
        <v>5224</v>
      </c>
      <c r="G1626" s="63" t="b">
        <v>0</v>
      </c>
      <c r="H1626" s="71" t="b">
        <v>0</v>
      </c>
      <c r="I1626" s="64" t="s">
        <v>9876</v>
      </c>
      <c r="J1626" s="64" t="s">
        <v>9877</v>
      </c>
      <c r="K1626" s="63">
        <v>112.21263999999999</v>
      </c>
      <c r="L1626" s="71" t="b">
        <v>0</v>
      </c>
      <c r="M1626" s="64" t="s">
        <v>232</v>
      </c>
      <c r="N1626" s="64" t="s">
        <v>232</v>
      </c>
      <c r="O1626" s="64" t="s">
        <v>232</v>
      </c>
      <c r="P1626" s="64" t="s">
        <v>232</v>
      </c>
      <c r="Q1626" s="65"/>
      <c r="R1626" s="64" t="s">
        <v>692</v>
      </c>
      <c r="S1626" s="63">
        <v>2546.4580000000001</v>
      </c>
      <c r="T1626" s="63">
        <v>22953.33</v>
      </c>
      <c r="U1626" s="65"/>
      <c r="V1626" s="64" t="s">
        <v>232</v>
      </c>
    </row>
    <row r="1627" spans="1:22" ht="43.15">
      <c r="A1627" s="64" t="s">
        <v>9878</v>
      </c>
      <c r="B1627" s="63">
        <v>2062</v>
      </c>
      <c r="C1627" s="64" t="s">
        <v>255</v>
      </c>
      <c r="D1627" s="64" t="s">
        <v>255</v>
      </c>
      <c r="E1627" s="64" t="s">
        <v>255</v>
      </c>
      <c r="F1627" s="64" t="s">
        <v>9879</v>
      </c>
      <c r="G1627" s="63" t="b">
        <v>0</v>
      </c>
      <c r="H1627" s="71" t="b">
        <v>0</v>
      </c>
      <c r="I1627" s="64" t="s">
        <v>9878</v>
      </c>
      <c r="J1627" s="64" t="s">
        <v>9880</v>
      </c>
      <c r="K1627" s="63">
        <v>96.170180000000002</v>
      </c>
      <c r="L1627" s="71" t="b">
        <v>0</v>
      </c>
      <c r="M1627" s="64" t="s">
        <v>232</v>
      </c>
      <c r="N1627" s="64" t="s">
        <v>232</v>
      </c>
      <c r="O1627" s="64" t="s">
        <v>232</v>
      </c>
      <c r="P1627" s="64" t="s">
        <v>232</v>
      </c>
      <c r="Q1627" s="65"/>
      <c r="R1627" s="64" t="s">
        <v>232</v>
      </c>
      <c r="S1627" s="63">
        <v>4532.9610000000002</v>
      </c>
      <c r="T1627" s="65"/>
      <c r="U1627" s="65"/>
      <c r="V1627" s="64" t="s">
        <v>232</v>
      </c>
    </row>
    <row r="1628" spans="1:22" ht="43.15">
      <c r="A1628" s="64" t="s">
        <v>9881</v>
      </c>
      <c r="B1628" s="63">
        <v>2063</v>
      </c>
      <c r="C1628" s="64" t="s">
        <v>255</v>
      </c>
      <c r="D1628" s="64" t="s">
        <v>255</v>
      </c>
      <c r="E1628" s="64" t="s">
        <v>255</v>
      </c>
      <c r="F1628" s="64" t="s">
        <v>9882</v>
      </c>
      <c r="G1628" s="63" t="b">
        <v>0</v>
      </c>
      <c r="H1628" s="71" t="b">
        <v>0</v>
      </c>
      <c r="I1628" s="64" t="s">
        <v>9881</v>
      </c>
      <c r="J1628" s="64" t="s">
        <v>9883</v>
      </c>
      <c r="K1628" s="63">
        <v>150.17449999999999</v>
      </c>
      <c r="L1628" s="71" t="b">
        <v>0</v>
      </c>
      <c r="M1628" s="64" t="s">
        <v>232</v>
      </c>
      <c r="N1628" s="64" t="s">
        <v>232</v>
      </c>
      <c r="O1628" s="64" t="s">
        <v>232</v>
      </c>
      <c r="P1628" s="64" t="s">
        <v>232</v>
      </c>
      <c r="Q1628" s="65"/>
      <c r="R1628" s="64" t="s">
        <v>232</v>
      </c>
      <c r="S1628" s="63">
        <v>1.0612460000000001E-2</v>
      </c>
      <c r="T1628" s="65"/>
      <c r="U1628" s="65"/>
      <c r="V1628" s="64" t="s">
        <v>232</v>
      </c>
    </row>
    <row r="1629" spans="1:22" ht="28.9">
      <c r="A1629" s="64" t="s">
        <v>9884</v>
      </c>
      <c r="B1629" s="63">
        <v>2064</v>
      </c>
      <c r="C1629" s="64" t="s">
        <v>9885</v>
      </c>
      <c r="D1629" s="64" t="s">
        <v>9886</v>
      </c>
      <c r="E1629" s="64" t="s">
        <v>9886</v>
      </c>
      <c r="F1629" s="64" t="s">
        <v>9887</v>
      </c>
      <c r="G1629" s="63" t="b">
        <v>0</v>
      </c>
      <c r="H1629" s="71" t="b">
        <v>0</v>
      </c>
      <c r="I1629" s="64" t="s">
        <v>9884</v>
      </c>
      <c r="J1629" s="64" t="s">
        <v>9888</v>
      </c>
      <c r="K1629" s="63">
        <v>144.25450000000001</v>
      </c>
      <c r="L1629" s="71" t="b">
        <v>0</v>
      </c>
      <c r="M1629" s="64" t="s">
        <v>232</v>
      </c>
      <c r="N1629" s="64" t="s">
        <v>232</v>
      </c>
      <c r="O1629" s="64" t="s">
        <v>9889</v>
      </c>
      <c r="P1629" s="64" t="s">
        <v>9890</v>
      </c>
      <c r="Q1629" s="63">
        <v>0.111111</v>
      </c>
      <c r="R1629" s="64" t="s">
        <v>9891</v>
      </c>
      <c r="S1629" s="63">
        <v>9.4392250000000004</v>
      </c>
      <c r="T1629" s="63">
        <v>61.169930000000001</v>
      </c>
      <c r="U1629" s="63">
        <v>22.509953157999998</v>
      </c>
      <c r="V1629" s="64" t="s">
        <v>232</v>
      </c>
    </row>
    <row r="1630" spans="1:22" ht="43.15">
      <c r="A1630" s="64" t="s">
        <v>9892</v>
      </c>
      <c r="B1630" s="63">
        <v>2065</v>
      </c>
      <c r="C1630" s="64" t="s">
        <v>9893</v>
      </c>
      <c r="D1630" s="64" t="s">
        <v>9894</v>
      </c>
      <c r="E1630" s="64" t="s">
        <v>9894</v>
      </c>
      <c r="F1630" s="64" t="s">
        <v>9895</v>
      </c>
      <c r="G1630" s="63" t="b">
        <v>0</v>
      </c>
      <c r="H1630" s="71" t="b">
        <v>0</v>
      </c>
      <c r="I1630" s="64" t="s">
        <v>9892</v>
      </c>
      <c r="J1630" s="64" t="s">
        <v>9896</v>
      </c>
      <c r="K1630" s="63">
        <v>110.19676</v>
      </c>
      <c r="L1630" s="71" t="b">
        <v>0</v>
      </c>
      <c r="M1630" s="64" t="s">
        <v>232</v>
      </c>
      <c r="N1630" s="64" t="s">
        <v>232</v>
      </c>
      <c r="O1630" s="64" t="s">
        <v>232</v>
      </c>
      <c r="P1630" s="64" t="s">
        <v>773</v>
      </c>
      <c r="Q1630" s="65"/>
      <c r="R1630" s="64" t="s">
        <v>9897</v>
      </c>
      <c r="S1630" s="63">
        <v>1799.8520000000001</v>
      </c>
      <c r="T1630" s="63">
        <v>2316.0949999999998</v>
      </c>
      <c r="U1630" s="65"/>
      <c r="V1630" s="64" t="s">
        <v>232</v>
      </c>
    </row>
    <row r="1631" spans="1:22" ht="43.15">
      <c r="A1631" s="64" t="s">
        <v>9898</v>
      </c>
      <c r="B1631" s="63">
        <v>2066</v>
      </c>
      <c r="C1631" s="64" t="s">
        <v>9899</v>
      </c>
      <c r="D1631" s="64" t="s">
        <v>9900</v>
      </c>
      <c r="E1631" s="64" t="s">
        <v>9900</v>
      </c>
      <c r="F1631" s="64" t="s">
        <v>9901</v>
      </c>
      <c r="G1631" s="63" t="b">
        <v>0</v>
      </c>
      <c r="H1631" s="71" t="b">
        <v>0</v>
      </c>
      <c r="I1631" s="64" t="s">
        <v>9898</v>
      </c>
      <c r="J1631" s="64" t="s">
        <v>9902</v>
      </c>
      <c r="K1631" s="63">
        <v>174.19435999999999</v>
      </c>
      <c r="L1631" s="71" t="b">
        <v>0</v>
      </c>
      <c r="M1631" s="64" t="s">
        <v>232</v>
      </c>
      <c r="N1631" s="64" t="s">
        <v>9903</v>
      </c>
      <c r="O1631" s="64" t="s">
        <v>9904</v>
      </c>
      <c r="P1631" s="64" t="s">
        <v>7882</v>
      </c>
      <c r="Q1631" s="63">
        <v>0.5</v>
      </c>
      <c r="R1631" s="64" t="s">
        <v>9905</v>
      </c>
      <c r="S1631" s="63">
        <v>91.592479999999995</v>
      </c>
      <c r="T1631" s="63">
        <v>6.7195970000000003</v>
      </c>
      <c r="U1631" s="63">
        <v>9.8269113081999997</v>
      </c>
      <c r="V1631" s="64" t="s">
        <v>9906</v>
      </c>
    </row>
    <row r="1632" spans="1:22" ht="28.9">
      <c r="A1632" s="64" t="s">
        <v>9907</v>
      </c>
      <c r="B1632" s="63">
        <v>2067</v>
      </c>
      <c r="C1632" s="64" t="s">
        <v>255</v>
      </c>
      <c r="D1632" s="64" t="s">
        <v>255</v>
      </c>
      <c r="E1632" s="64" t="s">
        <v>255</v>
      </c>
      <c r="F1632" s="64" t="s">
        <v>9908</v>
      </c>
      <c r="G1632" s="63" t="b">
        <v>0</v>
      </c>
      <c r="H1632" s="71" t="b">
        <v>0</v>
      </c>
      <c r="I1632" s="64" t="s">
        <v>9907</v>
      </c>
      <c r="J1632" s="64" t="s">
        <v>9909</v>
      </c>
      <c r="K1632" s="63">
        <v>114.22852</v>
      </c>
      <c r="L1632" s="71" t="b">
        <v>0</v>
      </c>
      <c r="M1632" s="64" t="s">
        <v>232</v>
      </c>
      <c r="N1632" s="64" t="s">
        <v>232</v>
      </c>
      <c r="O1632" s="64" t="s">
        <v>232</v>
      </c>
      <c r="P1632" s="64" t="s">
        <v>232</v>
      </c>
      <c r="Q1632" s="65"/>
      <c r="R1632" s="64" t="s">
        <v>232</v>
      </c>
      <c r="S1632" s="63">
        <v>2759.7730000000001</v>
      </c>
      <c r="T1632" s="65"/>
      <c r="U1632" s="65"/>
      <c r="V1632" s="64" t="s">
        <v>232</v>
      </c>
    </row>
    <row r="1633" spans="1:22" ht="28.9">
      <c r="A1633" s="64" t="s">
        <v>9910</v>
      </c>
      <c r="B1633" s="63">
        <v>2068</v>
      </c>
      <c r="C1633" s="64" t="s">
        <v>255</v>
      </c>
      <c r="D1633" s="64" t="s">
        <v>255</v>
      </c>
      <c r="E1633" s="64" t="s">
        <v>255</v>
      </c>
      <c r="F1633" s="64" t="s">
        <v>9911</v>
      </c>
      <c r="G1633" s="63" t="b">
        <v>0</v>
      </c>
      <c r="H1633" s="71" t="b">
        <v>0</v>
      </c>
      <c r="I1633" s="64" t="s">
        <v>9910</v>
      </c>
      <c r="J1633" s="64" t="s">
        <v>9912</v>
      </c>
      <c r="K1633" s="63">
        <v>112.21263999999999</v>
      </c>
      <c r="L1633" s="71" t="b">
        <v>0</v>
      </c>
      <c r="M1633" s="64" t="s">
        <v>232</v>
      </c>
      <c r="N1633" s="64" t="s">
        <v>232</v>
      </c>
      <c r="O1633" s="64" t="s">
        <v>232</v>
      </c>
      <c r="P1633" s="64" t="s">
        <v>232</v>
      </c>
      <c r="Q1633" s="65"/>
      <c r="R1633" s="64" t="s">
        <v>9913</v>
      </c>
      <c r="S1633" s="63">
        <v>2239.8159999999998</v>
      </c>
      <c r="T1633" s="63">
        <v>2316.0949999999998</v>
      </c>
      <c r="U1633" s="65"/>
      <c r="V1633" s="64" t="s">
        <v>232</v>
      </c>
    </row>
    <row r="1634" spans="1:22" ht="28.9">
      <c r="A1634" s="64" t="s">
        <v>9914</v>
      </c>
      <c r="B1634" s="63">
        <v>2069</v>
      </c>
      <c r="C1634" s="64" t="s">
        <v>255</v>
      </c>
      <c r="D1634" s="64" t="s">
        <v>255</v>
      </c>
      <c r="E1634" s="64" t="s">
        <v>255</v>
      </c>
      <c r="F1634" s="64" t="s">
        <v>9915</v>
      </c>
      <c r="G1634" s="63" t="b">
        <v>0</v>
      </c>
      <c r="H1634" s="71" t="b">
        <v>0</v>
      </c>
      <c r="I1634" s="64" t="s">
        <v>9914</v>
      </c>
      <c r="J1634" s="64" t="s">
        <v>9916</v>
      </c>
      <c r="K1634" s="63">
        <v>146.22886</v>
      </c>
      <c r="L1634" s="71" t="b">
        <v>0</v>
      </c>
      <c r="M1634" s="64" t="s">
        <v>232</v>
      </c>
      <c r="N1634" s="64" t="s">
        <v>232</v>
      </c>
      <c r="O1634" s="64" t="s">
        <v>232</v>
      </c>
      <c r="P1634" s="64" t="s">
        <v>232</v>
      </c>
      <c r="Q1634" s="65"/>
      <c r="R1634" s="64" t="s">
        <v>232</v>
      </c>
      <c r="S1634" s="63">
        <v>31.730730000000001</v>
      </c>
      <c r="T1634" s="65"/>
      <c r="U1634" s="65"/>
      <c r="V1634" s="64" t="s">
        <v>232</v>
      </c>
    </row>
    <row r="1635" spans="1:22" ht="43.15">
      <c r="A1635" s="64" t="s">
        <v>9917</v>
      </c>
      <c r="B1635" s="63">
        <v>2070</v>
      </c>
      <c r="C1635" s="64" t="s">
        <v>255</v>
      </c>
      <c r="D1635" s="64" t="s">
        <v>255</v>
      </c>
      <c r="E1635" s="64" t="s">
        <v>255</v>
      </c>
      <c r="F1635" s="64" t="s">
        <v>9918</v>
      </c>
      <c r="G1635" s="63" t="b">
        <v>0</v>
      </c>
      <c r="H1635" s="71" t="b">
        <v>0</v>
      </c>
      <c r="I1635" s="64" t="s">
        <v>9917</v>
      </c>
      <c r="J1635" s="64" t="s">
        <v>9919</v>
      </c>
      <c r="K1635" s="63">
        <v>144.21297999999999</v>
      </c>
      <c r="L1635" s="71" t="b">
        <v>0</v>
      </c>
      <c r="M1635" s="64" t="s">
        <v>232</v>
      </c>
      <c r="N1635" s="64" t="s">
        <v>232</v>
      </c>
      <c r="O1635" s="64" t="s">
        <v>232</v>
      </c>
      <c r="P1635" s="64" t="s">
        <v>232</v>
      </c>
      <c r="Q1635" s="65"/>
      <c r="R1635" s="64" t="s">
        <v>9920</v>
      </c>
      <c r="S1635" s="63">
        <v>35.197110000000002</v>
      </c>
      <c r="T1635" s="63">
        <v>51.324269999999999</v>
      </c>
      <c r="U1635" s="65"/>
      <c r="V1635" s="64" t="s">
        <v>232</v>
      </c>
    </row>
    <row r="1636" spans="1:22" ht="57.6">
      <c r="A1636" s="64" t="s">
        <v>9921</v>
      </c>
      <c r="B1636" s="63">
        <v>2071</v>
      </c>
      <c r="C1636" s="64" t="s">
        <v>255</v>
      </c>
      <c r="D1636" s="64" t="s">
        <v>255</v>
      </c>
      <c r="E1636" s="64" t="s">
        <v>255</v>
      </c>
      <c r="F1636" s="64" t="s">
        <v>9922</v>
      </c>
      <c r="G1636" s="63" t="b">
        <v>0</v>
      </c>
      <c r="H1636" s="71" t="b">
        <v>0</v>
      </c>
      <c r="I1636" s="64" t="s">
        <v>9921</v>
      </c>
      <c r="J1636" s="64" t="s">
        <v>9923</v>
      </c>
      <c r="K1636" s="63">
        <v>158.19980000000001</v>
      </c>
      <c r="L1636" s="71" t="b">
        <v>0</v>
      </c>
      <c r="M1636" s="64" t="s">
        <v>232</v>
      </c>
      <c r="N1636" s="64" t="s">
        <v>232</v>
      </c>
      <c r="O1636" s="64" t="s">
        <v>232</v>
      </c>
      <c r="P1636" s="64" t="s">
        <v>232</v>
      </c>
      <c r="Q1636" s="65"/>
      <c r="R1636" s="64" t="s">
        <v>9924</v>
      </c>
      <c r="S1636" s="63">
        <v>0.21598229999999999</v>
      </c>
      <c r="T1636" s="63">
        <v>115.50020000000001</v>
      </c>
      <c r="U1636" s="65"/>
      <c r="V1636" s="64" t="s">
        <v>232</v>
      </c>
    </row>
    <row r="1637" spans="1:22" ht="43.15">
      <c r="A1637" s="64" t="s">
        <v>9925</v>
      </c>
      <c r="B1637" s="63">
        <v>2072</v>
      </c>
      <c r="C1637" s="64" t="s">
        <v>255</v>
      </c>
      <c r="D1637" s="64" t="s">
        <v>255</v>
      </c>
      <c r="E1637" s="64" t="s">
        <v>255</v>
      </c>
      <c r="F1637" s="64" t="s">
        <v>3364</v>
      </c>
      <c r="G1637" s="63" t="b">
        <v>0</v>
      </c>
      <c r="H1637" s="71" t="b">
        <v>0</v>
      </c>
      <c r="I1637" s="64" t="s">
        <v>9925</v>
      </c>
      <c r="J1637" s="64" t="s">
        <v>9926</v>
      </c>
      <c r="K1637" s="63">
        <v>156.30825999999999</v>
      </c>
      <c r="L1637" s="71" t="b">
        <v>0</v>
      </c>
      <c r="M1637" s="64" t="s">
        <v>232</v>
      </c>
      <c r="N1637" s="64" t="s">
        <v>232</v>
      </c>
      <c r="O1637" s="64" t="s">
        <v>232</v>
      </c>
      <c r="P1637" s="64" t="s">
        <v>232</v>
      </c>
      <c r="Q1637" s="65"/>
      <c r="R1637" s="64" t="s">
        <v>232</v>
      </c>
      <c r="S1637" s="63">
        <v>434.63099999999997</v>
      </c>
      <c r="T1637" s="65"/>
      <c r="U1637" s="65"/>
      <c r="V1637" s="64" t="s">
        <v>3366</v>
      </c>
    </row>
    <row r="1638" spans="1:22" ht="43.15">
      <c r="A1638" s="64" t="s">
        <v>9927</v>
      </c>
      <c r="B1638" s="63">
        <v>2073</v>
      </c>
      <c r="C1638" s="64" t="s">
        <v>6916</v>
      </c>
      <c r="D1638" s="64" t="s">
        <v>6917</v>
      </c>
      <c r="E1638" s="64" t="s">
        <v>6917</v>
      </c>
      <c r="F1638" s="64" t="s">
        <v>9928</v>
      </c>
      <c r="G1638" s="63" t="b">
        <v>0</v>
      </c>
      <c r="H1638" s="71" t="b">
        <v>0</v>
      </c>
      <c r="I1638" s="64" t="s">
        <v>9927</v>
      </c>
      <c r="J1638" s="64" t="s">
        <v>9929</v>
      </c>
      <c r="K1638" s="63">
        <v>142.28167999999999</v>
      </c>
      <c r="L1638" s="71" t="b">
        <v>0</v>
      </c>
      <c r="M1638" s="64" t="s">
        <v>232</v>
      </c>
      <c r="N1638" s="64" t="s">
        <v>6919</v>
      </c>
      <c r="O1638" s="64" t="s">
        <v>232</v>
      </c>
      <c r="P1638" s="64" t="s">
        <v>1327</v>
      </c>
      <c r="Q1638" s="65"/>
      <c r="R1638" s="64" t="s">
        <v>1875</v>
      </c>
      <c r="S1638" s="63">
        <v>375.97</v>
      </c>
      <c r="T1638" s="63">
        <v>392.49160000000001</v>
      </c>
      <c r="U1638" s="65"/>
      <c r="V1638" s="64" t="s">
        <v>6920</v>
      </c>
    </row>
    <row r="1639" spans="1:22" ht="28.9">
      <c r="A1639" s="64" t="s">
        <v>9930</v>
      </c>
      <c r="B1639" s="63">
        <v>2074</v>
      </c>
      <c r="C1639" s="64" t="s">
        <v>9931</v>
      </c>
      <c r="D1639" s="64" t="s">
        <v>9932</v>
      </c>
      <c r="E1639" s="64" t="s">
        <v>9932</v>
      </c>
      <c r="F1639" s="64" t="s">
        <v>9933</v>
      </c>
      <c r="G1639" s="63" t="b">
        <v>0</v>
      </c>
      <c r="H1639" s="71" t="b">
        <v>0</v>
      </c>
      <c r="I1639" s="64" t="s">
        <v>9930</v>
      </c>
      <c r="J1639" s="64" t="s">
        <v>9934</v>
      </c>
      <c r="K1639" s="63">
        <v>158.28108</v>
      </c>
      <c r="L1639" s="71" t="b">
        <v>0</v>
      </c>
      <c r="M1639" s="64" t="s">
        <v>232</v>
      </c>
      <c r="N1639" s="64" t="s">
        <v>9935</v>
      </c>
      <c r="O1639" s="64" t="s">
        <v>9936</v>
      </c>
      <c r="P1639" s="64" t="s">
        <v>9761</v>
      </c>
      <c r="Q1639" s="63">
        <v>0.1</v>
      </c>
      <c r="R1639" s="64" t="s">
        <v>9937</v>
      </c>
      <c r="S1639" s="63">
        <v>4.7462770000000001</v>
      </c>
      <c r="T1639" s="63">
        <v>3.1959110000000002</v>
      </c>
      <c r="U1639" s="63">
        <v>12.8126175016</v>
      </c>
      <c r="V1639" s="64" t="s">
        <v>232</v>
      </c>
    </row>
    <row r="1640" spans="1:22" ht="28.9">
      <c r="A1640" s="64" t="s">
        <v>9938</v>
      </c>
      <c r="B1640" s="63">
        <v>2075</v>
      </c>
      <c r="C1640" s="64" t="s">
        <v>255</v>
      </c>
      <c r="D1640" s="64" t="s">
        <v>255</v>
      </c>
      <c r="E1640" s="64" t="s">
        <v>255</v>
      </c>
      <c r="F1640" s="64" t="s">
        <v>3375</v>
      </c>
      <c r="G1640" s="63" t="b">
        <v>0</v>
      </c>
      <c r="H1640" s="71" t="b">
        <v>0</v>
      </c>
      <c r="I1640" s="64" t="s">
        <v>9938</v>
      </c>
      <c r="J1640" s="64" t="s">
        <v>9939</v>
      </c>
      <c r="K1640" s="63">
        <v>138.24992</v>
      </c>
      <c r="L1640" s="71" t="b">
        <v>0</v>
      </c>
      <c r="M1640" s="64" t="s">
        <v>232</v>
      </c>
      <c r="N1640" s="64" t="s">
        <v>232</v>
      </c>
      <c r="O1640" s="64" t="s">
        <v>232</v>
      </c>
      <c r="P1640" s="64" t="s">
        <v>232</v>
      </c>
      <c r="Q1640" s="65"/>
      <c r="R1640" s="64" t="s">
        <v>232</v>
      </c>
      <c r="S1640" s="63">
        <v>465.29509999999999</v>
      </c>
      <c r="T1640" s="65"/>
      <c r="U1640" s="65"/>
      <c r="V1640" s="64" t="s">
        <v>232</v>
      </c>
    </row>
    <row r="1641" spans="1:22" ht="28.9">
      <c r="A1641" s="64" t="s">
        <v>9940</v>
      </c>
      <c r="B1641" s="63">
        <v>2076</v>
      </c>
      <c r="C1641" s="64" t="s">
        <v>255</v>
      </c>
      <c r="D1641" s="64" t="s">
        <v>255</v>
      </c>
      <c r="E1641" s="64" t="s">
        <v>255</v>
      </c>
      <c r="F1641" s="64" t="s">
        <v>1515</v>
      </c>
      <c r="G1641" s="63" t="b">
        <v>0</v>
      </c>
      <c r="H1641" s="71" t="b">
        <v>0</v>
      </c>
      <c r="I1641" s="64" t="s">
        <v>9940</v>
      </c>
      <c r="J1641" s="64" t="s">
        <v>9941</v>
      </c>
      <c r="K1641" s="63">
        <v>100.20193999999999</v>
      </c>
      <c r="L1641" s="71" t="b">
        <v>0</v>
      </c>
      <c r="M1641" s="64" t="s">
        <v>232</v>
      </c>
      <c r="N1641" s="64" t="s">
        <v>232</v>
      </c>
      <c r="O1641" s="64" t="s">
        <v>232</v>
      </c>
      <c r="P1641" s="64" t="s">
        <v>232</v>
      </c>
      <c r="Q1641" s="65"/>
      <c r="R1641" s="64" t="s">
        <v>1552</v>
      </c>
      <c r="S1641" s="63">
        <v>12665.63</v>
      </c>
      <c r="T1641" s="63">
        <v>17711.849999999999</v>
      </c>
      <c r="U1641" s="65"/>
      <c r="V1641" s="64" t="s">
        <v>232</v>
      </c>
    </row>
    <row r="1642" spans="1:22" ht="28.9">
      <c r="A1642" s="64" t="s">
        <v>9942</v>
      </c>
      <c r="B1642" s="63">
        <v>2077</v>
      </c>
      <c r="C1642" s="64" t="s">
        <v>9943</v>
      </c>
      <c r="D1642" s="64" t="s">
        <v>9944</v>
      </c>
      <c r="E1642" s="64" t="s">
        <v>9944</v>
      </c>
      <c r="F1642" s="64" t="s">
        <v>9945</v>
      </c>
      <c r="G1642" s="63" t="b">
        <v>0</v>
      </c>
      <c r="H1642" s="71" t="b">
        <v>0</v>
      </c>
      <c r="I1642" s="64" t="s">
        <v>9942</v>
      </c>
      <c r="J1642" s="64" t="s">
        <v>9946</v>
      </c>
      <c r="K1642" s="63">
        <v>116.20134</v>
      </c>
      <c r="L1642" s="71" t="b">
        <v>0</v>
      </c>
      <c r="M1642" s="64" t="s">
        <v>232</v>
      </c>
      <c r="N1642" s="64" t="s">
        <v>9947</v>
      </c>
      <c r="O1642" s="64" t="s">
        <v>9948</v>
      </c>
      <c r="P1642" s="64" t="s">
        <v>9949</v>
      </c>
      <c r="Q1642" s="63">
        <v>0.14285709999999999</v>
      </c>
      <c r="R1642" s="64" t="s">
        <v>9950</v>
      </c>
      <c r="S1642" s="63">
        <v>138.65530000000001</v>
      </c>
      <c r="T1642" s="63">
        <v>91.161259999999999</v>
      </c>
      <c r="U1642" s="63">
        <v>250.85334232</v>
      </c>
      <c r="V1642" s="64" t="s">
        <v>232</v>
      </c>
    </row>
    <row r="1643" spans="1:22" ht="28.9">
      <c r="A1643" s="64" t="s">
        <v>9951</v>
      </c>
      <c r="B1643" s="63">
        <v>2078</v>
      </c>
      <c r="C1643" s="64" t="s">
        <v>255</v>
      </c>
      <c r="D1643" s="64" t="s">
        <v>255</v>
      </c>
      <c r="E1643" s="64" t="s">
        <v>255</v>
      </c>
      <c r="F1643" s="64" t="s">
        <v>1509</v>
      </c>
      <c r="G1643" s="63" t="b">
        <v>0</v>
      </c>
      <c r="H1643" s="71" t="b">
        <v>0</v>
      </c>
      <c r="I1643" s="64" t="s">
        <v>9951</v>
      </c>
      <c r="J1643" s="64" t="s">
        <v>9952</v>
      </c>
      <c r="K1643" s="63">
        <v>98.186059999999998</v>
      </c>
      <c r="L1643" s="71" t="b">
        <v>0</v>
      </c>
      <c r="M1643" s="64" t="s">
        <v>232</v>
      </c>
      <c r="N1643" s="64" t="s">
        <v>232</v>
      </c>
      <c r="O1643" s="64" t="s">
        <v>232</v>
      </c>
      <c r="P1643" s="64" t="s">
        <v>232</v>
      </c>
      <c r="Q1643" s="65"/>
      <c r="R1643" s="64" t="s">
        <v>232</v>
      </c>
      <c r="S1643" s="63">
        <v>12665.63</v>
      </c>
      <c r="T1643" s="65"/>
      <c r="U1643" s="65"/>
      <c r="V1643" s="64" t="s">
        <v>232</v>
      </c>
    </row>
    <row r="1644" spans="1:22" ht="57.6">
      <c r="A1644" s="64" t="s">
        <v>9953</v>
      </c>
      <c r="B1644" s="63">
        <v>2079</v>
      </c>
      <c r="C1644" s="64" t="s">
        <v>9954</v>
      </c>
      <c r="D1644" s="64" t="s">
        <v>9955</v>
      </c>
      <c r="E1644" s="64" t="s">
        <v>9955</v>
      </c>
      <c r="F1644" s="64" t="s">
        <v>9956</v>
      </c>
      <c r="G1644" s="63" t="b">
        <v>0</v>
      </c>
      <c r="H1644" s="71" t="b">
        <v>0</v>
      </c>
      <c r="I1644" s="64" t="s">
        <v>9953</v>
      </c>
      <c r="J1644" s="64" t="s">
        <v>9957</v>
      </c>
      <c r="K1644" s="63">
        <v>250.29032000000001</v>
      </c>
      <c r="L1644" s="71" t="b">
        <v>0</v>
      </c>
      <c r="M1644" s="64" t="s">
        <v>1246</v>
      </c>
      <c r="N1644" s="64" t="s">
        <v>9958</v>
      </c>
      <c r="O1644" s="64" t="s">
        <v>9959</v>
      </c>
      <c r="P1644" s="64" t="s">
        <v>9960</v>
      </c>
      <c r="Q1644" s="63">
        <v>0.28571429999999998</v>
      </c>
      <c r="R1644" s="64" t="s">
        <v>9961</v>
      </c>
      <c r="S1644" s="63">
        <v>0.1022583</v>
      </c>
      <c r="T1644" s="63">
        <v>5.220283E-3</v>
      </c>
      <c r="U1644" s="63">
        <v>1.5065386E-2</v>
      </c>
      <c r="V1644" s="64" t="s">
        <v>232</v>
      </c>
    </row>
    <row r="1645" spans="1:22" ht="57.6">
      <c r="A1645" s="64" t="s">
        <v>9962</v>
      </c>
      <c r="B1645" s="63">
        <v>2080</v>
      </c>
      <c r="C1645" s="64" t="s">
        <v>9963</v>
      </c>
      <c r="D1645" s="64" t="s">
        <v>9964</v>
      </c>
      <c r="E1645" s="64" t="s">
        <v>9964</v>
      </c>
      <c r="F1645" s="64" t="s">
        <v>232</v>
      </c>
      <c r="G1645" s="63" t="b">
        <v>0</v>
      </c>
      <c r="H1645" s="71" t="b">
        <v>0</v>
      </c>
      <c r="I1645" s="64" t="s">
        <v>9962</v>
      </c>
      <c r="J1645" s="64" t="s">
        <v>9965</v>
      </c>
      <c r="K1645" s="63">
        <v>162.22672</v>
      </c>
      <c r="L1645" s="71" t="b">
        <v>0</v>
      </c>
      <c r="M1645" s="64" t="s">
        <v>232</v>
      </c>
      <c r="N1645" s="64" t="s">
        <v>9966</v>
      </c>
      <c r="O1645" s="64" t="s">
        <v>9967</v>
      </c>
      <c r="P1645" s="64" t="s">
        <v>1655</v>
      </c>
      <c r="Q1645" s="63">
        <v>0.375</v>
      </c>
      <c r="R1645" s="64" t="s">
        <v>9968</v>
      </c>
      <c r="S1645" s="63">
        <v>0.82259919999999997</v>
      </c>
      <c r="T1645" s="63">
        <v>4.1551169999999997</v>
      </c>
      <c r="U1645" s="63">
        <v>6.2177247818000003</v>
      </c>
      <c r="V1645" s="64" t="s">
        <v>232</v>
      </c>
    </row>
    <row r="1646" spans="1:22" ht="43.15">
      <c r="A1646" s="64" t="s">
        <v>9969</v>
      </c>
      <c r="B1646" s="63">
        <v>2081</v>
      </c>
      <c r="C1646" s="64" t="s">
        <v>9970</v>
      </c>
      <c r="D1646" s="64" t="s">
        <v>9971</v>
      </c>
      <c r="E1646" s="64" t="s">
        <v>9971</v>
      </c>
      <c r="F1646" s="64" t="s">
        <v>9972</v>
      </c>
      <c r="G1646" s="63" t="b">
        <v>0</v>
      </c>
      <c r="H1646" s="71" t="b">
        <v>0</v>
      </c>
      <c r="I1646" s="64" t="s">
        <v>9969</v>
      </c>
      <c r="J1646" s="64" t="s">
        <v>9973</v>
      </c>
      <c r="K1646" s="63">
        <v>130.18639999999999</v>
      </c>
      <c r="L1646" s="71" t="b">
        <v>0</v>
      </c>
      <c r="M1646" s="64" t="s">
        <v>232</v>
      </c>
      <c r="N1646" s="64" t="s">
        <v>9974</v>
      </c>
      <c r="O1646" s="64" t="s">
        <v>9975</v>
      </c>
      <c r="P1646" s="64" t="s">
        <v>3229</v>
      </c>
      <c r="Q1646" s="65"/>
      <c r="R1646" s="64" t="s">
        <v>9976</v>
      </c>
      <c r="S1646" s="63">
        <v>88.392750000000007</v>
      </c>
      <c r="T1646" s="63">
        <v>156.8176</v>
      </c>
      <c r="U1646" s="65"/>
      <c r="V1646" s="64" t="s">
        <v>232</v>
      </c>
    </row>
    <row r="1647" spans="1:22" ht="43.15">
      <c r="A1647" s="64" t="s">
        <v>9977</v>
      </c>
      <c r="B1647" s="63">
        <v>2082</v>
      </c>
      <c r="C1647" s="64" t="s">
        <v>9978</v>
      </c>
      <c r="D1647" s="64" t="s">
        <v>9979</v>
      </c>
      <c r="E1647" s="64" t="s">
        <v>9979</v>
      </c>
      <c r="F1647" s="64" t="s">
        <v>232</v>
      </c>
      <c r="G1647" s="63" t="b">
        <v>0</v>
      </c>
      <c r="H1647" s="71" t="b">
        <v>0</v>
      </c>
      <c r="I1647" s="64" t="s">
        <v>9977</v>
      </c>
      <c r="J1647" s="64" t="s">
        <v>232</v>
      </c>
      <c r="K1647" s="63">
        <v>199.333</v>
      </c>
      <c r="L1647" s="71" t="b">
        <v>0</v>
      </c>
      <c r="M1647" s="64" t="s">
        <v>232</v>
      </c>
      <c r="N1647" s="64" t="s">
        <v>9980</v>
      </c>
      <c r="O1647" s="64" t="s">
        <v>9981</v>
      </c>
      <c r="P1647" s="64" t="s">
        <v>9982</v>
      </c>
      <c r="Q1647" s="63">
        <v>8.3333340000000006E-2</v>
      </c>
      <c r="R1647" s="64" t="s">
        <v>9983</v>
      </c>
      <c r="S1647" s="63">
        <v>4.1196619999999996E-3</v>
      </c>
      <c r="T1647" s="63">
        <v>26.574719999999999</v>
      </c>
      <c r="U1647" s="63">
        <v>0.66993371746000008</v>
      </c>
      <c r="V1647" s="64" t="s">
        <v>232</v>
      </c>
    </row>
    <row r="1648" spans="1:22" ht="86.45">
      <c r="A1648" s="64" t="s">
        <v>9984</v>
      </c>
      <c r="B1648" s="63">
        <v>2083</v>
      </c>
      <c r="C1648" s="64" t="s">
        <v>9985</v>
      </c>
      <c r="D1648" s="64" t="s">
        <v>9986</v>
      </c>
      <c r="E1648" s="64" t="s">
        <v>9986</v>
      </c>
      <c r="F1648" s="64" t="s">
        <v>9987</v>
      </c>
      <c r="G1648" s="63" t="b">
        <v>0</v>
      </c>
      <c r="H1648" s="71" t="b">
        <v>1</v>
      </c>
      <c r="I1648" s="64" t="s">
        <v>9984</v>
      </c>
      <c r="J1648" s="64" t="s">
        <v>9988</v>
      </c>
      <c r="K1648" s="63">
        <v>92.524199999999993</v>
      </c>
      <c r="L1648" s="71" t="b">
        <v>0</v>
      </c>
      <c r="M1648" s="64" t="s">
        <v>232</v>
      </c>
      <c r="N1648" s="64" t="s">
        <v>9989</v>
      </c>
      <c r="O1648" s="64" t="s">
        <v>9990</v>
      </c>
      <c r="P1648" s="64" t="s">
        <v>9991</v>
      </c>
      <c r="Q1648" s="63">
        <v>0.3333333</v>
      </c>
      <c r="R1648" s="64" t="s">
        <v>9992</v>
      </c>
      <c r="S1648" s="63">
        <v>2386.471</v>
      </c>
      <c r="T1648" s="63">
        <v>101077.3</v>
      </c>
      <c r="U1648" s="63">
        <v>3272.6817983999999</v>
      </c>
      <c r="V1648" s="64" t="s">
        <v>232</v>
      </c>
    </row>
    <row r="1649" spans="1:22" ht="28.9">
      <c r="A1649" s="64" t="s">
        <v>9993</v>
      </c>
      <c r="B1649" s="63">
        <v>2084</v>
      </c>
      <c r="C1649" s="64" t="s">
        <v>9994</v>
      </c>
      <c r="D1649" s="64" t="s">
        <v>9995</v>
      </c>
      <c r="E1649" s="64" t="s">
        <v>9995</v>
      </c>
      <c r="F1649" s="64" t="s">
        <v>9996</v>
      </c>
      <c r="G1649" s="63" t="b">
        <v>0</v>
      </c>
      <c r="H1649" s="71" t="b">
        <v>0</v>
      </c>
      <c r="I1649" s="64" t="s">
        <v>9993</v>
      </c>
      <c r="J1649" s="64" t="s">
        <v>9997</v>
      </c>
      <c r="K1649" s="63">
        <v>132.20228</v>
      </c>
      <c r="L1649" s="71" t="b">
        <v>0</v>
      </c>
      <c r="M1649" s="64" t="s">
        <v>232</v>
      </c>
      <c r="N1649" s="64" t="s">
        <v>9998</v>
      </c>
      <c r="O1649" s="64" t="s">
        <v>9999</v>
      </c>
      <c r="P1649" s="64" t="s">
        <v>1239</v>
      </c>
      <c r="Q1649" s="65"/>
      <c r="R1649" s="64" t="s">
        <v>10000</v>
      </c>
      <c r="S1649" s="63">
        <v>70.527540000000002</v>
      </c>
      <c r="T1649" s="63">
        <v>156.8176</v>
      </c>
      <c r="U1649" s="65"/>
      <c r="V1649" s="64" t="s">
        <v>232</v>
      </c>
    </row>
    <row r="1650" spans="1:22" ht="28.9">
      <c r="A1650" s="64" t="s">
        <v>10001</v>
      </c>
      <c r="B1650" s="63">
        <v>2085</v>
      </c>
      <c r="C1650" s="64" t="s">
        <v>10002</v>
      </c>
      <c r="D1650" s="64" t="s">
        <v>10003</v>
      </c>
      <c r="E1650" s="64" t="s">
        <v>10003</v>
      </c>
      <c r="F1650" s="64" t="s">
        <v>10004</v>
      </c>
      <c r="G1650" s="63" t="b">
        <v>0</v>
      </c>
      <c r="H1650" s="71" t="b">
        <v>0</v>
      </c>
      <c r="I1650" s="64" t="s">
        <v>10001</v>
      </c>
      <c r="J1650" s="64" t="s">
        <v>10005</v>
      </c>
      <c r="K1650" s="63">
        <v>45.083680000000001</v>
      </c>
      <c r="L1650" s="71" t="b">
        <v>0</v>
      </c>
      <c r="M1650" s="64" t="s">
        <v>232</v>
      </c>
      <c r="N1650" s="64" t="s">
        <v>10006</v>
      </c>
      <c r="O1650" s="64" t="s">
        <v>10007</v>
      </c>
      <c r="P1650" s="64" t="s">
        <v>9859</v>
      </c>
      <c r="Q1650" s="65"/>
      <c r="R1650" s="64" t="s">
        <v>10008</v>
      </c>
      <c r="S1650" s="63">
        <v>20398.330000000002</v>
      </c>
      <c r="T1650" s="63">
        <v>1884463</v>
      </c>
      <c r="U1650" s="63">
        <v>106132.31131999999</v>
      </c>
      <c r="V1650" s="64" t="s">
        <v>232</v>
      </c>
    </row>
    <row r="1651" spans="1:22" ht="43.15">
      <c r="A1651" s="64" t="s">
        <v>10009</v>
      </c>
      <c r="B1651" s="63">
        <v>2086</v>
      </c>
      <c r="C1651" s="64" t="s">
        <v>255</v>
      </c>
      <c r="D1651" s="64" t="s">
        <v>255</v>
      </c>
      <c r="E1651" s="64" t="s">
        <v>255</v>
      </c>
      <c r="F1651" s="64" t="s">
        <v>10010</v>
      </c>
      <c r="G1651" s="63" t="b">
        <v>0</v>
      </c>
      <c r="H1651" s="71" t="b">
        <v>0</v>
      </c>
      <c r="I1651" s="64" t="s">
        <v>10009</v>
      </c>
      <c r="J1651" s="64" t="s">
        <v>10011</v>
      </c>
      <c r="K1651" s="63">
        <v>124.22333999999999</v>
      </c>
      <c r="L1651" s="71" t="b">
        <v>0</v>
      </c>
      <c r="M1651" s="64" t="s">
        <v>232</v>
      </c>
      <c r="N1651" s="64" t="s">
        <v>232</v>
      </c>
      <c r="O1651" s="64" t="s">
        <v>232</v>
      </c>
      <c r="P1651" s="64" t="s">
        <v>232</v>
      </c>
      <c r="Q1651" s="65"/>
      <c r="R1651" s="64" t="s">
        <v>232</v>
      </c>
      <c r="S1651" s="63">
        <v>15.59872</v>
      </c>
      <c r="T1651" s="65"/>
      <c r="U1651" s="65"/>
      <c r="V1651" s="64" t="s">
        <v>232</v>
      </c>
    </row>
    <row r="1652" spans="1:22" ht="28.9">
      <c r="A1652" s="64" t="s">
        <v>10012</v>
      </c>
      <c r="B1652" s="63">
        <v>2087</v>
      </c>
      <c r="C1652" s="64" t="s">
        <v>255</v>
      </c>
      <c r="D1652" s="64" t="s">
        <v>255</v>
      </c>
      <c r="E1652" s="64" t="s">
        <v>255</v>
      </c>
      <c r="F1652" s="64" t="s">
        <v>10013</v>
      </c>
      <c r="G1652" s="63" t="b">
        <v>0</v>
      </c>
      <c r="H1652" s="71" t="b">
        <v>0</v>
      </c>
      <c r="I1652" s="64" t="s">
        <v>10012</v>
      </c>
      <c r="J1652" s="64" t="s">
        <v>10014</v>
      </c>
      <c r="K1652" s="63">
        <v>96.170180000000002</v>
      </c>
      <c r="L1652" s="71" t="b">
        <v>0</v>
      </c>
      <c r="M1652" s="64" t="s">
        <v>232</v>
      </c>
      <c r="N1652" s="64" t="s">
        <v>232</v>
      </c>
      <c r="O1652" s="64" t="s">
        <v>232</v>
      </c>
      <c r="P1652" s="64" t="s">
        <v>9149</v>
      </c>
      <c r="Q1652" s="65"/>
      <c r="R1652" s="64" t="s">
        <v>10015</v>
      </c>
      <c r="S1652" s="63">
        <v>4439.6360000000004</v>
      </c>
      <c r="T1652" s="63">
        <v>4473.1180000000004</v>
      </c>
      <c r="U1652" s="65"/>
      <c r="V1652" s="64" t="s">
        <v>232</v>
      </c>
    </row>
    <row r="1653" spans="1:22" ht="43.15">
      <c r="A1653" s="64" t="s">
        <v>10016</v>
      </c>
      <c r="B1653" s="63">
        <v>2088</v>
      </c>
      <c r="C1653" s="64" t="s">
        <v>255</v>
      </c>
      <c r="D1653" s="64" t="s">
        <v>255</v>
      </c>
      <c r="E1653" s="64" t="s">
        <v>255</v>
      </c>
      <c r="F1653" s="64" t="s">
        <v>10017</v>
      </c>
      <c r="G1653" s="63" t="b">
        <v>0</v>
      </c>
      <c r="H1653" s="71" t="b">
        <v>0</v>
      </c>
      <c r="I1653" s="64" t="s">
        <v>10016</v>
      </c>
      <c r="J1653" s="64" t="s">
        <v>10018</v>
      </c>
      <c r="K1653" s="63">
        <v>134.21816000000001</v>
      </c>
      <c r="L1653" s="71" t="b">
        <v>0</v>
      </c>
      <c r="M1653" s="64" t="s">
        <v>232</v>
      </c>
      <c r="N1653" s="64" t="s">
        <v>232</v>
      </c>
      <c r="O1653" s="64" t="s">
        <v>232</v>
      </c>
      <c r="P1653" s="64" t="s">
        <v>232</v>
      </c>
      <c r="Q1653" s="65"/>
      <c r="R1653" s="64" t="s">
        <v>811</v>
      </c>
      <c r="S1653" s="63">
        <v>109.0577</v>
      </c>
      <c r="T1653" s="63">
        <v>156.8176</v>
      </c>
      <c r="U1653" s="65"/>
      <c r="V1653" s="64" t="s">
        <v>232</v>
      </c>
    </row>
    <row r="1654" spans="1:22" ht="43.15">
      <c r="A1654" s="64" t="s">
        <v>10019</v>
      </c>
      <c r="B1654" s="63">
        <v>2089</v>
      </c>
      <c r="C1654" s="64" t="s">
        <v>255</v>
      </c>
      <c r="D1654" s="64" t="s">
        <v>255</v>
      </c>
      <c r="E1654" s="64" t="s">
        <v>255</v>
      </c>
      <c r="F1654" s="64" t="s">
        <v>10020</v>
      </c>
      <c r="G1654" s="63" t="b">
        <v>0</v>
      </c>
      <c r="H1654" s="71" t="b">
        <v>0</v>
      </c>
      <c r="I1654" s="64" t="s">
        <v>10019</v>
      </c>
      <c r="J1654" s="64" t="s">
        <v>10021</v>
      </c>
      <c r="K1654" s="63">
        <v>140.26580000000001</v>
      </c>
      <c r="L1654" s="71" t="b">
        <v>0</v>
      </c>
      <c r="M1654" s="64" t="s">
        <v>232</v>
      </c>
      <c r="N1654" s="64" t="s">
        <v>232</v>
      </c>
      <c r="O1654" s="64" t="s">
        <v>232</v>
      </c>
      <c r="P1654" s="64" t="s">
        <v>232</v>
      </c>
      <c r="Q1654" s="65"/>
      <c r="R1654" s="64" t="s">
        <v>10022</v>
      </c>
      <c r="S1654" s="63">
        <v>511.95800000000003</v>
      </c>
      <c r="T1654" s="63">
        <v>3889.732</v>
      </c>
      <c r="U1654" s="65"/>
      <c r="V1654" s="64" t="s">
        <v>232</v>
      </c>
    </row>
    <row r="1655" spans="1:22" ht="43.15">
      <c r="A1655" s="64" t="s">
        <v>10023</v>
      </c>
      <c r="B1655" s="63">
        <v>2090</v>
      </c>
      <c r="C1655" s="64" t="s">
        <v>10024</v>
      </c>
      <c r="D1655" s="64" t="s">
        <v>10025</v>
      </c>
      <c r="E1655" s="64" t="s">
        <v>10025</v>
      </c>
      <c r="F1655" s="64" t="s">
        <v>10026</v>
      </c>
      <c r="G1655" s="63" t="b">
        <v>0</v>
      </c>
      <c r="H1655" s="71" t="b">
        <v>0</v>
      </c>
      <c r="I1655" s="64" t="s">
        <v>10023</v>
      </c>
      <c r="J1655" s="64" t="s">
        <v>10027</v>
      </c>
      <c r="K1655" s="63">
        <v>128.2551</v>
      </c>
      <c r="L1655" s="71" t="b">
        <v>0</v>
      </c>
      <c r="M1655" s="64" t="s">
        <v>232</v>
      </c>
      <c r="N1655" s="64" t="s">
        <v>232</v>
      </c>
      <c r="O1655" s="64" t="s">
        <v>232</v>
      </c>
      <c r="P1655" s="64" t="s">
        <v>1283</v>
      </c>
      <c r="Q1655" s="65"/>
      <c r="R1655" s="64" t="s">
        <v>232</v>
      </c>
      <c r="S1655" s="63">
        <v>863.92909999999995</v>
      </c>
      <c r="T1655" s="65"/>
      <c r="U1655" s="65"/>
      <c r="V1655" s="64" t="s">
        <v>232</v>
      </c>
    </row>
    <row r="1656" spans="1:22" ht="28.9">
      <c r="A1656" s="64" t="s">
        <v>10028</v>
      </c>
      <c r="B1656" s="63">
        <v>2091</v>
      </c>
      <c r="C1656" s="64" t="s">
        <v>255</v>
      </c>
      <c r="D1656" s="64" t="s">
        <v>255</v>
      </c>
      <c r="E1656" s="64" t="s">
        <v>255</v>
      </c>
      <c r="F1656" s="64" t="s">
        <v>10029</v>
      </c>
      <c r="G1656" s="63" t="b">
        <v>0</v>
      </c>
      <c r="H1656" s="71" t="b">
        <v>0</v>
      </c>
      <c r="I1656" s="64" t="s">
        <v>10028</v>
      </c>
      <c r="J1656" s="64" t="s">
        <v>10030</v>
      </c>
      <c r="K1656" s="63">
        <v>43.067799999999998</v>
      </c>
      <c r="L1656" s="71" t="b">
        <v>0</v>
      </c>
      <c r="M1656" s="64" t="s">
        <v>232</v>
      </c>
      <c r="N1656" s="64" t="s">
        <v>232</v>
      </c>
      <c r="O1656" s="64" t="s">
        <v>232</v>
      </c>
      <c r="P1656" s="64" t="s">
        <v>232</v>
      </c>
      <c r="Q1656" s="65"/>
      <c r="R1656" s="64" t="s">
        <v>232</v>
      </c>
      <c r="S1656" s="63">
        <v>69860.929999999993</v>
      </c>
      <c r="T1656" s="65"/>
      <c r="U1656" s="65"/>
      <c r="V1656" s="64" t="s">
        <v>232</v>
      </c>
    </row>
    <row r="1657" spans="1:22" ht="72">
      <c r="A1657" s="64" t="s">
        <v>10031</v>
      </c>
      <c r="B1657" s="63">
        <v>2092</v>
      </c>
      <c r="C1657" s="64" t="s">
        <v>10032</v>
      </c>
      <c r="D1657" s="64" t="s">
        <v>10033</v>
      </c>
      <c r="E1657" s="64" t="s">
        <v>10033</v>
      </c>
      <c r="F1657" s="64" t="s">
        <v>232</v>
      </c>
      <c r="G1657" s="63" t="b">
        <v>0</v>
      </c>
      <c r="H1657" s="71" t="b">
        <v>0</v>
      </c>
      <c r="I1657" s="64" t="s">
        <v>10031</v>
      </c>
      <c r="J1657" s="64" t="s">
        <v>232</v>
      </c>
      <c r="K1657" s="63">
        <v>292.24263999999999</v>
      </c>
      <c r="L1657" s="71" t="b">
        <v>0</v>
      </c>
      <c r="M1657" s="64" t="s">
        <v>232</v>
      </c>
      <c r="N1657" s="64" t="s">
        <v>10034</v>
      </c>
      <c r="O1657" s="64" t="s">
        <v>10035</v>
      </c>
      <c r="P1657" s="64" t="s">
        <v>10036</v>
      </c>
      <c r="Q1657" s="63">
        <v>0.8</v>
      </c>
      <c r="R1657" s="64" t="s">
        <v>10037</v>
      </c>
      <c r="S1657" s="63">
        <v>5.0262540000000003E-10</v>
      </c>
      <c r="T1657" s="63">
        <v>5.2639239999999998E-9</v>
      </c>
      <c r="U1657" s="63">
        <v>2.7983087901999999E-10</v>
      </c>
      <c r="V1657" s="64" t="s">
        <v>232</v>
      </c>
    </row>
    <row r="1658" spans="1:22" ht="28.9">
      <c r="A1658" s="64" t="s">
        <v>10038</v>
      </c>
      <c r="B1658" s="63">
        <v>2093</v>
      </c>
      <c r="C1658" s="64" t="s">
        <v>255</v>
      </c>
      <c r="D1658" s="64" t="s">
        <v>255</v>
      </c>
      <c r="E1658" s="64" t="s">
        <v>255</v>
      </c>
      <c r="F1658" s="64" t="s">
        <v>10039</v>
      </c>
      <c r="G1658" s="63" t="b">
        <v>0</v>
      </c>
      <c r="H1658" s="71" t="b">
        <v>0</v>
      </c>
      <c r="I1658" s="64" t="s">
        <v>10038</v>
      </c>
      <c r="J1658" s="64" t="s">
        <v>10040</v>
      </c>
      <c r="K1658" s="63">
        <v>128.2551</v>
      </c>
      <c r="L1658" s="71" t="b">
        <v>0</v>
      </c>
      <c r="M1658" s="64" t="s">
        <v>232</v>
      </c>
      <c r="N1658" s="64" t="s">
        <v>232</v>
      </c>
      <c r="O1658" s="64" t="s">
        <v>232</v>
      </c>
      <c r="P1658" s="64" t="s">
        <v>232</v>
      </c>
      <c r="Q1658" s="65"/>
      <c r="R1658" s="64" t="s">
        <v>232</v>
      </c>
      <c r="S1658" s="63">
        <v>931.92349999999999</v>
      </c>
      <c r="T1658" s="65"/>
      <c r="U1658" s="65"/>
      <c r="V1658" s="64" t="s">
        <v>232</v>
      </c>
    </row>
    <row r="1659" spans="1:22" ht="28.9">
      <c r="A1659" s="64" t="s">
        <v>10041</v>
      </c>
      <c r="B1659" s="63">
        <v>2094</v>
      </c>
      <c r="C1659" s="64" t="s">
        <v>255</v>
      </c>
      <c r="D1659" s="64" t="s">
        <v>255</v>
      </c>
      <c r="E1659" s="64" t="s">
        <v>255</v>
      </c>
      <c r="F1659" s="64" t="s">
        <v>10042</v>
      </c>
      <c r="G1659" s="63" t="b">
        <v>0</v>
      </c>
      <c r="H1659" s="71" t="b">
        <v>0</v>
      </c>
      <c r="I1659" s="64" t="s">
        <v>10041</v>
      </c>
      <c r="J1659" s="64" t="s">
        <v>10043</v>
      </c>
      <c r="K1659" s="63">
        <v>126.23922</v>
      </c>
      <c r="L1659" s="71" t="b">
        <v>0</v>
      </c>
      <c r="M1659" s="64" t="s">
        <v>232</v>
      </c>
      <c r="N1659" s="64" t="s">
        <v>232</v>
      </c>
      <c r="O1659" s="64" t="s">
        <v>232</v>
      </c>
      <c r="P1659" s="64" t="s">
        <v>232</v>
      </c>
      <c r="Q1659" s="65"/>
      <c r="R1659" s="64" t="s">
        <v>232</v>
      </c>
      <c r="S1659" s="63">
        <v>763.93730000000005</v>
      </c>
      <c r="T1659" s="65"/>
      <c r="U1659" s="65"/>
      <c r="V1659" s="64" t="s">
        <v>232</v>
      </c>
    </row>
    <row r="1660" spans="1:22" ht="28.9">
      <c r="A1660" s="64" t="s">
        <v>10044</v>
      </c>
      <c r="B1660" s="63">
        <v>2095</v>
      </c>
      <c r="C1660" s="64" t="s">
        <v>10045</v>
      </c>
      <c r="D1660" s="64" t="s">
        <v>10046</v>
      </c>
      <c r="E1660" s="64" t="s">
        <v>10046</v>
      </c>
      <c r="F1660" s="64" t="s">
        <v>10047</v>
      </c>
      <c r="G1660" s="63" t="b">
        <v>0</v>
      </c>
      <c r="H1660" s="71" t="b">
        <v>0</v>
      </c>
      <c r="I1660" s="64" t="s">
        <v>10044</v>
      </c>
      <c r="J1660" s="64" t="s">
        <v>10048</v>
      </c>
      <c r="K1660" s="63">
        <v>144.21144000000001</v>
      </c>
      <c r="L1660" s="71" t="b">
        <v>0</v>
      </c>
      <c r="M1660" s="64" t="s">
        <v>232</v>
      </c>
      <c r="N1660" s="64" t="s">
        <v>10049</v>
      </c>
      <c r="O1660" s="64" t="s">
        <v>10050</v>
      </c>
      <c r="P1660" s="64" t="s">
        <v>3811</v>
      </c>
      <c r="Q1660" s="63">
        <v>0.25</v>
      </c>
      <c r="R1660" s="64" t="s">
        <v>10051</v>
      </c>
      <c r="S1660" s="63">
        <v>239.9803</v>
      </c>
      <c r="T1660" s="63">
        <v>155.0702</v>
      </c>
      <c r="U1660" s="63">
        <v>335.61680347999999</v>
      </c>
      <c r="V1660" s="64" t="s">
        <v>232</v>
      </c>
    </row>
    <row r="1661" spans="1:22" ht="28.9">
      <c r="A1661" s="64" t="s">
        <v>10052</v>
      </c>
      <c r="B1661" s="63">
        <v>2096</v>
      </c>
      <c r="C1661" s="64" t="s">
        <v>255</v>
      </c>
      <c r="D1661" s="64" t="s">
        <v>255</v>
      </c>
      <c r="E1661" s="64" t="s">
        <v>255</v>
      </c>
      <c r="F1661" s="64" t="s">
        <v>10053</v>
      </c>
      <c r="G1661" s="63" t="b">
        <v>0</v>
      </c>
      <c r="H1661" s="71" t="b">
        <v>0</v>
      </c>
      <c r="I1661" s="64" t="s">
        <v>10052</v>
      </c>
      <c r="J1661" s="64" t="s">
        <v>10054</v>
      </c>
      <c r="K1661" s="63">
        <v>146.22886</v>
      </c>
      <c r="L1661" s="71" t="b">
        <v>0</v>
      </c>
      <c r="M1661" s="64" t="s">
        <v>232</v>
      </c>
      <c r="N1661" s="64" t="s">
        <v>232</v>
      </c>
      <c r="O1661" s="64" t="s">
        <v>232</v>
      </c>
      <c r="P1661" s="64" t="s">
        <v>232</v>
      </c>
      <c r="Q1661" s="65"/>
      <c r="R1661" s="64" t="s">
        <v>232</v>
      </c>
      <c r="S1661" s="63">
        <v>26.264510000000001</v>
      </c>
      <c r="T1661" s="65"/>
      <c r="U1661" s="65"/>
      <c r="V1661" s="64" t="s">
        <v>232</v>
      </c>
    </row>
    <row r="1662" spans="1:22" ht="43.15">
      <c r="A1662" s="64" t="s">
        <v>10055</v>
      </c>
      <c r="B1662" s="63">
        <v>2097</v>
      </c>
      <c r="C1662" s="64" t="s">
        <v>10056</v>
      </c>
      <c r="D1662" s="64" t="s">
        <v>10057</v>
      </c>
      <c r="E1662" s="64" t="s">
        <v>10057</v>
      </c>
      <c r="F1662" s="64" t="s">
        <v>10058</v>
      </c>
      <c r="G1662" s="63" t="b">
        <v>0</v>
      </c>
      <c r="H1662" s="71" t="b">
        <v>0</v>
      </c>
      <c r="I1662" s="64" t="s">
        <v>10055</v>
      </c>
      <c r="J1662" s="64" t="s">
        <v>10059</v>
      </c>
      <c r="K1662" s="63">
        <v>88.148179999999996</v>
      </c>
      <c r="L1662" s="71" t="b">
        <v>0</v>
      </c>
      <c r="M1662" s="64" t="s">
        <v>232</v>
      </c>
      <c r="N1662" s="64" t="s">
        <v>10060</v>
      </c>
      <c r="O1662" s="64" t="s">
        <v>10061</v>
      </c>
      <c r="P1662" s="64" t="s">
        <v>4163</v>
      </c>
      <c r="Q1662" s="63">
        <v>0.2</v>
      </c>
      <c r="R1662" s="64" t="s">
        <v>10062</v>
      </c>
      <c r="S1662" s="63">
        <v>35063.79</v>
      </c>
      <c r="T1662" s="63">
        <v>34207.230000000003</v>
      </c>
      <c r="U1662" s="63">
        <v>26107.913971999998</v>
      </c>
      <c r="V1662" s="64" t="s">
        <v>232</v>
      </c>
    </row>
    <row r="1663" spans="1:22" ht="43.15">
      <c r="A1663" s="64" t="s">
        <v>10063</v>
      </c>
      <c r="B1663" s="63">
        <v>2098</v>
      </c>
      <c r="C1663" s="64" t="s">
        <v>255</v>
      </c>
      <c r="D1663" s="64" t="s">
        <v>255</v>
      </c>
      <c r="E1663" s="64" t="s">
        <v>255</v>
      </c>
      <c r="F1663" s="64" t="s">
        <v>10064</v>
      </c>
      <c r="G1663" s="63" t="b">
        <v>0</v>
      </c>
      <c r="H1663" s="71" t="b">
        <v>0</v>
      </c>
      <c r="I1663" s="64" t="s">
        <v>10063</v>
      </c>
      <c r="J1663" s="64" t="s">
        <v>10065</v>
      </c>
      <c r="K1663" s="63">
        <v>112.21263999999999</v>
      </c>
      <c r="L1663" s="71" t="b">
        <v>0</v>
      </c>
      <c r="M1663" s="64" t="s">
        <v>232</v>
      </c>
      <c r="N1663" s="64" t="s">
        <v>232</v>
      </c>
      <c r="O1663" s="64" t="s">
        <v>232</v>
      </c>
      <c r="P1663" s="64" t="s">
        <v>232</v>
      </c>
      <c r="Q1663" s="65"/>
      <c r="R1663" s="64" t="s">
        <v>1050</v>
      </c>
      <c r="S1663" s="63">
        <v>1573.204</v>
      </c>
      <c r="T1663" s="63">
        <v>3664.1579999999999</v>
      </c>
      <c r="U1663" s="65"/>
      <c r="V1663" s="64" t="s">
        <v>232</v>
      </c>
    </row>
    <row r="1664" spans="1:22" ht="28.9">
      <c r="A1664" s="64" t="s">
        <v>10066</v>
      </c>
      <c r="B1664" s="63">
        <v>2099</v>
      </c>
      <c r="C1664" s="64" t="s">
        <v>255</v>
      </c>
      <c r="D1664" s="64" t="s">
        <v>255</v>
      </c>
      <c r="E1664" s="64" t="s">
        <v>255</v>
      </c>
      <c r="F1664" s="64" t="s">
        <v>10067</v>
      </c>
      <c r="G1664" s="63" t="b">
        <v>0</v>
      </c>
      <c r="H1664" s="71" t="b">
        <v>0</v>
      </c>
      <c r="I1664" s="64" t="s">
        <v>10066</v>
      </c>
      <c r="J1664" s="64" t="s">
        <v>10068</v>
      </c>
      <c r="K1664" s="63">
        <v>156.30825999999999</v>
      </c>
      <c r="L1664" s="71" t="b">
        <v>0</v>
      </c>
      <c r="M1664" s="64" t="s">
        <v>232</v>
      </c>
      <c r="N1664" s="64" t="s">
        <v>232</v>
      </c>
      <c r="O1664" s="64" t="s">
        <v>232</v>
      </c>
      <c r="P1664" s="64" t="s">
        <v>232</v>
      </c>
      <c r="Q1664" s="65"/>
      <c r="R1664" s="64" t="s">
        <v>232</v>
      </c>
      <c r="S1664" s="63">
        <v>434.63099999999997</v>
      </c>
      <c r="T1664" s="65"/>
      <c r="U1664" s="65"/>
      <c r="V1664" s="64" t="s">
        <v>232</v>
      </c>
    </row>
    <row r="1665" spans="1:22" ht="28.9">
      <c r="A1665" s="64" t="s">
        <v>10069</v>
      </c>
      <c r="B1665" s="63">
        <v>2100</v>
      </c>
      <c r="C1665" s="64" t="s">
        <v>255</v>
      </c>
      <c r="D1665" s="64" t="s">
        <v>255</v>
      </c>
      <c r="E1665" s="64" t="s">
        <v>255</v>
      </c>
      <c r="F1665" s="64" t="s">
        <v>1950</v>
      </c>
      <c r="G1665" s="63" t="b">
        <v>0</v>
      </c>
      <c r="H1665" s="71" t="b">
        <v>0</v>
      </c>
      <c r="I1665" s="64" t="s">
        <v>10069</v>
      </c>
      <c r="J1665" s="64" t="s">
        <v>10070</v>
      </c>
      <c r="K1665" s="63">
        <v>140.26580000000001</v>
      </c>
      <c r="L1665" s="71" t="b">
        <v>0</v>
      </c>
      <c r="M1665" s="64" t="s">
        <v>232</v>
      </c>
      <c r="N1665" s="64" t="s">
        <v>232</v>
      </c>
      <c r="O1665" s="64" t="s">
        <v>232</v>
      </c>
      <c r="P1665" s="64" t="s">
        <v>232</v>
      </c>
      <c r="Q1665" s="65"/>
      <c r="R1665" s="64" t="s">
        <v>232</v>
      </c>
      <c r="S1665" s="63">
        <v>263.97829999999999</v>
      </c>
      <c r="T1665" s="65"/>
      <c r="U1665" s="65"/>
      <c r="V1665" s="64" t="s">
        <v>232</v>
      </c>
    </row>
    <row r="1666" spans="1:22" ht="28.9">
      <c r="A1666" s="64" t="s">
        <v>10071</v>
      </c>
      <c r="B1666" s="63">
        <v>2101</v>
      </c>
      <c r="C1666" s="64" t="s">
        <v>255</v>
      </c>
      <c r="D1666" s="64" t="s">
        <v>255</v>
      </c>
      <c r="E1666" s="64" t="s">
        <v>255</v>
      </c>
      <c r="F1666" s="64" t="s">
        <v>10072</v>
      </c>
      <c r="G1666" s="63" t="b">
        <v>0</v>
      </c>
      <c r="H1666" s="71" t="b">
        <v>0</v>
      </c>
      <c r="I1666" s="64" t="s">
        <v>10071</v>
      </c>
      <c r="J1666" s="64" t="s">
        <v>10073</v>
      </c>
      <c r="K1666" s="63">
        <v>98.186059999999998</v>
      </c>
      <c r="L1666" s="71" t="b">
        <v>0</v>
      </c>
      <c r="M1666" s="64" t="s">
        <v>232</v>
      </c>
      <c r="N1666" s="64" t="s">
        <v>232</v>
      </c>
      <c r="O1666" s="64" t="s">
        <v>232</v>
      </c>
      <c r="P1666" s="64" t="s">
        <v>232</v>
      </c>
      <c r="Q1666" s="65"/>
      <c r="R1666" s="64" t="s">
        <v>232</v>
      </c>
      <c r="S1666" s="63">
        <v>10945.77</v>
      </c>
      <c r="T1666" s="65"/>
      <c r="U1666" s="65"/>
      <c r="V1666" s="64" t="s">
        <v>232</v>
      </c>
    </row>
    <row r="1667" spans="1:22" ht="57.6">
      <c r="A1667" s="64" t="s">
        <v>10074</v>
      </c>
      <c r="B1667" s="63">
        <v>2102</v>
      </c>
      <c r="C1667" s="64" t="s">
        <v>255</v>
      </c>
      <c r="D1667" s="64" t="s">
        <v>255</v>
      </c>
      <c r="E1667" s="64" t="s">
        <v>255</v>
      </c>
      <c r="F1667" s="64" t="s">
        <v>10075</v>
      </c>
      <c r="G1667" s="63" t="b">
        <v>0</v>
      </c>
      <c r="H1667" s="71" t="b">
        <v>0</v>
      </c>
      <c r="I1667" s="64" t="s">
        <v>10074</v>
      </c>
      <c r="J1667" s="64" t="s">
        <v>10076</v>
      </c>
      <c r="K1667" s="63">
        <v>210.31412</v>
      </c>
      <c r="L1667" s="71" t="b">
        <v>0</v>
      </c>
      <c r="M1667" s="64" t="s">
        <v>232</v>
      </c>
      <c r="N1667" s="64" t="s">
        <v>232</v>
      </c>
      <c r="O1667" s="64" t="s">
        <v>232</v>
      </c>
      <c r="P1667" s="64" t="s">
        <v>232</v>
      </c>
      <c r="Q1667" s="65"/>
      <c r="R1667" s="64" t="s">
        <v>232</v>
      </c>
      <c r="S1667" s="63">
        <v>9.7725309999999996E-2</v>
      </c>
      <c r="T1667" s="65"/>
      <c r="U1667" s="65"/>
      <c r="V1667" s="64" t="s">
        <v>232</v>
      </c>
    </row>
    <row r="1668" spans="1:22" ht="72">
      <c r="A1668" s="64" t="s">
        <v>10077</v>
      </c>
      <c r="B1668" s="63">
        <v>2103</v>
      </c>
      <c r="C1668" s="64" t="s">
        <v>3484</v>
      </c>
      <c r="D1668" s="64" t="s">
        <v>3485</v>
      </c>
      <c r="E1668" s="64" t="s">
        <v>3485</v>
      </c>
      <c r="F1668" s="64" t="s">
        <v>3486</v>
      </c>
      <c r="G1668" s="63" t="b">
        <v>0</v>
      </c>
      <c r="H1668" s="71" t="b">
        <v>0</v>
      </c>
      <c r="I1668" s="64" t="s">
        <v>10077</v>
      </c>
      <c r="J1668" s="64" t="s">
        <v>10078</v>
      </c>
      <c r="K1668" s="63">
        <v>154.29238000000001</v>
      </c>
      <c r="L1668" s="71" t="b">
        <v>0</v>
      </c>
      <c r="M1668" s="64" t="s">
        <v>232</v>
      </c>
      <c r="N1668" s="64" t="s">
        <v>3487</v>
      </c>
      <c r="O1668" s="64" t="s">
        <v>232</v>
      </c>
      <c r="P1668" s="64" t="s">
        <v>567</v>
      </c>
      <c r="Q1668" s="65"/>
      <c r="R1668" s="64" t="s">
        <v>232</v>
      </c>
      <c r="S1668" s="63">
        <v>117.05710000000001</v>
      </c>
      <c r="T1668" s="65"/>
      <c r="U1668" s="65"/>
      <c r="V1668" s="64" t="s">
        <v>3488</v>
      </c>
    </row>
    <row r="1669" spans="1:22" ht="28.9">
      <c r="A1669" s="64" t="s">
        <v>10079</v>
      </c>
      <c r="B1669" s="63">
        <v>2104</v>
      </c>
      <c r="C1669" s="64" t="s">
        <v>10080</v>
      </c>
      <c r="D1669" s="64" t="s">
        <v>10081</v>
      </c>
      <c r="E1669" s="64" t="s">
        <v>10081</v>
      </c>
      <c r="F1669" s="64" t="s">
        <v>232</v>
      </c>
      <c r="G1669" s="63" t="b">
        <v>0</v>
      </c>
      <c r="H1669" s="71" t="b">
        <v>0</v>
      </c>
      <c r="I1669" s="64" t="s">
        <v>10079</v>
      </c>
      <c r="J1669" s="64" t="s">
        <v>232</v>
      </c>
      <c r="K1669" s="63">
        <v>187.37560959999999</v>
      </c>
      <c r="L1669" s="71" t="b">
        <v>0</v>
      </c>
      <c r="M1669" s="64" t="s">
        <v>232</v>
      </c>
      <c r="N1669" s="64" t="s">
        <v>232</v>
      </c>
      <c r="O1669" s="64" t="s">
        <v>232</v>
      </c>
      <c r="P1669" s="64" t="s">
        <v>232</v>
      </c>
      <c r="Q1669" s="65"/>
      <c r="R1669" s="64" t="s">
        <v>232</v>
      </c>
      <c r="S1669" s="63">
        <v>178118.7</v>
      </c>
      <c r="T1669" s="65"/>
      <c r="U1669" s="65"/>
      <c r="V1669" s="64" t="s">
        <v>232</v>
      </c>
    </row>
    <row r="1670" spans="1:22" ht="158.44999999999999">
      <c r="A1670" s="64" t="s">
        <v>10082</v>
      </c>
      <c r="B1670" s="63">
        <v>2105</v>
      </c>
      <c r="C1670" s="64" t="s">
        <v>10083</v>
      </c>
      <c r="D1670" s="64" t="s">
        <v>10084</v>
      </c>
      <c r="E1670" s="64" t="s">
        <v>10084</v>
      </c>
      <c r="F1670" s="64" t="s">
        <v>10085</v>
      </c>
      <c r="G1670" s="63" t="b">
        <v>0</v>
      </c>
      <c r="H1670" s="71" t="b">
        <v>0</v>
      </c>
      <c r="I1670" s="64" t="s">
        <v>10082</v>
      </c>
      <c r="J1670" s="64" t="s">
        <v>10086</v>
      </c>
      <c r="K1670" s="63">
        <v>98.099940000000004</v>
      </c>
      <c r="L1670" s="71" t="b">
        <v>0</v>
      </c>
      <c r="M1670" s="64" t="s">
        <v>232</v>
      </c>
      <c r="N1670" s="64" t="s">
        <v>10087</v>
      </c>
      <c r="O1670" s="64" t="s">
        <v>10088</v>
      </c>
      <c r="P1670" s="64" t="s">
        <v>10089</v>
      </c>
      <c r="Q1670" s="63">
        <v>0.4</v>
      </c>
      <c r="R1670" s="64" t="s">
        <v>10090</v>
      </c>
      <c r="S1670" s="63">
        <v>54.528860000000002</v>
      </c>
      <c r="T1670" s="63">
        <v>214.93170000000001</v>
      </c>
      <c r="U1670" s="63">
        <v>62.104320684000001</v>
      </c>
      <c r="V1670" s="64" t="s">
        <v>232</v>
      </c>
    </row>
    <row r="1671" spans="1:22" ht="43.15">
      <c r="A1671" s="64" t="s">
        <v>10091</v>
      </c>
      <c r="B1671" s="63">
        <v>2106</v>
      </c>
      <c r="C1671" s="64" t="s">
        <v>10092</v>
      </c>
      <c r="D1671" s="64" t="s">
        <v>10093</v>
      </c>
      <c r="E1671" s="64" t="s">
        <v>10093</v>
      </c>
      <c r="F1671" s="64" t="s">
        <v>232</v>
      </c>
      <c r="G1671" s="63" t="b">
        <v>0</v>
      </c>
      <c r="H1671" s="71" t="b">
        <v>0</v>
      </c>
      <c r="I1671" s="64" t="s">
        <v>10091</v>
      </c>
      <c r="J1671" s="64" t="s">
        <v>232</v>
      </c>
      <c r="K1671" s="63">
        <v>154.24932000000001</v>
      </c>
      <c r="L1671" s="71" t="b">
        <v>0</v>
      </c>
      <c r="M1671" s="64" t="s">
        <v>232</v>
      </c>
      <c r="N1671" s="64" t="s">
        <v>10094</v>
      </c>
      <c r="O1671" s="64" t="s">
        <v>10095</v>
      </c>
      <c r="P1671" s="64" t="s">
        <v>8150</v>
      </c>
      <c r="Q1671" s="63">
        <v>0.1</v>
      </c>
      <c r="R1671" s="64" t="s">
        <v>10096</v>
      </c>
      <c r="S1671" s="63">
        <v>2.1198260000000002</v>
      </c>
      <c r="T1671" s="63">
        <v>2.1856979999999999</v>
      </c>
      <c r="U1671" s="63">
        <v>4.3980261360000004</v>
      </c>
      <c r="V1671" s="64" t="s">
        <v>232</v>
      </c>
    </row>
    <row r="1672" spans="1:22" ht="28.9">
      <c r="A1672" s="64" t="s">
        <v>10097</v>
      </c>
      <c r="B1672" s="63">
        <v>2107</v>
      </c>
      <c r="C1672" s="64" t="s">
        <v>10098</v>
      </c>
      <c r="D1672" s="64" t="s">
        <v>10099</v>
      </c>
      <c r="E1672" s="64" t="s">
        <v>10099</v>
      </c>
      <c r="F1672" s="64" t="s">
        <v>10100</v>
      </c>
      <c r="G1672" s="63" t="b">
        <v>0</v>
      </c>
      <c r="H1672" s="71" t="b">
        <v>0</v>
      </c>
      <c r="I1672" s="64" t="s">
        <v>10097</v>
      </c>
      <c r="J1672" s="64" t="s">
        <v>10101</v>
      </c>
      <c r="K1672" s="63">
        <v>110.1537</v>
      </c>
      <c r="L1672" s="71" t="b">
        <v>0</v>
      </c>
      <c r="M1672" s="64" t="s">
        <v>232</v>
      </c>
      <c r="N1672" s="64" t="s">
        <v>232</v>
      </c>
      <c r="O1672" s="64" t="s">
        <v>232</v>
      </c>
      <c r="P1672" s="64" t="s">
        <v>10102</v>
      </c>
      <c r="Q1672" s="63">
        <v>0.14285709999999999</v>
      </c>
      <c r="R1672" s="64" t="s">
        <v>10103</v>
      </c>
      <c r="S1672" s="63">
        <v>56.528689999999997</v>
      </c>
      <c r="T1672" s="63">
        <v>296.88499999999999</v>
      </c>
      <c r="U1672" s="65"/>
      <c r="V1672" s="64" t="s">
        <v>232</v>
      </c>
    </row>
    <row r="1673" spans="1:22" ht="28.9">
      <c r="A1673" s="64" t="s">
        <v>10104</v>
      </c>
      <c r="B1673" s="63">
        <v>2108</v>
      </c>
      <c r="C1673" s="64" t="s">
        <v>10105</v>
      </c>
      <c r="D1673" s="64" t="s">
        <v>10106</v>
      </c>
      <c r="E1673" s="64" t="s">
        <v>10106</v>
      </c>
      <c r="F1673" s="64" t="s">
        <v>3059</v>
      </c>
      <c r="G1673" s="63" t="b">
        <v>0</v>
      </c>
      <c r="H1673" s="71" t="b">
        <v>0</v>
      </c>
      <c r="I1673" s="64" t="s">
        <v>10104</v>
      </c>
      <c r="J1673" s="64" t="s">
        <v>232</v>
      </c>
      <c r="K1673" s="63">
        <v>98.186059999999998</v>
      </c>
      <c r="L1673" s="71" t="b">
        <v>0</v>
      </c>
      <c r="M1673" s="64" t="s">
        <v>232</v>
      </c>
      <c r="N1673" s="64" t="s">
        <v>10107</v>
      </c>
      <c r="O1673" s="64" t="s">
        <v>10108</v>
      </c>
      <c r="P1673" s="64" t="s">
        <v>698</v>
      </c>
      <c r="Q1673" s="65"/>
      <c r="R1673" s="64" t="s">
        <v>1071</v>
      </c>
      <c r="S1673" s="63">
        <v>7466.0540000000001</v>
      </c>
      <c r="T1673" s="63">
        <v>7076.6580000000004</v>
      </c>
      <c r="U1673" s="65"/>
      <c r="V1673" s="64" t="s">
        <v>232</v>
      </c>
    </row>
    <row r="1674" spans="1:22" ht="43.15">
      <c r="A1674" s="64" t="s">
        <v>10109</v>
      </c>
      <c r="B1674" s="63">
        <v>2109</v>
      </c>
      <c r="C1674" s="64" t="s">
        <v>10110</v>
      </c>
      <c r="D1674" s="64" t="s">
        <v>10111</v>
      </c>
      <c r="E1674" s="64" t="s">
        <v>10111</v>
      </c>
      <c r="F1674" s="64" t="s">
        <v>232</v>
      </c>
      <c r="G1674" s="63" t="b">
        <v>0</v>
      </c>
      <c r="H1674" s="71" t="b">
        <v>1</v>
      </c>
      <c r="I1674" s="64" t="s">
        <v>10109</v>
      </c>
      <c r="J1674" s="64" t="s">
        <v>232</v>
      </c>
      <c r="K1674" s="63">
        <v>236.73939999999999</v>
      </c>
      <c r="L1674" s="71" t="b">
        <v>0</v>
      </c>
      <c r="M1674" s="64" t="s">
        <v>232</v>
      </c>
      <c r="N1674" s="64" t="s">
        <v>10112</v>
      </c>
      <c r="O1674" s="64" t="s">
        <v>10113</v>
      </c>
      <c r="P1674" s="64" t="s">
        <v>10114</v>
      </c>
      <c r="Q1674" s="65"/>
      <c r="R1674" s="64" t="s">
        <v>10115</v>
      </c>
      <c r="S1674" s="63">
        <v>8.0260079999999991</v>
      </c>
      <c r="T1674" s="63">
        <v>1884463</v>
      </c>
      <c r="U1674" s="63">
        <v>54.793208848000006</v>
      </c>
      <c r="V1674" s="64" t="s">
        <v>232</v>
      </c>
    </row>
    <row r="1675" spans="1:22" ht="28.9">
      <c r="A1675" s="64" t="s">
        <v>10116</v>
      </c>
      <c r="B1675" s="63">
        <v>2110</v>
      </c>
      <c r="C1675" s="64" t="s">
        <v>10117</v>
      </c>
      <c r="D1675" s="64" t="s">
        <v>10118</v>
      </c>
      <c r="E1675" s="64" t="s">
        <v>10118</v>
      </c>
      <c r="F1675" s="64" t="s">
        <v>10119</v>
      </c>
      <c r="G1675" s="63" t="b">
        <v>0</v>
      </c>
      <c r="H1675" s="71" t="b">
        <v>0</v>
      </c>
      <c r="I1675" s="64" t="s">
        <v>10116</v>
      </c>
      <c r="J1675" s="64" t="s">
        <v>10120</v>
      </c>
      <c r="K1675" s="63">
        <v>96.127120000000005</v>
      </c>
      <c r="L1675" s="71" t="b">
        <v>0</v>
      </c>
      <c r="M1675" s="64" t="s">
        <v>232</v>
      </c>
      <c r="N1675" s="64" t="s">
        <v>10121</v>
      </c>
      <c r="O1675" s="64" t="s">
        <v>10122</v>
      </c>
      <c r="P1675" s="64" t="s">
        <v>10123</v>
      </c>
      <c r="Q1675" s="63">
        <v>0.1666667</v>
      </c>
      <c r="R1675" s="64" t="s">
        <v>10124</v>
      </c>
      <c r="S1675" s="63">
        <v>171.98589999999999</v>
      </c>
      <c r="T1675" s="63">
        <v>907.11040000000003</v>
      </c>
      <c r="U1675" s="63">
        <v>3318.3179190000001</v>
      </c>
      <c r="V1675" s="64" t="s">
        <v>232</v>
      </c>
    </row>
    <row r="1676" spans="1:22" ht="28.9">
      <c r="A1676" s="64" t="s">
        <v>10125</v>
      </c>
      <c r="B1676" s="63">
        <v>2111</v>
      </c>
      <c r="C1676" s="64" t="s">
        <v>10126</v>
      </c>
      <c r="D1676" s="64" t="s">
        <v>10127</v>
      </c>
      <c r="E1676" s="64" t="s">
        <v>10127</v>
      </c>
      <c r="F1676" s="64" t="s">
        <v>10128</v>
      </c>
      <c r="G1676" s="63" t="b">
        <v>0</v>
      </c>
      <c r="H1676" s="71" t="b">
        <v>0</v>
      </c>
      <c r="I1676" s="64" t="s">
        <v>10125</v>
      </c>
      <c r="J1676" s="64" t="s">
        <v>10129</v>
      </c>
      <c r="K1676" s="63">
        <v>138.01181919999999</v>
      </c>
      <c r="L1676" s="71" t="b">
        <v>0</v>
      </c>
      <c r="M1676" s="64" t="s">
        <v>232</v>
      </c>
      <c r="N1676" s="64" t="s">
        <v>10130</v>
      </c>
      <c r="O1676" s="64" t="s">
        <v>10131</v>
      </c>
      <c r="P1676" s="64" t="s">
        <v>10132</v>
      </c>
      <c r="Q1676" s="65"/>
      <c r="R1676" s="64" t="s">
        <v>10133</v>
      </c>
      <c r="S1676" s="63">
        <v>2013168</v>
      </c>
      <c r="T1676" s="63">
        <v>1884463</v>
      </c>
      <c r="U1676" s="63">
        <v>2482228.9926</v>
      </c>
      <c r="V1676" s="64" t="s">
        <v>232</v>
      </c>
    </row>
    <row r="1677" spans="1:22" ht="57.6">
      <c r="A1677" s="64" t="s">
        <v>10134</v>
      </c>
      <c r="B1677" s="63">
        <v>2112</v>
      </c>
      <c r="C1677" s="64" t="s">
        <v>10135</v>
      </c>
      <c r="D1677" s="64" t="s">
        <v>10136</v>
      </c>
      <c r="E1677" s="64" t="s">
        <v>10136</v>
      </c>
      <c r="F1677" s="64" t="s">
        <v>2216</v>
      </c>
      <c r="G1677" s="63" t="b">
        <v>0</v>
      </c>
      <c r="H1677" s="71" t="b">
        <v>0</v>
      </c>
      <c r="I1677" s="64" t="s">
        <v>10134</v>
      </c>
      <c r="J1677" s="64" t="s">
        <v>10137</v>
      </c>
      <c r="K1677" s="63">
        <v>222.46181999999999</v>
      </c>
      <c r="L1677" s="71" t="b">
        <v>1</v>
      </c>
      <c r="M1677" s="64" t="s">
        <v>232</v>
      </c>
      <c r="N1677" s="64" t="s">
        <v>10138</v>
      </c>
      <c r="O1677" s="64" t="s">
        <v>10139</v>
      </c>
      <c r="P1677" s="64" t="s">
        <v>10140</v>
      </c>
      <c r="Q1677" s="63">
        <v>0.5</v>
      </c>
      <c r="R1677" s="64" t="s">
        <v>9603</v>
      </c>
      <c r="S1677" s="63">
        <v>438.63069999999999</v>
      </c>
      <c r="T1677" s="63">
        <v>17190.599999999999</v>
      </c>
      <c r="U1677" s="63">
        <v>331.14918326000003</v>
      </c>
      <c r="V1677" s="64" t="s">
        <v>232</v>
      </c>
    </row>
    <row r="1678" spans="1:22" ht="43.15">
      <c r="A1678" s="64" t="s">
        <v>10141</v>
      </c>
      <c r="B1678" s="63">
        <v>2113</v>
      </c>
      <c r="C1678" s="64" t="s">
        <v>10142</v>
      </c>
      <c r="D1678" s="64" t="s">
        <v>10143</v>
      </c>
      <c r="E1678" s="64" t="s">
        <v>10143</v>
      </c>
      <c r="F1678" s="64" t="s">
        <v>10144</v>
      </c>
      <c r="G1678" s="63" t="b">
        <v>0</v>
      </c>
      <c r="H1678" s="71" t="b">
        <v>0</v>
      </c>
      <c r="I1678" s="64" t="s">
        <v>10141</v>
      </c>
      <c r="J1678" s="64" t="s">
        <v>10145</v>
      </c>
      <c r="K1678" s="63">
        <v>116.20464</v>
      </c>
      <c r="L1678" s="71" t="b">
        <v>0</v>
      </c>
      <c r="M1678" s="64" t="s">
        <v>232</v>
      </c>
      <c r="N1678" s="64" t="s">
        <v>10146</v>
      </c>
      <c r="O1678" s="64" t="s">
        <v>10147</v>
      </c>
      <c r="P1678" s="64" t="s">
        <v>10148</v>
      </c>
      <c r="Q1678" s="65"/>
      <c r="R1678" s="64" t="s">
        <v>10149</v>
      </c>
      <c r="S1678" s="63">
        <v>24.398</v>
      </c>
      <c r="T1678" s="63">
        <v>21622.21</v>
      </c>
      <c r="U1678" s="63">
        <v>19.834447261999998</v>
      </c>
      <c r="V1678" s="64" t="s">
        <v>232</v>
      </c>
    </row>
    <row r="1679" spans="1:22" ht="72">
      <c r="A1679" s="64" t="s">
        <v>10150</v>
      </c>
      <c r="B1679" s="63">
        <v>2114</v>
      </c>
      <c r="C1679" s="64" t="s">
        <v>10151</v>
      </c>
      <c r="D1679" s="64" t="s">
        <v>10152</v>
      </c>
      <c r="E1679" s="64" t="s">
        <v>10152</v>
      </c>
      <c r="F1679" s="64" t="s">
        <v>10153</v>
      </c>
      <c r="G1679" s="63" t="b">
        <v>0</v>
      </c>
      <c r="H1679" s="71" t="b">
        <v>0</v>
      </c>
      <c r="I1679" s="64" t="s">
        <v>10150</v>
      </c>
      <c r="J1679" s="64" t="s">
        <v>10154</v>
      </c>
      <c r="K1679" s="63">
        <v>236.26704000000001</v>
      </c>
      <c r="L1679" s="71" t="b">
        <v>0</v>
      </c>
      <c r="M1679" s="64" t="s">
        <v>232</v>
      </c>
      <c r="N1679" s="64" t="s">
        <v>10155</v>
      </c>
      <c r="O1679" s="64" t="s">
        <v>10156</v>
      </c>
      <c r="P1679" s="64" t="s">
        <v>10157</v>
      </c>
      <c r="Q1679" s="63">
        <v>0.25</v>
      </c>
      <c r="R1679" s="64" t="s">
        <v>10158</v>
      </c>
      <c r="S1679" s="63">
        <v>3.5597079999999997E-8</v>
      </c>
      <c r="T1679" s="63">
        <v>42.042310000000001</v>
      </c>
      <c r="U1679" s="63">
        <v>3.5216206367999999E-6</v>
      </c>
      <c r="V1679" s="64" t="s">
        <v>232</v>
      </c>
    </row>
    <row r="1680" spans="1:22" ht="28.9">
      <c r="A1680" s="64" t="s">
        <v>10159</v>
      </c>
      <c r="B1680" s="63">
        <v>2115</v>
      </c>
      <c r="C1680" s="64" t="s">
        <v>10160</v>
      </c>
      <c r="D1680" s="64" t="s">
        <v>10161</v>
      </c>
      <c r="E1680" s="64" t="s">
        <v>10161</v>
      </c>
      <c r="F1680" s="64" t="s">
        <v>10162</v>
      </c>
      <c r="G1680" s="63" t="b">
        <v>0</v>
      </c>
      <c r="H1680" s="71" t="b">
        <v>0</v>
      </c>
      <c r="I1680" s="64" t="s">
        <v>10159</v>
      </c>
      <c r="J1680" s="64" t="s">
        <v>10163</v>
      </c>
      <c r="K1680" s="63">
        <v>84.159480000000002</v>
      </c>
      <c r="L1680" s="71" t="b">
        <v>0</v>
      </c>
      <c r="M1680" s="64" t="s">
        <v>232</v>
      </c>
      <c r="N1680" s="64" t="s">
        <v>10164</v>
      </c>
      <c r="O1680" s="64" t="s">
        <v>10165</v>
      </c>
      <c r="P1680" s="64" t="s">
        <v>1082</v>
      </c>
      <c r="Q1680" s="65"/>
      <c r="R1680" s="64" t="s">
        <v>1734</v>
      </c>
      <c r="S1680" s="63">
        <v>23064.77</v>
      </c>
      <c r="T1680" s="63">
        <v>21622.21</v>
      </c>
      <c r="U1680" s="65"/>
      <c r="V1680" s="64" t="s">
        <v>232</v>
      </c>
    </row>
    <row r="1681" spans="1:22">
      <c r="A1681" s="64" t="s">
        <v>10166</v>
      </c>
      <c r="B1681" s="63">
        <v>2116</v>
      </c>
      <c r="C1681" s="64" t="s">
        <v>255</v>
      </c>
      <c r="D1681" s="64" t="s">
        <v>255</v>
      </c>
      <c r="E1681" s="64" t="s">
        <v>255</v>
      </c>
      <c r="F1681" s="64" t="s">
        <v>10167</v>
      </c>
      <c r="G1681" s="63" t="b">
        <v>0</v>
      </c>
      <c r="H1681" s="71" t="b">
        <v>0</v>
      </c>
      <c r="I1681" s="64" t="s">
        <v>10166</v>
      </c>
      <c r="J1681" s="64" t="s">
        <v>10168</v>
      </c>
      <c r="K1681" s="63">
        <v>82.143600000000006</v>
      </c>
      <c r="L1681" s="71" t="b">
        <v>0</v>
      </c>
      <c r="M1681" s="64" t="s">
        <v>232</v>
      </c>
      <c r="N1681" s="64" t="s">
        <v>232</v>
      </c>
      <c r="O1681" s="64" t="s">
        <v>232</v>
      </c>
      <c r="P1681" s="64" t="s">
        <v>232</v>
      </c>
      <c r="Q1681" s="65"/>
      <c r="R1681" s="64" t="s">
        <v>10169</v>
      </c>
      <c r="S1681" s="63">
        <v>18131.849999999999</v>
      </c>
      <c r="T1681" s="63">
        <v>21622.21</v>
      </c>
      <c r="U1681" s="65"/>
      <c r="V1681" s="64" t="s">
        <v>232</v>
      </c>
    </row>
    <row r="1682" spans="1:22" ht="72">
      <c r="A1682" s="64" t="s">
        <v>10170</v>
      </c>
      <c r="B1682" s="63">
        <v>2117</v>
      </c>
      <c r="C1682" s="64" t="s">
        <v>10171</v>
      </c>
      <c r="D1682" s="64" t="s">
        <v>10172</v>
      </c>
      <c r="E1682" s="64" t="s">
        <v>10172</v>
      </c>
      <c r="F1682" s="64" t="s">
        <v>10173</v>
      </c>
      <c r="G1682" s="63" t="b">
        <v>0</v>
      </c>
      <c r="H1682" s="71" t="b">
        <v>0</v>
      </c>
      <c r="I1682" s="64" t="s">
        <v>10170</v>
      </c>
      <c r="J1682" s="64" t="s">
        <v>10174</v>
      </c>
      <c r="K1682" s="63">
        <v>88.148179999999996</v>
      </c>
      <c r="L1682" s="71" t="b">
        <v>0</v>
      </c>
      <c r="M1682" s="64" t="s">
        <v>232</v>
      </c>
      <c r="N1682" s="64" t="s">
        <v>10175</v>
      </c>
      <c r="O1682" s="64" t="s">
        <v>10176</v>
      </c>
      <c r="P1682" s="64" t="s">
        <v>4163</v>
      </c>
      <c r="Q1682" s="63">
        <v>0.2</v>
      </c>
      <c r="R1682" s="64" t="s">
        <v>10177</v>
      </c>
      <c r="S1682" s="63">
        <v>511.95800000000003</v>
      </c>
      <c r="T1682" s="63">
        <v>537.94290000000001</v>
      </c>
      <c r="U1682" s="63">
        <v>529.47232436000002</v>
      </c>
      <c r="V1682" s="64" t="s">
        <v>232</v>
      </c>
    </row>
    <row r="1683" spans="1:22" ht="28.9">
      <c r="A1683" s="64" t="s">
        <v>10178</v>
      </c>
      <c r="B1683" s="63">
        <v>2118</v>
      </c>
      <c r="C1683" s="64" t="s">
        <v>10179</v>
      </c>
      <c r="D1683" s="64" t="s">
        <v>10180</v>
      </c>
      <c r="E1683" s="64" t="s">
        <v>10180</v>
      </c>
      <c r="F1683" s="64" t="s">
        <v>10181</v>
      </c>
      <c r="G1683" s="63" t="b">
        <v>0</v>
      </c>
      <c r="H1683" s="71" t="b">
        <v>0</v>
      </c>
      <c r="I1683" s="64" t="s">
        <v>10178</v>
      </c>
      <c r="J1683" s="64" t="s">
        <v>10182</v>
      </c>
      <c r="K1683" s="63">
        <v>128.16898</v>
      </c>
      <c r="L1683" s="71" t="b">
        <v>0</v>
      </c>
      <c r="M1683" s="64" t="s">
        <v>232</v>
      </c>
      <c r="N1683" s="64" t="s">
        <v>10183</v>
      </c>
      <c r="O1683" s="64" t="s">
        <v>10184</v>
      </c>
      <c r="P1683" s="64" t="s">
        <v>4390</v>
      </c>
      <c r="Q1683" s="63">
        <v>0.28571429999999998</v>
      </c>
      <c r="R1683" s="64" t="s">
        <v>10185</v>
      </c>
      <c r="S1683" s="63">
        <v>1218.567</v>
      </c>
      <c r="T1683" s="63">
        <v>749.58010000000002</v>
      </c>
      <c r="U1683" s="63">
        <v>1038.35573226</v>
      </c>
      <c r="V1683" s="64" t="s">
        <v>232</v>
      </c>
    </row>
    <row r="1684" spans="1:22" ht="273.60000000000002">
      <c r="A1684" s="64" t="s">
        <v>10186</v>
      </c>
      <c r="B1684" s="63">
        <v>2119</v>
      </c>
      <c r="C1684" s="64" t="s">
        <v>10187</v>
      </c>
      <c r="D1684" s="64" t="s">
        <v>10188</v>
      </c>
      <c r="E1684" s="64" t="s">
        <v>10188</v>
      </c>
      <c r="F1684" s="64" t="s">
        <v>10189</v>
      </c>
      <c r="G1684" s="63" t="b">
        <v>0</v>
      </c>
      <c r="H1684" s="71" t="b">
        <v>0</v>
      </c>
      <c r="I1684" s="64" t="s">
        <v>10186</v>
      </c>
      <c r="J1684" s="64" t="s">
        <v>10190</v>
      </c>
      <c r="K1684" s="63">
        <v>72.105720000000005</v>
      </c>
      <c r="L1684" s="71" t="b">
        <v>0</v>
      </c>
      <c r="M1684" s="64" t="s">
        <v>232</v>
      </c>
      <c r="N1684" s="64" t="s">
        <v>10191</v>
      </c>
      <c r="O1684" s="64" t="s">
        <v>10192</v>
      </c>
      <c r="P1684" s="64" t="s">
        <v>838</v>
      </c>
      <c r="Q1684" s="63">
        <v>0.25</v>
      </c>
      <c r="R1684" s="64" t="s">
        <v>10193</v>
      </c>
      <c r="S1684" s="63">
        <v>21864.87</v>
      </c>
      <c r="T1684" s="63">
        <v>20427.8</v>
      </c>
      <c r="U1684" s="63">
        <v>17394.787984000002</v>
      </c>
      <c r="V1684" s="64" t="s">
        <v>232</v>
      </c>
    </row>
    <row r="1685" spans="1:22" ht="28.9">
      <c r="A1685" s="64" t="s">
        <v>10194</v>
      </c>
      <c r="B1685" s="63">
        <v>2120</v>
      </c>
      <c r="C1685" s="64" t="s">
        <v>255</v>
      </c>
      <c r="D1685" s="64" t="s">
        <v>255</v>
      </c>
      <c r="E1685" s="64" t="s">
        <v>255</v>
      </c>
      <c r="F1685" s="64" t="s">
        <v>10195</v>
      </c>
      <c r="G1685" s="63" t="b">
        <v>0</v>
      </c>
      <c r="H1685" s="71" t="b">
        <v>0</v>
      </c>
      <c r="I1685" s="64" t="s">
        <v>10194</v>
      </c>
      <c r="J1685" s="64" t="s">
        <v>10196</v>
      </c>
      <c r="K1685" s="63">
        <v>56.106319999999997</v>
      </c>
      <c r="L1685" s="71" t="b">
        <v>0</v>
      </c>
      <c r="M1685" s="64" t="s">
        <v>232</v>
      </c>
      <c r="N1685" s="64" t="s">
        <v>10197</v>
      </c>
      <c r="O1685" s="64" t="s">
        <v>232</v>
      </c>
      <c r="P1685" s="64" t="s">
        <v>996</v>
      </c>
      <c r="Q1685" s="65"/>
      <c r="R1685" s="64" t="s">
        <v>232</v>
      </c>
      <c r="S1685" s="63">
        <v>247979.6</v>
      </c>
      <c r="T1685" s="65"/>
      <c r="U1685" s="65"/>
      <c r="V1685" s="64" t="s">
        <v>232</v>
      </c>
    </row>
    <row r="1686" spans="1:22" ht="43.15">
      <c r="A1686" s="64" t="s">
        <v>10198</v>
      </c>
      <c r="B1686" s="63">
        <v>2121</v>
      </c>
      <c r="C1686" s="64" t="s">
        <v>255</v>
      </c>
      <c r="D1686" s="64" t="s">
        <v>255</v>
      </c>
      <c r="E1686" s="64" t="s">
        <v>255</v>
      </c>
      <c r="F1686" s="64" t="s">
        <v>10199</v>
      </c>
      <c r="G1686" s="63" t="b">
        <v>0</v>
      </c>
      <c r="H1686" s="71" t="b">
        <v>0</v>
      </c>
      <c r="I1686" s="64" t="s">
        <v>10198</v>
      </c>
      <c r="J1686" s="64" t="s">
        <v>10200</v>
      </c>
      <c r="K1686" s="63">
        <v>138.24992</v>
      </c>
      <c r="L1686" s="71" t="b">
        <v>0</v>
      </c>
      <c r="M1686" s="64" t="s">
        <v>232</v>
      </c>
      <c r="N1686" s="64" t="s">
        <v>232</v>
      </c>
      <c r="O1686" s="64" t="s">
        <v>232</v>
      </c>
      <c r="P1686" s="64" t="s">
        <v>2984</v>
      </c>
      <c r="Q1686" s="65"/>
      <c r="R1686" s="64" t="s">
        <v>232</v>
      </c>
      <c r="S1686" s="63">
        <v>231.98099999999999</v>
      </c>
      <c r="T1686" s="65"/>
      <c r="U1686" s="65"/>
      <c r="V1686" s="64" t="s">
        <v>232</v>
      </c>
    </row>
    <row r="1687" spans="1:22" ht="43.15">
      <c r="A1687" s="64" t="s">
        <v>10201</v>
      </c>
      <c r="B1687" s="63">
        <v>2122</v>
      </c>
      <c r="C1687" s="64" t="s">
        <v>255</v>
      </c>
      <c r="D1687" s="64" t="s">
        <v>255</v>
      </c>
      <c r="E1687" s="64" t="s">
        <v>255</v>
      </c>
      <c r="F1687" s="64" t="s">
        <v>3849</v>
      </c>
      <c r="G1687" s="63" t="b">
        <v>0</v>
      </c>
      <c r="H1687" s="71" t="b">
        <v>0</v>
      </c>
      <c r="I1687" s="64" t="s">
        <v>10201</v>
      </c>
      <c r="J1687" s="64" t="s">
        <v>10202</v>
      </c>
      <c r="K1687" s="63">
        <v>152.2765</v>
      </c>
      <c r="L1687" s="71" t="b">
        <v>0</v>
      </c>
      <c r="M1687" s="64" t="s">
        <v>232</v>
      </c>
      <c r="N1687" s="64" t="s">
        <v>232</v>
      </c>
      <c r="O1687" s="64" t="s">
        <v>232</v>
      </c>
      <c r="P1687" s="64" t="s">
        <v>567</v>
      </c>
      <c r="Q1687" s="65"/>
      <c r="R1687" s="64" t="s">
        <v>232</v>
      </c>
      <c r="S1687" s="63">
        <v>91.192509999999999</v>
      </c>
      <c r="T1687" s="65"/>
      <c r="U1687" s="65"/>
      <c r="V1687" s="64" t="s">
        <v>232</v>
      </c>
    </row>
    <row r="1688" spans="1:22" ht="28.9">
      <c r="A1688" s="64" t="s">
        <v>10203</v>
      </c>
      <c r="B1688" s="63">
        <v>2123</v>
      </c>
      <c r="C1688" s="64" t="s">
        <v>255</v>
      </c>
      <c r="D1688" s="64" t="s">
        <v>255</v>
      </c>
      <c r="E1688" s="64" t="s">
        <v>255</v>
      </c>
      <c r="F1688" s="64" t="s">
        <v>10204</v>
      </c>
      <c r="G1688" s="63" t="b">
        <v>0</v>
      </c>
      <c r="H1688" s="71" t="b">
        <v>0</v>
      </c>
      <c r="I1688" s="64" t="s">
        <v>10203</v>
      </c>
      <c r="J1688" s="64" t="s">
        <v>10205</v>
      </c>
      <c r="K1688" s="63">
        <v>124.22333999999999</v>
      </c>
      <c r="L1688" s="71" t="b">
        <v>0</v>
      </c>
      <c r="M1688" s="64" t="s">
        <v>232</v>
      </c>
      <c r="N1688" s="64" t="s">
        <v>232</v>
      </c>
      <c r="O1688" s="64" t="s">
        <v>232</v>
      </c>
      <c r="P1688" s="64" t="s">
        <v>2975</v>
      </c>
      <c r="Q1688" s="65"/>
      <c r="R1688" s="64" t="s">
        <v>232</v>
      </c>
      <c r="S1688" s="63">
        <v>661.27909999999997</v>
      </c>
      <c r="T1688" s="65"/>
      <c r="U1688" s="65"/>
      <c r="V1688" s="64" t="s">
        <v>232</v>
      </c>
    </row>
    <row r="1689" spans="1:22" ht="57.6">
      <c r="A1689" s="64" t="s">
        <v>10206</v>
      </c>
      <c r="B1689" s="63">
        <v>2124</v>
      </c>
      <c r="C1689" s="64" t="s">
        <v>255</v>
      </c>
      <c r="D1689" s="64" t="s">
        <v>255</v>
      </c>
      <c r="E1689" s="64" t="s">
        <v>255</v>
      </c>
      <c r="F1689" s="64" t="s">
        <v>10207</v>
      </c>
      <c r="G1689" s="63" t="b">
        <v>0</v>
      </c>
      <c r="H1689" s="71" t="b">
        <v>0</v>
      </c>
      <c r="I1689" s="64" t="s">
        <v>10206</v>
      </c>
      <c r="J1689" s="64" t="s">
        <v>10208</v>
      </c>
      <c r="K1689" s="63">
        <v>120.19158</v>
      </c>
      <c r="L1689" s="71" t="b">
        <v>0</v>
      </c>
      <c r="M1689" s="64" t="s">
        <v>232</v>
      </c>
      <c r="N1689" s="64" t="s">
        <v>232</v>
      </c>
      <c r="O1689" s="64" t="s">
        <v>232</v>
      </c>
      <c r="P1689" s="64" t="s">
        <v>731</v>
      </c>
      <c r="Q1689" s="65"/>
      <c r="R1689" s="64" t="s">
        <v>232</v>
      </c>
      <c r="S1689" s="63">
        <v>305.30829999999997</v>
      </c>
      <c r="T1689" s="65"/>
      <c r="U1689" s="65"/>
      <c r="V1689" s="64" t="s">
        <v>232</v>
      </c>
    </row>
    <row r="1690" spans="1:22" ht="57.6">
      <c r="A1690" s="64" t="s">
        <v>10209</v>
      </c>
      <c r="B1690" s="63">
        <v>2125</v>
      </c>
      <c r="C1690" s="64" t="s">
        <v>255</v>
      </c>
      <c r="D1690" s="64" t="s">
        <v>255</v>
      </c>
      <c r="E1690" s="64" t="s">
        <v>255</v>
      </c>
      <c r="F1690" s="64" t="s">
        <v>10210</v>
      </c>
      <c r="G1690" s="63" t="b">
        <v>0</v>
      </c>
      <c r="H1690" s="71" t="b">
        <v>0</v>
      </c>
      <c r="I1690" s="64" t="s">
        <v>10209</v>
      </c>
      <c r="J1690" s="64" t="s">
        <v>10211</v>
      </c>
      <c r="K1690" s="63">
        <v>240.46773999999999</v>
      </c>
      <c r="L1690" s="71" t="b">
        <v>0</v>
      </c>
      <c r="M1690" s="64" t="s">
        <v>232</v>
      </c>
      <c r="N1690" s="64" t="s">
        <v>232</v>
      </c>
      <c r="O1690" s="64" t="s">
        <v>232</v>
      </c>
      <c r="P1690" s="64" t="s">
        <v>6799</v>
      </c>
      <c r="Q1690" s="65"/>
      <c r="R1690" s="64" t="s">
        <v>232</v>
      </c>
      <c r="S1690" s="63">
        <v>0.43196449999999997</v>
      </c>
      <c r="T1690" s="65"/>
      <c r="U1690" s="65"/>
      <c r="V1690" s="64" t="s">
        <v>232</v>
      </c>
    </row>
    <row r="1691" spans="1:22" ht="43.15">
      <c r="A1691" s="64" t="s">
        <v>10212</v>
      </c>
      <c r="B1691" s="63">
        <v>2126</v>
      </c>
      <c r="C1691" s="64" t="s">
        <v>255</v>
      </c>
      <c r="D1691" s="64" t="s">
        <v>255</v>
      </c>
      <c r="E1691" s="64" t="s">
        <v>255</v>
      </c>
      <c r="F1691" s="64" t="s">
        <v>10213</v>
      </c>
      <c r="G1691" s="63" t="b">
        <v>0</v>
      </c>
      <c r="H1691" s="71" t="b">
        <v>0</v>
      </c>
      <c r="I1691" s="64" t="s">
        <v>10212</v>
      </c>
      <c r="J1691" s="64" t="s">
        <v>10214</v>
      </c>
      <c r="K1691" s="63">
        <v>100.20193999999999</v>
      </c>
      <c r="L1691" s="71" t="b">
        <v>0</v>
      </c>
      <c r="M1691" s="64" t="s">
        <v>232</v>
      </c>
      <c r="N1691" s="64" t="s">
        <v>232</v>
      </c>
      <c r="O1691" s="64" t="s">
        <v>232</v>
      </c>
      <c r="P1691" s="64" t="s">
        <v>1296</v>
      </c>
      <c r="Q1691" s="65"/>
      <c r="R1691" s="64" t="s">
        <v>232</v>
      </c>
      <c r="S1691" s="63">
        <v>6119.4979999999996</v>
      </c>
      <c r="T1691" s="65"/>
      <c r="U1691" s="65"/>
      <c r="V1691" s="64" t="s">
        <v>232</v>
      </c>
    </row>
    <row r="1692" spans="1:22" ht="28.9">
      <c r="A1692" s="64" t="s">
        <v>539</v>
      </c>
      <c r="B1692" s="63">
        <v>2127</v>
      </c>
      <c r="C1692" s="64" t="s">
        <v>10215</v>
      </c>
      <c r="D1692" s="64" t="s">
        <v>10216</v>
      </c>
      <c r="E1692" s="64" t="s">
        <v>10216</v>
      </c>
      <c r="F1692" s="64" t="s">
        <v>10217</v>
      </c>
      <c r="G1692" s="63" t="b">
        <v>0</v>
      </c>
      <c r="H1692" s="71" t="b">
        <v>0</v>
      </c>
      <c r="I1692" s="64" t="s">
        <v>539</v>
      </c>
      <c r="J1692" s="64" t="s">
        <v>540</v>
      </c>
      <c r="K1692" s="63">
        <v>86.175359999999998</v>
      </c>
      <c r="L1692" s="71" t="b">
        <v>0</v>
      </c>
      <c r="M1692" s="64" t="s">
        <v>232</v>
      </c>
      <c r="N1692" s="64" t="s">
        <v>232</v>
      </c>
      <c r="O1692" s="64" t="s">
        <v>232</v>
      </c>
      <c r="P1692" s="64" t="s">
        <v>1356</v>
      </c>
      <c r="Q1692" s="65"/>
      <c r="R1692" s="64" t="s">
        <v>1887</v>
      </c>
      <c r="S1692" s="63">
        <v>19998.36</v>
      </c>
      <c r="T1692" s="63">
        <v>34207.230000000003</v>
      </c>
      <c r="U1692" s="65"/>
      <c r="V1692" s="64" t="s">
        <v>232</v>
      </c>
    </row>
    <row r="1693" spans="1:22" ht="43.15">
      <c r="A1693" s="64" t="s">
        <v>10218</v>
      </c>
      <c r="B1693" s="63">
        <v>2128</v>
      </c>
      <c r="C1693" s="64" t="s">
        <v>255</v>
      </c>
      <c r="D1693" s="64" t="s">
        <v>255</v>
      </c>
      <c r="E1693" s="64" t="s">
        <v>255</v>
      </c>
      <c r="F1693" s="64" t="s">
        <v>10219</v>
      </c>
      <c r="G1693" s="63" t="b">
        <v>0</v>
      </c>
      <c r="H1693" s="71" t="b">
        <v>0</v>
      </c>
      <c r="I1693" s="64" t="s">
        <v>10218</v>
      </c>
      <c r="J1693" s="64" t="s">
        <v>10220</v>
      </c>
      <c r="K1693" s="63">
        <v>128.2551</v>
      </c>
      <c r="L1693" s="71" t="b">
        <v>0</v>
      </c>
      <c r="M1693" s="64" t="s">
        <v>232</v>
      </c>
      <c r="N1693" s="64" t="s">
        <v>232</v>
      </c>
      <c r="O1693" s="64" t="s">
        <v>232</v>
      </c>
      <c r="P1693" s="64" t="s">
        <v>1283</v>
      </c>
      <c r="Q1693" s="65"/>
      <c r="R1693" s="64" t="s">
        <v>232</v>
      </c>
      <c r="S1693" s="63">
        <v>661.27909999999997</v>
      </c>
      <c r="T1693" s="65"/>
      <c r="U1693" s="65"/>
      <c r="V1693" s="64" t="s">
        <v>232</v>
      </c>
    </row>
    <row r="1694" spans="1:22" ht="57.6">
      <c r="A1694" s="64" t="s">
        <v>10221</v>
      </c>
      <c r="B1694" s="63">
        <v>2129</v>
      </c>
      <c r="C1694" s="64" t="s">
        <v>255</v>
      </c>
      <c r="D1694" s="64" t="s">
        <v>255</v>
      </c>
      <c r="E1694" s="64" t="s">
        <v>255</v>
      </c>
      <c r="F1694" s="64" t="s">
        <v>10222</v>
      </c>
      <c r="G1694" s="63" t="b">
        <v>0</v>
      </c>
      <c r="H1694" s="71" t="b">
        <v>0</v>
      </c>
      <c r="I1694" s="64" t="s">
        <v>10221</v>
      </c>
      <c r="J1694" s="64" t="s">
        <v>10223</v>
      </c>
      <c r="K1694" s="63">
        <v>254.49431999999999</v>
      </c>
      <c r="L1694" s="71" t="b">
        <v>0</v>
      </c>
      <c r="M1694" s="64" t="s">
        <v>232</v>
      </c>
      <c r="N1694" s="64" t="s">
        <v>232</v>
      </c>
      <c r="O1694" s="64" t="s">
        <v>232</v>
      </c>
      <c r="P1694" s="64" t="s">
        <v>6831</v>
      </c>
      <c r="Q1694" s="65"/>
      <c r="R1694" s="64" t="s">
        <v>232</v>
      </c>
      <c r="S1694" s="63">
        <v>0.19465070000000001</v>
      </c>
      <c r="T1694" s="65"/>
      <c r="U1694" s="65"/>
      <c r="V1694" s="64" t="s">
        <v>232</v>
      </c>
    </row>
    <row r="1695" spans="1:22" ht="28.9">
      <c r="A1695" s="64" t="s">
        <v>10224</v>
      </c>
      <c r="B1695" s="63">
        <v>2130</v>
      </c>
      <c r="C1695" s="64" t="s">
        <v>255</v>
      </c>
      <c r="D1695" s="64" t="s">
        <v>255</v>
      </c>
      <c r="E1695" s="64" t="s">
        <v>255</v>
      </c>
      <c r="F1695" s="64" t="s">
        <v>10225</v>
      </c>
      <c r="G1695" s="63" t="b">
        <v>0</v>
      </c>
      <c r="H1695" s="71" t="b">
        <v>0</v>
      </c>
      <c r="I1695" s="64" t="s">
        <v>10224</v>
      </c>
      <c r="J1695" s="64" t="s">
        <v>10226</v>
      </c>
      <c r="K1695" s="63">
        <v>114.22852</v>
      </c>
      <c r="L1695" s="71" t="b">
        <v>0</v>
      </c>
      <c r="M1695" s="64" t="s">
        <v>232</v>
      </c>
      <c r="N1695" s="64" t="s">
        <v>232</v>
      </c>
      <c r="O1695" s="64" t="s">
        <v>232</v>
      </c>
      <c r="P1695" s="64" t="s">
        <v>1304</v>
      </c>
      <c r="Q1695" s="65"/>
      <c r="R1695" s="64" t="s">
        <v>232</v>
      </c>
      <c r="S1695" s="63">
        <v>1973.171</v>
      </c>
      <c r="T1695" s="65"/>
      <c r="U1695" s="65"/>
      <c r="V1695" s="64" t="s">
        <v>232</v>
      </c>
    </row>
    <row r="1696" spans="1:22" ht="57.6">
      <c r="A1696" s="64" t="s">
        <v>10227</v>
      </c>
      <c r="B1696" s="63">
        <v>2131</v>
      </c>
      <c r="C1696" s="64" t="s">
        <v>255</v>
      </c>
      <c r="D1696" s="64" t="s">
        <v>255</v>
      </c>
      <c r="E1696" s="64" t="s">
        <v>255</v>
      </c>
      <c r="F1696" s="64" t="s">
        <v>10228</v>
      </c>
      <c r="G1696" s="63" t="b">
        <v>0</v>
      </c>
      <c r="H1696" s="71" t="b">
        <v>0</v>
      </c>
      <c r="I1696" s="64" t="s">
        <v>10227</v>
      </c>
      <c r="J1696" s="64" t="s">
        <v>10229</v>
      </c>
      <c r="K1696" s="63">
        <v>212.41458</v>
      </c>
      <c r="L1696" s="71" t="b">
        <v>0</v>
      </c>
      <c r="M1696" s="64" t="s">
        <v>232</v>
      </c>
      <c r="N1696" s="64" t="s">
        <v>232</v>
      </c>
      <c r="O1696" s="64" t="s">
        <v>232</v>
      </c>
      <c r="P1696" s="64" t="s">
        <v>6839</v>
      </c>
      <c r="Q1696" s="65"/>
      <c r="R1696" s="64" t="s">
        <v>232</v>
      </c>
      <c r="S1696" s="63">
        <v>2.0398329999999998</v>
      </c>
      <c r="T1696" s="65"/>
      <c r="U1696" s="65"/>
      <c r="V1696" s="64" t="s">
        <v>232</v>
      </c>
    </row>
    <row r="1697" spans="1:22" ht="43.15">
      <c r="A1697" s="64" t="s">
        <v>10230</v>
      </c>
      <c r="B1697" s="63">
        <v>2132</v>
      </c>
      <c r="C1697" s="64" t="s">
        <v>255</v>
      </c>
      <c r="D1697" s="64" t="s">
        <v>255</v>
      </c>
      <c r="E1697" s="64" t="s">
        <v>255</v>
      </c>
      <c r="F1697" s="64" t="s">
        <v>10231</v>
      </c>
      <c r="G1697" s="63" t="b">
        <v>0</v>
      </c>
      <c r="H1697" s="71" t="b">
        <v>0</v>
      </c>
      <c r="I1697" s="64" t="s">
        <v>10230</v>
      </c>
      <c r="J1697" s="64" t="s">
        <v>10232</v>
      </c>
      <c r="K1697" s="63">
        <v>72.148780000000002</v>
      </c>
      <c r="L1697" s="71" t="b">
        <v>0</v>
      </c>
      <c r="M1697" s="64" t="s">
        <v>232</v>
      </c>
      <c r="N1697" s="64" t="s">
        <v>232</v>
      </c>
      <c r="O1697" s="64" t="s">
        <v>232</v>
      </c>
      <c r="P1697" s="64" t="s">
        <v>1392</v>
      </c>
      <c r="Q1697" s="65"/>
      <c r="R1697" s="64" t="s">
        <v>232</v>
      </c>
      <c r="S1697" s="63">
        <v>68394.38</v>
      </c>
      <c r="T1697" s="65"/>
      <c r="U1697" s="65"/>
      <c r="V1697" s="64" t="s">
        <v>232</v>
      </c>
    </row>
    <row r="1698" spans="1:22" ht="43.15">
      <c r="A1698" s="64" t="s">
        <v>10233</v>
      </c>
      <c r="B1698" s="63">
        <v>2133</v>
      </c>
      <c r="C1698" s="64" t="s">
        <v>255</v>
      </c>
      <c r="D1698" s="64" t="s">
        <v>255</v>
      </c>
      <c r="E1698" s="64" t="s">
        <v>255</v>
      </c>
      <c r="F1698" s="64" t="s">
        <v>10234</v>
      </c>
      <c r="G1698" s="63" t="b">
        <v>0</v>
      </c>
      <c r="H1698" s="71" t="b">
        <v>0</v>
      </c>
      <c r="I1698" s="64" t="s">
        <v>10233</v>
      </c>
      <c r="J1698" s="64" t="s">
        <v>10235</v>
      </c>
      <c r="K1698" s="63">
        <v>70.132900000000006</v>
      </c>
      <c r="L1698" s="71" t="b">
        <v>0</v>
      </c>
      <c r="M1698" s="64" t="s">
        <v>232</v>
      </c>
      <c r="N1698" s="64" t="s">
        <v>232</v>
      </c>
      <c r="O1698" s="64" t="s">
        <v>232</v>
      </c>
      <c r="P1698" s="64" t="s">
        <v>1269</v>
      </c>
      <c r="Q1698" s="65"/>
      <c r="R1698" s="64" t="s">
        <v>232</v>
      </c>
      <c r="S1698" s="63">
        <v>67594.45</v>
      </c>
      <c r="T1698" s="65"/>
      <c r="U1698" s="65"/>
      <c r="V1698" s="64" t="s">
        <v>232</v>
      </c>
    </row>
    <row r="1699" spans="1:22" ht="57.6">
      <c r="A1699" s="64" t="s">
        <v>10236</v>
      </c>
      <c r="B1699" s="63">
        <v>2134</v>
      </c>
      <c r="C1699" s="64" t="s">
        <v>255</v>
      </c>
      <c r="D1699" s="64" t="s">
        <v>255</v>
      </c>
      <c r="E1699" s="64" t="s">
        <v>255</v>
      </c>
      <c r="F1699" s="64" t="s">
        <v>10237</v>
      </c>
      <c r="G1699" s="63" t="b">
        <v>0</v>
      </c>
      <c r="H1699" s="71" t="b">
        <v>0</v>
      </c>
      <c r="I1699" s="64" t="s">
        <v>10236</v>
      </c>
      <c r="J1699" s="64" t="s">
        <v>10238</v>
      </c>
      <c r="K1699" s="63">
        <v>120.19158</v>
      </c>
      <c r="L1699" s="71" t="b">
        <v>0</v>
      </c>
      <c r="M1699" s="64" t="s">
        <v>232</v>
      </c>
      <c r="N1699" s="64" t="s">
        <v>232</v>
      </c>
      <c r="O1699" s="64" t="s">
        <v>232</v>
      </c>
      <c r="P1699" s="64" t="s">
        <v>731</v>
      </c>
      <c r="Q1699" s="65"/>
      <c r="R1699" s="64" t="s">
        <v>232</v>
      </c>
      <c r="S1699" s="63">
        <v>347.97140000000002</v>
      </c>
      <c r="T1699" s="65"/>
      <c r="U1699" s="65"/>
      <c r="V1699" s="64" t="s">
        <v>232</v>
      </c>
    </row>
    <row r="1700" spans="1:22" ht="57.6">
      <c r="A1700" s="64" t="s">
        <v>10239</v>
      </c>
      <c r="B1700" s="63">
        <v>2135</v>
      </c>
      <c r="C1700" s="64" t="s">
        <v>255</v>
      </c>
      <c r="D1700" s="64" t="s">
        <v>255</v>
      </c>
      <c r="E1700" s="64" t="s">
        <v>255</v>
      </c>
      <c r="F1700" s="64" t="s">
        <v>10240</v>
      </c>
      <c r="G1700" s="63" t="b">
        <v>0</v>
      </c>
      <c r="H1700" s="71" t="b">
        <v>0</v>
      </c>
      <c r="I1700" s="64" t="s">
        <v>10239</v>
      </c>
      <c r="J1700" s="64" t="s">
        <v>10241</v>
      </c>
      <c r="K1700" s="63">
        <v>198.38800000000001</v>
      </c>
      <c r="L1700" s="71" t="b">
        <v>0</v>
      </c>
      <c r="M1700" s="64" t="s">
        <v>232</v>
      </c>
      <c r="N1700" s="64" t="s">
        <v>232</v>
      </c>
      <c r="O1700" s="64" t="s">
        <v>232</v>
      </c>
      <c r="P1700" s="64" t="s">
        <v>6847</v>
      </c>
      <c r="Q1700" s="65"/>
      <c r="R1700" s="64" t="s">
        <v>232</v>
      </c>
      <c r="S1700" s="63">
        <v>4.9195960000000003</v>
      </c>
      <c r="T1700" s="65"/>
      <c r="U1700" s="65"/>
      <c r="V1700" s="64" t="s">
        <v>232</v>
      </c>
    </row>
    <row r="1701" spans="1:22" ht="43.15">
      <c r="A1701" s="64" t="s">
        <v>10242</v>
      </c>
      <c r="B1701" s="63">
        <v>2136</v>
      </c>
      <c r="C1701" s="64" t="s">
        <v>255</v>
      </c>
      <c r="D1701" s="64" t="s">
        <v>255</v>
      </c>
      <c r="E1701" s="64" t="s">
        <v>255</v>
      </c>
      <c r="F1701" s="64" t="s">
        <v>232</v>
      </c>
      <c r="G1701" s="63" t="b">
        <v>0</v>
      </c>
      <c r="H1701" s="71" t="b">
        <v>0</v>
      </c>
      <c r="I1701" s="64" t="s">
        <v>10242</v>
      </c>
      <c r="J1701" s="64" t="s">
        <v>232</v>
      </c>
      <c r="K1701" s="63">
        <v>62.676218028011597</v>
      </c>
      <c r="L1701" s="71" t="b">
        <v>0</v>
      </c>
      <c r="M1701" s="64" t="s">
        <v>232</v>
      </c>
      <c r="N1701" s="64" t="s">
        <v>232</v>
      </c>
      <c r="O1701" s="64" t="s">
        <v>232</v>
      </c>
      <c r="P1701" s="64" t="s">
        <v>232</v>
      </c>
      <c r="Q1701" s="65"/>
      <c r="R1701" s="64" t="s">
        <v>232</v>
      </c>
      <c r="S1701" s="63">
        <v>31.464079999999999</v>
      </c>
      <c r="T1701" s="65"/>
      <c r="U1701" s="65"/>
      <c r="V1701" s="64" t="s">
        <v>232</v>
      </c>
    </row>
    <row r="1702" spans="1:22" ht="28.9">
      <c r="A1702" s="64" t="s">
        <v>10243</v>
      </c>
      <c r="B1702" s="63">
        <v>2137</v>
      </c>
      <c r="C1702" s="64" t="s">
        <v>255</v>
      </c>
      <c r="D1702" s="64" t="s">
        <v>255</v>
      </c>
      <c r="E1702" s="64" t="s">
        <v>255</v>
      </c>
      <c r="F1702" s="64" t="s">
        <v>232</v>
      </c>
      <c r="G1702" s="63" t="b">
        <v>0</v>
      </c>
      <c r="H1702" s="71" t="b">
        <v>0</v>
      </c>
      <c r="I1702" s="64" t="s">
        <v>10243</v>
      </c>
      <c r="J1702" s="64" t="s">
        <v>10244</v>
      </c>
      <c r="K1702" s="63">
        <v>81.524985869496405</v>
      </c>
      <c r="L1702" s="71" t="b">
        <v>0</v>
      </c>
      <c r="M1702" s="64" t="s">
        <v>232</v>
      </c>
      <c r="N1702" s="64" t="s">
        <v>232</v>
      </c>
      <c r="O1702" s="64" t="s">
        <v>232</v>
      </c>
      <c r="P1702" s="64" t="s">
        <v>232</v>
      </c>
      <c r="Q1702" s="65"/>
      <c r="R1702" s="64" t="s">
        <v>232</v>
      </c>
      <c r="S1702" s="63">
        <v>5252.902</v>
      </c>
      <c r="T1702" s="65"/>
      <c r="U1702" s="65"/>
      <c r="V1702" s="64" t="s">
        <v>232</v>
      </c>
    </row>
    <row r="1703" spans="1:22" ht="28.9">
      <c r="A1703" s="64" t="s">
        <v>10245</v>
      </c>
      <c r="B1703" s="63">
        <v>2138</v>
      </c>
      <c r="C1703" s="64" t="s">
        <v>10246</v>
      </c>
      <c r="D1703" s="64" t="s">
        <v>10247</v>
      </c>
      <c r="E1703" s="64" t="s">
        <v>10247</v>
      </c>
      <c r="F1703" s="64" t="s">
        <v>10248</v>
      </c>
      <c r="G1703" s="63" t="b">
        <v>0</v>
      </c>
      <c r="H1703" s="71" t="b">
        <v>0</v>
      </c>
      <c r="I1703" s="64" t="s">
        <v>10245</v>
      </c>
      <c r="J1703" s="64" t="s">
        <v>10249</v>
      </c>
      <c r="K1703" s="63">
        <v>84.345491167350104</v>
      </c>
      <c r="L1703" s="71" t="b">
        <v>0</v>
      </c>
      <c r="M1703" s="64" t="s">
        <v>232</v>
      </c>
      <c r="N1703" s="64" t="s">
        <v>10250</v>
      </c>
      <c r="O1703" s="64" t="s">
        <v>10251</v>
      </c>
      <c r="P1703" s="64" t="s">
        <v>232</v>
      </c>
      <c r="Q1703" s="65"/>
      <c r="R1703" s="64" t="s">
        <v>232</v>
      </c>
      <c r="S1703" s="63">
        <v>6119.4979999999996</v>
      </c>
      <c r="T1703" s="65"/>
      <c r="U1703" s="65"/>
      <c r="V1703" s="64" t="s">
        <v>232</v>
      </c>
    </row>
    <row r="1704" spans="1:22" ht="57.6">
      <c r="A1704" s="64" t="s">
        <v>10252</v>
      </c>
      <c r="B1704" s="63">
        <v>2139</v>
      </c>
      <c r="C1704" s="64" t="s">
        <v>10253</v>
      </c>
      <c r="D1704" s="64" t="s">
        <v>10254</v>
      </c>
      <c r="E1704" s="64" t="s">
        <v>10254</v>
      </c>
      <c r="F1704" s="64" t="s">
        <v>232</v>
      </c>
      <c r="G1704" s="63" t="b">
        <v>0</v>
      </c>
      <c r="H1704" s="71" t="b">
        <v>0</v>
      </c>
      <c r="I1704" s="64" t="s">
        <v>10252</v>
      </c>
      <c r="J1704" s="64" t="s">
        <v>232</v>
      </c>
      <c r="K1704" s="63">
        <v>330.35802100000001</v>
      </c>
      <c r="L1704" s="71" t="b">
        <v>0</v>
      </c>
      <c r="M1704" s="64" t="s">
        <v>232</v>
      </c>
      <c r="N1704" s="64" t="s">
        <v>10255</v>
      </c>
      <c r="O1704" s="64" t="s">
        <v>10256</v>
      </c>
      <c r="P1704" s="64" t="s">
        <v>10257</v>
      </c>
      <c r="Q1704" s="63">
        <v>0.6</v>
      </c>
      <c r="R1704" s="64" t="s">
        <v>10258</v>
      </c>
      <c r="S1704" s="63">
        <v>1.6531980000000002E-2</v>
      </c>
      <c r="T1704" s="63">
        <v>0.71977939999999996</v>
      </c>
      <c r="U1704" s="63">
        <v>5.2706719548000001E-4</v>
      </c>
      <c r="V1704" s="64" t="s">
        <v>232</v>
      </c>
    </row>
    <row r="1705" spans="1:22" ht="28.9">
      <c r="A1705" s="64" t="s">
        <v>10259</v>
      </c>
      <c r="B1705" s="63">
        <v>2140</v>
      </c>
      <c r="C1705" s="64" t="s">
        <v>10260</v>
      </c>
      <c r="D1705" s="64" t="s">
        <v>10261</v>
      </c>
      <c r="E1705" s="64" t="s">
        <v>10261</v>
      </c>
      <c r="F1705" s="64" t="s">
        <v>10262</v>
      </c>
      <c r="G1705" s="63" t="b">
        <v>0</v>
      </c>
      <c r="H1705" s="71" t="b">
        <v>1</v>
      </c>
      <c r="I1705" s="64" t="s">
        <v>10259</v>
      </c>
      <c r="J1705" s="64" t="s">
        <v>10263</v>
      </c>
      <c r="K1705" s="63">
        <v>98.056880000000007</v>
      </c>
      <c r="L1705" s="71" t="b">
        <v>0</v>
      </c>
      <c r="M1705" s="64" t="s">
        <v>232</v>
      </c>
      <c r="N1705" s="64" t="s">
        <v>10264</v>
      </c>
      <c r="O1705" s="64" t="s">
        <v>10265</v>
      </c>
      <c r="P1705" s="64" t="s">
        <v>10266</v>
      </c>
      <c r="Q1705" s="63">
        <v>0.75</v>
      </c>
      <c r="R1705" s="64" t="s">
        <v>10267</v>
      </c>
      <c r="S1705" s="63">
        <v>22.131519999999998</v>
      </c>
      <c r="T1705" s="63">
        <v>127592.7</v>
      </c>
      <c r="U1705" s="63">
        <v>20.086825808</v>
      </c>
      <c r="V1705" s="64" t="s">
        <v>232</v>
      </c>
    </row>
    <row r="1706" spans="1:22" ht="57.6">
      <c r="A1706" s="64" t="s">
        <v>10268</v>
      </c>
      <c r="B1706" s="63">
        <v>2141</v>
      </c>
      <c r="C1706" s="64" t="s">
        <v>10269</v>
      </c>
      <c r="D1706" s="64" t="s">
        <v>10270</v>
      </c>
      <c r="E1706" s="64" t="s">
        <v>10270</v>
      </c>
      <c r="F1706" s="64" t="s">
        <v>232</v>
      </c>
      <c r="G1706" s="63" t="b">
        <v>0</v>
      </c>
      <c r="H1706" s="71" t="b">
        <v>0</v>
      </c>
      <c r="I1706" s="64" t="s">
        <v>10268</v>
      </c>
      <c r="J1706" s="64" t="s">
        <v>232</v>
      </c>
      <c r="K1706" s="63">
        <v>62.676218028011597</v>
      </c>
      <c r="L1706" s="71" t="b">
        <v>0</v>
      </c>
      <c r="M1706" s="64" t="s">
        <v>232</v>
      </c>
      <c r="N1706" s="64" t="s">
        <v>10271</v>
      </c>
      <c r="O1706" s="64" t="s">
        <v>10272</v>
      </c>
      <c r="P1706" s="64" t="s">
        <v>232</v>
      </c>
      <c r="Q1706" s="65"/>
      <c r="R1706" s="64" t="s">
        <v>232</v>
      </c>
      <c r="S1706" s="63">
        <v>230.64769999999999</v>
      </c>
      <c r="T1706" s="65"/>
      <c r="U1706" s="65"/>
      <c r="V1706" s="64" t="s">
        <v>232</v>
      </c>
    </row>
    <row r="1707" spans="1:22" ht="28.9">
      <c r="A1707" s="64" t="s">
        <v>10273</v>
      </c>
      <c r="B1707" s="63">
        <v>2142</v>
      </c>
      <c r="C1707" s="64" t="s">
        <v>10274</v>
      </c>
      <c r="D1707" s="64" t="s">
        <v>10275</v>
      </c>
      <c r="E1707" s="64" t="s">
        <v>10275</v>
      </c>
      <c r="F1707" s="64" t="s">
        <v>232</v>
      </c>
      <c r="G1707" s="63" t="b">
        <v>0</v>
      </c>
      <c r="H1707" s="71" t="b">
        <v>0</v>
      </c>
      <c r="I1707" s="64" t="s">
        <v>10273</v>
      </c>
      <c r="J1707" s="64" t="s">
        <v>232</v>
      </c>
      <c r="K1707" s="63">
        <v>98.143000000000001</v>
      </c>
      <c r="L1707" s="71" t="b">
        <v>0</v>
      </c>
      <c r="M1707" s="64" t="s">
        <v>232</v>
      </c>
      <c r="N1707" s="64" t="s">
        <v>10276</v>
      </c>
      <c r="O1707" s="64" t="s">
        <v>10277</v>
      </c>
      <c r="P1707" s="64" t="s">
        <v>3062</v>
      </c>
      <c r="Q1707" s="63">
        <v>0.1666667</v>
      </c>
      <c r="R1707" s="64" t="s">
        <v>10278</v>
      </c>
      <c r="S1707" s="63">
        <v>1639.865</v>
      </c>
      <c r="T1707" s="63">
        <v>907.11040000000003</v>
      </c>
      <c r="U1707" s="63">
        <v>1507.2185422</v>
      </c>
      <c r="V1707" s="64" t="s">
        <v>232</v>
      </c>
    </row>
    <row r="1708" spans="1:22" ht="28.9">
      <c r="A1708" s="64" t="s">
        <v>10279</v>
      </c>
      <c r="B1708" s="63">
        <v>2143</v>
      </c>
      <c r="C1708" s="64" t="s">
        <v>10280</v>
      </c>
      <c r="D1708" s="64" t="s">
        <v>10281</v>
      </c>
      <c r="E1708" s="64" t="s">
        <v>10281</v>
      </c>
      <c r="F1708" s="64" t="s">
        <v>232</v>
      </c>
      <c r="G1708" s="63" t="b">
        <v>0</v>
      </c>
      <c r="H1708" s="71" t="b">
        <v>0</v>
      </c>
      <c r="I1708" s="64" t="s">
        <v>10279</v>
      </c>
      <c r="J1708" s="64" t="s">
        <v>232</v>
      </c>
      <c r="K1708" s="63">
        <v>90.120999999999995</v>
      </c>
      <c r="L1708" s="71" t="b">
        <v>0</v>
      </c>
      <c r="M1708" s="64" t="s">
        <v>232</v>
      </c>
      <c r="N1708" s="64" t="s">
        <v>10282</v>
      </c>
      <c r="O1708" s="64" t="s">
        <v>10283</v>
      </c>
      <c r="P1708" s="64" t="s">
        <v>1695</v>
      </c>
      <c r="Q1708" s="63">
        <v>0.5</v>
      </c>
      <c r="R1708" s="64" t="s">
        <v>10284</v>
      </c>
      <c r="S1708" s="63">
        <v>983.91930000000002</v>
      </c>
      <c r="T1708" s="63">
        <v>1168.1099999999999</v>
      </c>
      <c r="U1708" s="65"/>
      <c r="V1708" s="64" t="s">
        <v>232</v>
      </c>
    </row>
    <row r="1709" spans="1:22" ht="28.9">
      <c r="A1709" s="64" t="s">
        <v>10285</v>
      </c>
      <c r="B1709" s="63">
        <v>2144</v>
      </c>
      <c r="C1709" s="64" t="s">
        <v>10286</v>
      </c>
      <c r="D1709" s="64" t="s">
        <v>10287</v>
      </c>
      <c r="E1709" s="64" t="s">
        <v>10287</v>
      </c>
      <c r="F1709" s="64" t="s">
        <v>10288</v>
      </c>
      <c r="G1709" s="63" t="b">
        <v>0</v>
      </c>
      <c r="H1709" s="71" t="b">
        <v>0</v>
      </c>
      <c r="I1709" s="64" t="s">
        <v>10285</v>
      </c>
      <c r="J1709" s="64" t="s">
        <v>10289</v>
      </c>
      <c r="K1709" s="63">
        <v>86.089240000000004</v>
      </c>
      <c r="L1709" s="71" t="b">
        <v>0</v>
      </c>
      <c r="M1709" s="64" t="s">
        <v>232</v>
      </c>
      <c r="N1709" s="64" t="s">
        <v>10290</v>
      </c>
      <c r="O1709" s="64" t="s">
        <v>10291</v>
      </c>
      <c r="P1709" s="64" t="s">
        <v>3628</v>
      </c>
      <c r="Q1709" s="63">
        <v>0.5</v>
      </c>
      <c r="R1709" s="64" t="s">
        <v>10292</v>
      </c>
      <c r="S1709" s="63">
        <v>11532.39</v>
      </c>
      <c r="T1709" s="63">
        <v>13514.99</v>
      </c>
      <c r="U1709" s="63">
        <v>9443.4239073999997</v>
      </c>
      <c r="V1709" s="64" t="s">
        <v>232</v>
      </c>
    </row>
    <row r="1710" spans="1:22" ht="43.15">
      <c r="A1710" s="64" t="s">
        <v>10293</v>
      </c>
      <c r="B1710" s="63">
        <v>2145</v>
      </c>
      <c r="C1710" s="64" t="s">
        <v>7049</v>
      </c>
      <c r="D1710" s="64" t="s">
        <v>7050</v>
      </c>
      <c r="E1710" s="64" t="s">
        <v>7050</v>
      </c>
      <c r="F1710" s="64" t="s">
        <v>10294</v>
      </c>
      <c r="G1710" s="63" t="b">
        <v>0</v>
      </c>
      <c r="H1710" s="71" t="b">
        <v>0</v>
      </c>
      <c r="I1710" s="64" t="s">
        <v>10293</v>
      </c>
      <c r="J1710" s="64" t="s">
        <v>10295</v>
      </c>
      <c r="K1710" s="63">
        <v>168.23437999999999</v>
      </c>
      <c r="L1710" s="71" t="b">
        <v>0</v>
      </c>
      <c r="M1710" s="64" t="s">
        <v>232</v>
      </c>
      <c r="N1710" s="64" t="s">
        <v>7052</v>
      </c>
      <c r="O1710" s="64" t="s">
        <v>7053</v>
      </c>
      <c r="P1710" s="64" t="s">
        <v>5941</v>
      </c>
      <c r="Q1710" s="65"/>
      <c r="R1710" s="64" t="s">
        <v>7054</v>
      </c>
      <c r="S1710" s="63">
        <v>0.85592970000000002</v>
      </c>
      <c r="T1710" s="63">
        <v>3.4750510000000001</v>
      </c>
      <c r="U1710" s="65"/>
      <c r="V1710" s="64" t="s">
        <v>232</v>
      </c>
    </row>
    <row r="1711" spans="1:22" ht="28.9">
      <c r="A1711" s="64" t="s">
        <v>10296</v>
      </c>
      <c r="B1711" s="63">
        <v>2146</v>
      </c>
      <c r="C1711" s="64" t="s">
        <v>255</v>
      </c>
      <c r="D1711" s="64" t="s">
        <v>255</v>
      </c>
      <c r="E1711" s="64" t="s">
        <v>255</v>
      </c>
      <c r="F1711" s="64" t="s">
        <v>10297</v>
      </c>
      <c r="G1711" s="63" t="b">
        <v>0</v>
      </c>
      <c r="H1711" s="71" t="b">
        <v>0</v>
      </c>
      <c r="I1711" s="64" t="s">
        <v>10296</v>
      </c>
      <c r="J1711" s="64" t="s">
        <v>10298</v>
      </c>
      <c r="K1711" s="63">
        <v>212.32846000000001</v>
      </c>
      <c r="L1711" s="71" t="b">
        <v>0</v>
      </c>
      <c r="M1711" s="64" t="s">
        <v>232</v>
      </c>
      <c r="N1711" s="64" t="s">
        <v>232</v>
      </c>
      <c r="O1711" s="64" t="s">
        <v>232</v>
      </c>
      <c r="P1711" s="64" t="s">
        <v>232</v>
      </c>
      <c r="Q1711" s="65"/>
      <c r="R1711" s="64" t="s">
        <v>232</v>
      </c>
      <c r="S1711" s="63">
        <v>1.230566</v>
      </c>
      <c r="T1711" s="65"/>
      <c r="U1711" s="65"/>
      <c r="V1711" s="64" t="s">
        <v>232</v>
      </c>
    </row>
    <row r="1712" spans="1:22" ht="28.9">
      <c r="A1712" s="64" t="s">
        <v>10299</v>
      </c>
      <c r="B1712" s="63">
        <v>2147</v>
      </c>
      <c r="C1712" s="64" t="s">
        <v>255</v>
      </c>
      <c r="D1712" s="64" t="s">
        <v>255</v>
      </c>
      <c r="E1712" s="64" t="s">
        <v>255</v>
      </c>
      <c r="F1712" s="64" t="s">
        <v>10300</v>
      </c>
      <c r="G1712" s="63" t="b">
        <v>0</v>
      </c>
      <c r="H1712" s="71" t="b">
        <v>0</v>
      </c>
      <c r="I1712" s="64" t="s">
        <v>10299</v>
      </c>
      <c r="J1712" s="64" t="s">
        <v>10301</v>
      </c>
      <c r="K1712" s="63">
        <v>228.37</v>
      </c>
      <c r="L1712" s="71" t="b">
        <v>0</v>
      </c>
      <c r="M1712" s="64" t="s">
        <v>232</v>
      </c>
      <c r="N1712" s="64" t="s">
        <v>232</v>
      </c>
      <c r="O1712" s="64" t="s">
        <v>232</v>
      </c>
      <c r="P1712" s="64" t="s">
        <v>232</v>
      </c>
      <c r="Q1712" s="65"/>
      <c r="R1712" s="64" t="s">
        <v>232</v>
      </c>
      <c r="S1712" s="63">
        <v>0.70394219999999996</v>
      </c>
      <c r="T1712" s="65"/>
      <c r="U1712" s="65"/>
      <c r="V1712" s="64" t="s">
        <v>232</v>
      </c>
    </row>
    <row r="1713" spans="1:22" ht="28.9">
      <c r="A1713" s="64" t="s">
        <v>10302</v>
      </c>
      <c r="B1713" s="63">
        <v>2148</v>
      </c>
      <c r="C1713" s="64" t="s">
        <v>255</v>
      </c>
      <c r="D1713" s="64" t="s">
        <v>255</v>
      </c>
      <c r="E1713" s="64" t="s">
        <v>255</v>
      </c>
      <c r="F1713" s="64" t="s">
        <v>10303</v>
      </c>
      <c r="G1713" s="63" t="b">
        <v>0</v>
      </c>
      <c r="H1713" s="71" t="b">
        <v>0</v>
      </c>
      <c r="I1713" s="64" t="s">
        <v>10302</v>
      </c>
      <c r="J1713" s="64" t="s">
        <v>10304</v>
      </c>
      <c r="K1713" s="63">
        <v>242.39750000000001</v>
      </c>
      <c r="L1713" s="71" t="b">
        <v>0</v>
      </c>
      <c r="M1713" s="64" t="s">
        <v>232</v>
      </c>
      <c r="N1713" s="64" t="s">
        <v>232</v>
      </c>
      <c r="O1713" s="64" t="s">
        <v>232</v>
      </c>
      <c r="P1713" s="64" t="s">
        <v>232</v>
      </c>
      <c r="Q1713" s="65"/>
      <c r="R1713" s="64" t="s">
        <v>232</v>
      </c>
      <c r="S1713" s="63">
        <v>0.33863890000000002</v>
      </c>
      <c r="T1713" s="65"/>
      <c r="U1713" s="65"/>
      <c r="V1713" s="64" t="s">
        <v>232</v>
      </c>
    </row>
    <row r="1714" spans="1:22" ht="28.9">
      <c r="A1714" s="64" t="s">
        <v>10305</v>
      </c>
      <c r="B1714" s="63">
        <v>2149</v>
      </c>
      <c r="C1714" s="64" t="s">
        <v>255</v>
      </c>
      <c r="D1714" s="64" t="s">
        <v>255</v>
      </c>
      <c r="E1714" s="64" t="s">
        <v>255</v>
      </c>
      <c r="F1714" s="64" t="s">
        <v>10306</v>
      </c>
      <c r="G1714" s="63" t="b">
        <v>0</v>
      </c>
      <c r="H1714" s="71" t="b">
        <v>0</v>
      </c>
      <c r="I1714" s="64" t="s">
        <v>10305</v>
      </c>
      <c r="J1714" s="64" t="s">
        <v>10307</v>
      </c>
      <c r="K1714" s="63">
        <v>256.42408</v>
      </c>
      <c r="L1714" s="71" t="b">
        <v>0</v>
      </c>
      <c r="M1714" s="64" t="s">
        <v>232</v>
      </c>
      <c r="N1714" s="64" t="s">
        <v>232</v>
      </c>
      <c r="O1714" s="64" t="s">
        <v>232</v>
      </c>
      <c r="P1714" s="64" t="s">
        <v>232</v>
      </c>
      <c r="Q1714" s="65"/>
      <c r="R1714" s="64" t="s">
        <v>232</v>
      </c>
      <c r="S1714" s="63">
        <v>0.19065099999999999</v>
      </c>
      <c r="T1714" s="65"/>
      <c r="U1714" s="65"/>
      <c r="V1714" s="64" t="s">
        <v>232</v>
      </c>
    </row>
    <row r="1715" spans="1:22" ht="28.9">
      <c r="A1715" s="64" t="s">
        <v>10308</v>
      </c>
      <c r="B1715" s="63">
        <v>2150</v>
      </c>
      <c r="C1715" s="64" t="s">
        <v>255</v>
      </c>
      <c r="D1715" s="64" t="s">
        <v>255</v>
      </c>
      <c r="E1715" s="64" t="s">
        <v>255</v>
      </c>
      <c r="F1715" s="64" t="s">
        <v>10309</v>
      </c>
      <c r="G1715" s="63" t="b">
        <v>0</v>
      </c>
      <c r="H1715" s="71" t="b">
        <v>0</v>
      </c>
      <c r="I1715" s="64" t="s">
        <v>10308</v>
      </c>
      <c r="J1715" s="64" t="s">
        <v>10310</v>
      </c>
      <c r="K1715" s="63">
        <v>270.45066000000003</v>
      </c>
      <c r="L1715" s="71" t="b">
        <v>0</v>
      </c>
      <c r="M1715" s="64" t="s">
        <v>232</v>
      </c>
      <c r="N1715" s="64" t="s">
        <v>232</v>
      </c>
      <c r="O1715" s="64" t="s">
        <v>232</v>
      </c>
      <c r="P1715" s="64" t="s">
        <v>232</v>
      </c>
      <c r="Q1715" s="65"/>
      <c r="R1715" s="64" t="s">
        <v>232</v>
      </c>
      <c r="S1715" s="63">
        <v>6.3328129999999996E-2</v>
      </c>
      <c r="T1715" s="65"/>
      <c r="U1715" s="65"/>
      <c r="V1715" s="64" t="s">
        <v>232</v>
      </c>
    </row>
    <row r="1716" spans="1:22" ht="28.9">
      <c r="A1716" s="64" t="s">
        <v>10311</v>
      </c>
      <c r="B1716" s="63">
        <v>2151</v>
      </c>
      <c r="C1716" s="64" t="s">
        <v>255</v>
      </c>
      <c r="D1716" s="64" t="s">
        <v>255</v>
      </c>
      <c r="E1716" s="64" t="s">
        <v>10312</v>
      </c>
      <c r="F1716" s="64" t="s">
        <v>10313</v>
      </c>
      <c r="G1716" s="63" t="b">
        <v>0</v>
      </c>
      <c r="H1716" s="71" t="b">
        <v>0</v>
      </c>
      <c r="I1716" s="64" t="s">
        <v>10311</v>
      </c>
      <c r="J1716" s="64" t="s">
        <v>10314</v>
      </c>
      <c r="K1716" s="63">
        <v>326.55698000000001</v>
      </c>
      <c r="L1716" s="71" t="b">
        <v>0</v>
      </c>
      <c r="M1716" s="64" t="s">
        <v>232</v>
      </c>
      <c r="N1716" s="64" t="s">
        <v>232</v>
      </c>
      <c r="O1716" s="64" t="s">
        <v>232</v>
      </c>
      <c r="P1716" s="64" t="s">
        <v>232</v>
      </c>
      <c r="Q1716" s="65"/>
      <c r="R1716" s="64" t="s">
        <v>232</v>
      </c>
      <c r="S1716" s="63">
        <v>4.7996059999999997E-3</v>
      </c>
      <c r="T1716" s="65"/>
      <c r="U1716" s="65"/>
      <c r="V1716" s="64" t="s">
        <v>232</v>
      </c>
    </row>
    <row r="1717" spans="1:22" ht="28.9">
      <c r="A1717" s="64" t="s">
        <v>10315</v>
      </c>
      <c r="B1717" s="63">
        <v>2152</v>
      </c>
      <c r="C1717" s="64" t="s">
        <v>255</v>
      </c>
      <c r="D1717" s="64" t="s">
        <v>255</v>
      </c>
      <c r="E1717" s="64" t="s">
        <v>255</v>
      </c>
      <c r="F1717" s="64" t="s">
        <v>10316</v>
      </c>
      <c r="G1717" s="63" t="b">
        <v>0</v>
      </c>
      <c r="H1717" s="71" t="b">
        <v>0</v>
      </c>
      <c r="I1717" s="64" t="s">
        <v>10315</v>
      </c>
      <c r="J1717" s="64" t="s">
        <v>10317</v>
      </c>
      <c r="K1717" s="63">
        <v>340.58355999999998</v>
      </c>
      <c r="L1717" s="71" t="b">
        <v>0</v>
      </c>
      <c r="M1717" s="64" t="s">
        <v>232</v>
      </c>
      <c r="N1717" s="64" t="s">
        <v>232</v>
      </c>
      <c r="O1717" s="64" t="s">
        <v>232</v>
      </c>
      <c r="P1717" s="64" t="s">
        <v>232</v>
      </c>
      <c r="Q1717" s="65"/>
      <c r="R1717" s="64" t="s">
        <v>232</v>
      </c>
      <c r="S1717" s="63">
        <v>4.1329939999999998E-4</v>
      </c>
      <c r="T1717" s="65"/>
      <c r="U1717" s="65"/>
      <c r="V1717" s="64" t="s">
        <v>232</v>
      </c>
    </row>
    <row r="1718" spans="1:22" ht="43.15">
      <c r="A1718" s="64" t="s">
        <v>10318</v>
      </c>
      <c r="B1718" s="63">
        <v>2153</v>
      </c>
      <c r="C1718" s="64" t="s">
        <v>10319</v>
      </c>
      <c r="D1718" s="64" t="s">
        <v>10320</v>
      </c>
      <c r="E1718" s="64" t="s">
        <v>10320</v>
      </c>
      <c r="F1718" s="64" t="s">
        <v>10321</v>
      </c>
      <c r="G1718" s="63" t="b">
        <v>0</v>
      </c>
      <c r="H1718" s="71" t="b">
        <v>0</v>
      </c>
      <c r="I1718" s="64" t="s">
        <v>10318</v>
      </c>
      <c r="J1718" s="64" t="s">
        <v>10322</v>
      </c>
      <c r="K1718" s="63">
        <v>214.34433999999999</v>
      </c>
      <c r="L1718" s="71" t="b">
        <v>0</v>
      </c>
      <c r="M1718" s="64" t="s">
        <v>232</v>
      </c>
      <c r="N1718" s="64" t="s">
        <v>10323</v>
      </c>
      <c r="O1718" s="64" t="s">
        <v>10324</v>
      </c>
      <c r="P1718" s="64" t="s">
        <v>6534</v>
      </c>
      <c r="Q1718" s="63">
        <v>0.15384619999999999</v>
      </c>
      <c r="R1718" s="64" t="s">
        <v>10325</v>
      </c>
      <c r="S1718" s="63">
        <v>1.453214</v>
      </c>
      <c r="T1718" s="63">
        <v>0.5823296</v>
      </c>
      <c r="U1718" s="63">
        <v>0.67357874094000003</v>
      </c>
      <c r="V1718" s="64" t="s">
        <v>232</v>
      </c>
    </row>
    <row r="1719" spans="1:22" ht="28.9">
      <c r="A1719" s="64" t="s">
        <v>10326</v>
      </c>
      <c r="B1719" s="63">
        <v>2154</v>
      </c>
      <c r="C1719" s="64" t="s">
        <v>10327</v>
      </c>
      <c r="D1719" s="64" t="s">
        <v>10328</v>
      </c>
      <c r="E1719" s="64" t="s">
        <v>10328</v>
      </c>
      <c r="F1719" s="64" t="s">
        <v>10329</v>
      </c>
      <c r="G1719" s="63" t="b">
        <v>0</v>
      </c>
      <c r="H1719" s="71" t="b">
        <v>0</v>
      </c>
      <c r="I1719" s="64" t="s">
        <v>10326</v>
      </c>
      <c r="J1719" s="64" t="s">
        <v>10330</v>
      </c>
      <c r="K1719" s="63">
        <v>60.051960000000001</v>
      </c>
      <c r="L1719" s="71" t="b">
        <v>1</v>
      </c>
      <c r="M1719" s="64" t="s">
        <v>232</v>
      </c>
      <c r="N1719" s="64" t="s">
        <v>10331</v>
      </c>
      <c r="O1719" s="64" t="s">
        <v>10332</v>
      </c>
      <c r="P1719" s="64" t="s">
        <v>2397</v>
      </c>
      <c r="Q1719" s="63">
        <v>1</v>
      </c>
      <c r="R1719" s="64" t="s">
        <v>10333</v>
      </c>
      <c r="S1719" s="63">
        <v>78926.850000000006</v>
      </c>
      <c r="T1719" s="63">
        <v>1884463</v>
      </c>
      <c r="U1719" s="63">
        <v>55933.645236000004</v>
      </c>
      <c r="V1719" s="64" t="s">
        <v>232</v>
      </c>
    </row>
    <row r="1720" spans="1:22" ht="43.15">
      <c r="A1720" s="64" t="s">
        <v>10334</v>
      </c>
      <c r="B1720" s="63">
        <v>2155</v>
      </c>
      <c r="C1720" s="64" t="s">
        <v>10335</v>
      </c>
      <c r="D1720" s="64" t="s">
        <v>10336</v>
      </c>
      <c r="E1720" s="64" t="s">
        <v>10336</v>
      </c>
      <c r="F1720" s="64" t="s">
        <v>232</v>
      </c>
      <c r="G1720" s="63" t="b">
        <v>0</v>
      </c>
      <c r="H1720" s="71" t="b">
        <v>0</v>
      </c>
      <c r="I1720" s="64" t="s">
        <v>10334</v>
      </c>
      <c r="J1720" s="64" t="s">
        <v>232</v>
      </c>
      <c r="K1720" s="63">
        <v>114.18546000000001</v>
      </c>
      <c r="L1720" s="71" t="b">
        <v>0</v>
      </c>
      <c r="M1720" s="64" t="s">
        <v>232</v>
      </c>
      <c r="N1720" s="64" t="s">
        <v>10337</v>
      </c>
      <c r="O1720" s="64" t="s">
        <v>232</v>
      </c>
      <c r="P1720" s="64" t="s">
        <v>4045</v>
      </c>
      <c r="Q1720" s="63">
        <v>0.14285709999999999</v>
      </c>
      <c r="R1720" s="64" t="s">
        <v>10338</v>
      </c>
      <c r="S1720" s="63">
        <v>891.92679999999996</v>
      </c>
      <c r="T1720" s="63">
        <v>716.15309999999999</v>
      </c>
      <c r="U1720" s="65"/>
      <c r="V1720" s="64" t="s">
        <v>232</v>
      </c>
    </row>
    <row r="1721" spans="1:22" ht="43.15">
      <c r="A1721" s="64" t="s">
        <v>10339</v>
      </c>
      <c r="B1721" s="63">
        <v>2156</v>
      </c>
      <c r="C1721" s="64" t="s">
        <v>10340</v>
      </c>
      <c r="D1721" s="64" t="s">
        <v>10341</v>
      </c>
      <c r="E1721" s="64" t="s">
        <v>10341</v>
      </c>
      <c r="F1721" s="64" t="s">
        <v>10342</v>
      </c>
      <c r="G1721" s="63" t="b">
        <v>0</v>
      </c>
      <c r="H1721" s="71" t="b">
        <v>0</v>
      </c>
      <c r="I1721" s="64" t="s">
        <v>10339</v>
      </c>
      <c r="J1721" s="64" t="s">
        <v>10343</v>
      </c>
      <c r="K1721" s="63">
        <v>242.39750000000001</v>
      </c>
      <c r="L1721" s="71" t="b">
        <v>0</v>
      </c>
      <c r="M1721" s="64" t="s">
        <v>232</v>
      </c>
      <c r="N1721" s="64" t="s">
        <v>10344</v>
      </c>
      <c r="O1721" s="64" t="s">
        <v>10345</v>
      </c>
      <c r="P1721" s="64" t="s">
        <v>6470</v>
      </c>
      <c r="Q1721" s="63">
        <v>0.13333329999999999</v>
      </c>
      <c r="R1721" s="64" t="s">
        <v>10346</v>
      </c>
      <c r="S1721" s="63">
        <v>0.33863890000000002</v>
      </c>
      <c r="T1721" s="63">
        <v>6.2377090000000003E-2</v>
      </c>
      <c r="U1721" s="63">
        <v>8.7211786367999991E-2</v>
      </c>
      <c r="V1721" s="64" t="s">
        <v>232</v>
      </c>
    </row>
    <row r="1722" spans="1:22" ht="57.6">
      <c r="A1722" s="64" t="s">
        <v>10347</v>
      </c>
      <c r="B1722" s="63">
        <v>2157</v>
      </c>
      <c r="C1722" s="64" t="s">
        <v>255</v>
      </c>
      <c r="D1722" s="64" t="s">
        <v>255</v>
      </c>
      <c r="E1722" s="64" t="s">
        <v>232</v>
      </c>
      <c r="F1722" s="64" t="s">
        <v>10348</v>
      </c>
      <c r="G1722" s="63" t="b">
        <v>0</v>
      </c>
      <c r="H1722" s="71" t="b">
        <v>1</v>
      </c>
      <c r="I1722" s="64" t="s">
        <v>10347</v>
      </c>
      <c r="J1722" s="64" t="s">
        <v>10349</v>
      </c>
      <c r="K1722" s="63">
        <v>142.19710000000001</v>
      </c>
      <c r="L1722" s="71" t="b">
        <v>0</v>
      </c>
      <c r="M1722" s="64" t="s">
        <v>1246</v>
      </c>
      <c r="N1722" s="64" t="s">
        <v>232</v>
      </c>
      <c r="O1722" s="64" t="s">
        <v>232</v>
      </c>
      <c r="P1722" s="64" t="s">
        <v>232</v>
      </c>
      <c r="Q1722" s="65"/>
      <c r="R1722" s="64" t="s">
        <v>232</v>
      </c>
      <c r="S1722" s="63">
        <v>4.9062640000000002</v>
      </c>
      <c r="T1722" s="65"/>
      <c r="U1722" s="65"/>
      <c r="V1722" s="64" t="s">
        <v>4203</v>
      </c>
    </row>
    <row r="1723" spans="1:22" ht="43.15">
      <c r="A1723" s="64" t="s">
        <v>10350</v>
      </c>
      <c r="B1723" s="63">
        <v>2158</v>
      </c>
      <c r="C1723" s="64" t="s">
        <v>10351</v>
      </c>
      <c r="D1723" s="64" t="s">
        <v>10352</v>
      </c>
      <c r="E1723" s="64" t="s">
        <v>10352</v>
      </c>
      <c r="F1723" s="64" t="s">
        <v>10353</v>
      </c>
      <c r="G1723" s="63" t="b">
        <v>0</v>
      </c>
      <c r="H1723" s="71" t="b">
        <v>0</v>
      </c>
      <c r="I1723" s="64" t="s">
        <v>10350</v>
      </c>
      <c r="J1723" s="64" t="s">
        <v>10354</v>
      </c>
      <c r="K1723" s="63">
        <v>270.45066000000003</v>
      </c>
      <c r="L1723" s="71" t="b">
        <v>0</v>
      </c>
      <c r="M1723" s="64" t="s">
        <v>232</v>
      </c>
      <c r="N1723" s="64" t="s">
        <v>10355</v>
      </c>
      <c r="O1723" s="64" t="s">
        <v>10356</v>
      </c>
      <c r="P1723" s="64" t="s">
        <v>7860</v>
      </c>
      <c r="Q1723" s="63">
        <v>0.1176471</v>
      </c>
      <c r="R1723" s="64" t="s">
        <v>10357</v>
      </c>
      <c r="S1723" s="63">
        <v>6.3328129999999996E-2</v>
      </c>
      <c r="T1723" s="63">
        <v>6.6816130000000003E-3</v>
      </c>
      <c r="U1723" s="63">
        <v>8.1555867161999997E-3</v>
      </c>
      <c r="V1723" s="64" t="s">
        <v>10358</v>
      </c>
    </row>
    <row r="1724" spans="1:22" ht="57.6">
      <c r="A1724" s="64" t="s">
        <v>10359</v>
      </c>
      <c r="B1724" s="63">
        <v>2159</v>
      </c>
      <c r="C1724" s="64" t="s">
        <v>10360</v>
      </c>
      <c r="D1724" s="64" t="s">
        <v>10361</v>
      </c>
      <c r="E1724" s="64" t="s">
        <v>10361</v>
      </c>
      <c r="F1724" s="64" t="s">
        <v>10362</v>
      </c>
      <c r="G1724" s="63" t="b">
        <v>0</v>
      </c>
      <c r="H1724" s="71" t="b">
        <v>0</v>
      </c>
      <c r="I1724" s="64" t="s">
        <v>10359</v>
      </c>
      <c r="J1724" s="64" t="s">
        <v>10363</v>
      </c>
      <c r="K1724" s="63">
        <v>298.50382000000002</v>
      </c>
      <c r="L1724" s="71" t="b">
        <v>0</v>
      </c>
      <c r="M1724" s="64" t="s">
        <v>232</v>
      </c>
      <c r="N1724" s="64" t="s">
        <v>10364</v>
      </c>
      <c r="O1724" s="64" t="s">
        <v>10365</v>
      </c>
      <c r="P1724" s="64" t="s">
        <v>6447</v>
      </c>
      <c r="Q1724" s="63">
        <v>0.1052632</v>
      </c>
      <c r="R1724" s="64" t="s">
        <v>10366</v>
      </c>
      <c r="S1724" s="63">
        <v>4.372974E-3</v>
      </c>
      <c r="T1724" s="63">
        <v>7.1571079999999999E-4</v>
      </c>
      <c r="U1724" s="63">
        <v>1.6955092027999999E-3</v>
      </c>
      <c r="V1724" s="64" t="s">
        <v>232</v>
      </c>
    </row>
    <row r="1725" spans="1:22" ht="28.9">
      <c r="A1725" s="64" t="s">
        <v>10367</v>
      </c>
      <c r="B1725" s="63">
        <v>2160</v>
      </c>
      <c r="C1725" s="64" t="s">
        <v>10368</v>
      </c>
      <c r="D1725" s="64" t="s">
        <v>10369</v>
      </c>
      <c r="E1725" s="64" t="s">
        <v>10369</v>
      </c>
      <c r="F1725" s="64" t="s">
        <v>10370</v>
      </c>
      <c r="G1725" s="63" t="b">
        <v>0</v>
      </c>
      <c r="H1725" s="71" t="b">
        <v>0</v>
      </c>
      <c r="I1725" s="64" t="s">
        <v>10367</v>
      </c>
      <c r="J1725" s="64" t="s">
        <v>10371</v>
      </c>
      <c r="K1725" s="63">
        <v>74.078540000000004</v>
      </c>
      <c r="L1725" s="71" t="b">
        <v>1</v>
      </c>
      <c r="M1725" s="64" t="s">
        <v>232</v>
      </c>
      <c r="N1725" s="64" t="s">
        <v>10372</v>
      </c>
      <c r="O1725" s="64" t="s">
        <v>10373</v>
      </c>
      <c r="P1725" s="64" t="s">
        <v>945</v>
      </c>
      <c r="Q1725" s="63">
        <v>0.66666669999999995</v>
      </c>
      <c r="R1725" s="64" t="s">
        <v>10374</v>
      </c>
      <c r="S1725" s="63">
        <v>7026.09</v>
      </c>
      <c r="T1725" s="63">
        <v>41294.07</v>
      </c>
      <c r="U1725" s="63">
        <v>27191.155222000001</v>
      </c>
      <c r="V1725" s="64" t="s">
        <v>232</v>
      </c>
    </row>
    <row r="1726" spans="1:22" ht="43.15">
      <c r="A1726" s="64" t="s">
        <v>10375</v>
      </c>
      <c r="B1726" s="63">
        <v>2161</v>
      </c>
      <c r="C1726" s="64" t="s">
        <v>776</v>
      </c>
      <c r="D1726" s="64" t="s">
        <v>777</v>
      </c>
      <c r="E1726" s="64" t="s">
        <v>777</v>
      </c>
      <c r="F1726" s="64" t="s">
        <v>10376</v>
      </c>
      <c r="G1726" s="63" t="b">
        <v>0</v>
      </c>
      <c r="H1726" s="71" t="b">
        <v>0</v>
      </c>
      <c r="I1726" s="64" t="s">
        <v>10375</v>
      </c>
      <c r="J1726" s="64" t="s">
        <v>10377</v>
      </c>
      <c r="K1726" s="63">
        <v>54.090440000000001</v>
      </c>
      <c r="L1726" s="71" t="b">
        <v>0</v>
      </c>
      <c r="M1726" s="64" t="s">
        <v>232</v>
      </c>
      <c r="N1726" s="64" t="s">
        <v>779</v>
      </c>
      <c r="O1726" s="64" t="s">
        <v>780</v>
      </c>
      <c r="P1726" s="64" t="s">
        <v>781</v>
      </c>
      <c r="Q1726" s="65"/>
      <c r="R1726" s="64" t="s">
        <v>782</v>
      </c>
      <c r="S1726" s="63">
        <v>165319.79999999999</v>
      </c>
      <c r="T1726" s="63">
        <v>201857</v>
      </c>
      <c r="U1726" s="63">
        <v>128233.36590400001</v>
      </c>
      <c r="V1726" s="64" t="s">
        <v>783</v>
      </c>
    </row>
    <row r="1727" spans="1:22" ht="28.9">
      <c r="A1727" s="64" t="s">
        <v>10378</v>
      </c>
      <c r="B1727" s="63">
        <v>2162</v>
      </c>
      <c r="C1727" s="64" t="s">
        <v>10379</v>
      </c>
      <c r="D1727" s="64" t="s">
        <v>10380</v>
      </c>
      <c r="E1727" s="64" t="s">
        <v>10380</v>
      </c>
      <c r="F1727" s="64" t="s">
        <v>232</v>
      </c>
      <c r="G1727" s="63" t="b">
        <v>0</v>
      </c>
      <c r="H1727" s="71" t="b">
        <v>0</v>
      </c>
      <c r="I1727" s="64" t="s">
        <v>10378</v>
      </c>
      <c r="J1727" s="64" t="s">
        <v>10381</v>
      </c>
      <c r="K1727" s="63">
        <v>31.057099999999998</v>
      </c>
      <c r="L1727" s="71" t="b">
        <v>0</v>
      </c>
      <c r="M1727" s="64" t="s">
        <v>232</v>
      </c>
      <c r="N1727" s="64" t="s">
        <v>10382</v>
      </c>
      <c r="O1727" s="64" t="s">
        <v>10383</v>
      </c>
      <c r="P1727" s="64" t="s">
        <v>10384</v>
      </c>
      <c r="Q1727" s="65"/>
      <c r="R1727" s="64" t="s">
        <v>10385</v>
      </c>
      <c r="S1727" s="63">
        <v>306641.5</v>
      </c>
      <c r="T1727" s="63">
        <v>5757839</v>
      </c>
      <c r="U1727" s="63">
        <v>240292.90669999999</v>
      </c>
      <c r="V1727" s="64" t="s">
        <v>232</v>
      </c>
    </row>
    <row r="1728" spans="1:22" ht="43.15">
      <c r="A1728" s="64" t="s">
        <v>10386</v>
      </c>
      <c r="B1728" s="63">
        <v>2163</v>
      </c>
      <c r="C1728" s="64" t="s">
        <v>255</v>
      </c>
      <c r="D1728" s="64" t="s">
        <v>255</v>
      </c>
      <c r="E1728" s="64" t="s">
        <v>255</v>
      </c>
      <c r="F1728" s="64" t="s">
        <v>10387</v>
      </c>
      <c r="G1728" s="63" t="b">
        <v>0</v>
      </c>
      <c r="H1728" s="71" t="b">
        <v>1</v>
      </c>
      <c r="I1728" s="64" t="s">
        <v>10386</v>
      </c>
      <c r="J1728" s="64" t="s">
        <v>10388</v>
      </c>
      <c r="K1728" s="63">
        <v>192.25577999999999</v>
      </c>
      <c r="L1728" s="71" t="b">
        <v>0</v>
      </c>
      <c r="M1728" s="64" t="s">
        <v>1246</v>
      </c>
      <c r="N1728" s="64" t="s">
        <v>232</v>
      </c>
      <c r="O1728" s="64" t="s">
        <v>232</v>
      </c>
      <c r="P1728" s="64" t="s">
        <v>232</v>
      </c>
      <c r="Q1728" s="65"/>
      <c r="R1728" s="64" t="s">
        <v>232</v>
      </c>
      <c r="S1728" s="63">
        <v>11.865690000000001</v>
      </c>
      <c r="T1728" s="65"/>
      <c r="U1728" s="65"/>
      <c r="V1728" s="64" t="s">
        <v>232</v>
      </c>
    </row>
    <row r="1729" spans="1:22" ht="43.15">
      <c r="A1729" s="64" t="s">
        <v>10389</v>
      </c>
      <c r="B1729" s="63">
        <v>2164</v>
      </c>
      <c r="C1729" s="64" t="s">
        <v>10390</v>
      </c>
      <c r="D1729" s="64" t="s">
        <v>10391</v>
      </c>
      <c r="E1729" s="64" t="s">
        <v>10391</v>
      </c>
      <c r="F1729" s="64" t="s">
        <v>10392</v>
      </c>
      <c r="G1729" s="63" t="b">
        <v>0</v>
      </c>
      <c r="H1729" s="71" t="b">
        <v>0</v>
      </c>
      <c r="I1729" s="64" t="s">
        <v>10389</v>
      </c>
      <c r="J1729" s="64" t="s">
        <v>10393</v>
      </c>
      <c r="K1729" s="63">
        <v>120.14852</v>
      </c>
      <c r="L1729" s="71" t="b">
        <v>0</v>
      </c>
      <c r="M1729" s="64" t="s">
        <v>232</v>
      </c>
      <c r="N1729" s="64" t="s">
        <v>10394</v>
      </c>
      <c r="O1729" s="64" t="s">
        <v>10395</v>
      </c>
      <c r="P1729" s="64" t="s">
        <v>5177</v>
      </c>
      <c r="Q1729" s="63">
        <v>0.125</v>
      </c>
      <c r="R1729" s="64" t="s">
        <v>7269</v>
      </c>
      <c r="S1729" s="63">
        <v>50.52919</v>
      </c>
      <c r="T1729" s="63">
        <v>93.647949999999994</v>
      </c>
      <c r="U1729" s="65"/>
      <c r="V1729" s="64" t="s">
        <v>232</v>
      </c>
    </row>
    <row r="1730" spans="1:22" ht="43.15">
      <c r="A1730" s="64" t="s">
        <v>10396</v>
      </c>
      <c r="B1730" s="63">
        <v>2165</v>
      </c>
      <c r="C1730" s="64" t="s">
        <v>255</v>
      </c>
      <c r="D1730" s="64" t="s">
        <v>255</v>
      </c>
      <c r="E1730" s="64" t="s">
        <v>255</v>
      </c>
      <c r="F1730" s="64" t="s">
        <v>10397</v>
      </c>
      <c r="G1730" s="63" t="b">
        <v>0</v>
      </c>
      <c r="H1730" s="71" t="b">
        <v>1</v>
      </c>
      <c r="I1730" s="64" t="s">
        <v>10396</v>
      </c>
      <c r="J1730" s="64" t="s">
        <v>10398</v>
      </c>
      <c r="K1730" s="63">
        <v>242.31446</v>
      </c>
      <c r="L1730" s="71" t="b">
        <v>0</v>
      </c>
      <c r="M1730" s="64" t="s">
        <v>1246</v>
      </c>
      <c r="N1730" s="64" t="s">
        <v>232</v>
      </c>
      <c r="O1730" s="64" t="s">
        <v>232</v>
      </c>
      <c r="P1730" s="64" t="s">
        <v>232</v>
      </c>
      <c r="Q1730" s="65"/>
      <c r="R1730" s="64" t="s">
        <v>232</v>
      </c>
      <c r="S1730" s="63">
        <v>3.3730560000000003E-5</v>
      </c>
      <c r="T1730" s="65"/>
      <c r="U1730" s="65"/>
      <c r="V1730" s="64" t="s">
        <v>232</v>
      </c>
    </row>
    <row r="1731" spans="1:22" ht="28.9">
      <c r="A1731" s="64" t="s">
        <v>10399</v>
      </c>
      <c r="B1731" s="63">
        <v>2166</v>
      </c>
      <c r="C1731" s="64" t="s">
        <v>390</v>
      </c>
      <c r="D1731" s="64" t="s">
        <v>391</v>
      </c>
      <c r="E1731" s="64" t="s">
        <v>391</v>
      </c>
      <c r="F1731" s="64" t="s">
        <v>10400</v>
      </c>
      <c r="G1731" s="63" t="b">
        <v>0</v>
      </c>
      <c r="H1731" s="71" t="b">
        <v>0</v>
      </c>
      <c r="I1731" s="64" t="s">
        <v>10399</v>
      </c>
      <c r="J1731" s="64" t="s">
        <v>10401</v>
      </c>
      <c r="K1731" s="63">
        <v>68.117019999999997</v>
      </c>
      <c r="L1731" s="71" t="b">
        <v>0</v>
      </c>
      <c r="M1731" s="64" t="s">
        <v>232</v>
      </c>
      <c r="N1731" s="64" t="s">
        <v>3895</v>
      </c>
      <c r="O1731" s="64" t="s">
        <v>3896</v>
      </c>
      <c r="P1731" s="64" t="s">
        <v>232</v>
      </c>
      <c r="Q1731" s="65"/>
      <c r="R1731" s="64" t="s">
        <v>232</v>
      </c>
      <c r="S1731" s="63">
        <v>54928.82</v>
      </c>
      <c r="T1731" s="65"/>
      <c r="U1731" s="63">
        <v>74318.882358000003</v>
      </c>
      <c r="V1731" s="64" t="s">
        <v>3898</v>
      </c>
    </row>
    <row r="1732" spans="1:22" ht="28.9">
      <c r="A1732" s="64" t="s">
        <v>10402</v>
      </c>
      <c r="B1732" s="63">
        <v>2167</v>
      </c>
      <c r="C1732" s="64" t="s">
        <v>255</v>
      </c>
      <c r="D1732" s="64" t="s">
        <v>255</v>
      </c>
      <c r="E1732" s="64" t="s">
        <v>255</v>
      </c>
      <c r="F1732" s="64" t="s">
        <v>10403</v>
      </c>
      <c r="G1732" s="63" t="b">
        <v>0</v>
      </c>
      <c r="H1732" s="71" t="b">
        <v>0</v>
      </c>
      <c r="I1732" s="64" t="s">
        <v>10402</v>
      </c>
      <c r="J1732" s="64" t="s">
        <v>10404</v>
      </c>
      <c r="K1732" s="63">
        <v>70.132900000000006</v>
      </c>
      <c r="L1732" s="71" t="b">
        <v>0</v>
      </c>
      <c r="M1732" s="64" t="s">
        <v>232</v>
      </c>
      <c r="N1732" s="64" t="s">
        <v>232</v>
      </c>
      <c r="O1732" s="64" t="s">
        <v>232</v>
      </c>
      <c r="P1732" s="64" t="s">
        <v>232</v>
      </c>
      <c r="Q1732" s="65"/>
      <c r="R1732" s="64" t="s">
        <v>232</v>
      </c>
      <c r="S1732" s="63">
        <v>81326.66</v>
      </c>
      <c r="T1732" s="65"/>
      <c r="U1732" s="65"/>
      <c r="V1732" s="64" t="s">
        <v>232</v>
      </c>
    </row>
    <row r="1733" spans="1:22" ht="43.15">
      <c r="A1733" s="64" t="s">
        <v>10405</v>
      </c>
      <c r="B1733" s="63">
        <v>2168</v>
      </c>
      <c r="C1733" s="64" t="s">
        <v>10406</v>
      </c>
      <c r="D1733" s="64" t="s">
        <v>10407</v>
      </c>
      <c r="E1733" s="64" t="s">
        <v>10407</v>
      </c>
      <c r="F1733" s="64" t="s">
        <v>10408</v>
      </c>
      <c r="G1733" s="63" t="b">
        <v>0</v>
      </c>
      <c r="H1733" s="71" t="b">
        <v>0</v>
      </c>
      <c r="I1733" s="64" t="s">
        <v>10405</v>
      </c>
      <c r="J1733" s="64" t="s">
        <v>10409</v>
      </c>
      <c r="K1733" s="63">
        <v>94.154300000000006</v>
      </c>
      <c r="L1733" s="71" t="b">
        <v>0</v>
      </c>
      <c r="M1733" s="64" t="s">
        <v>232</v>
      </c>
      <c r="N1733" s="64" t="s">
        <v>10410</v>
      </c>
      <c r="O1733" s="64" t="s">
        <v>10411</v>
      </c>
      <c r="P1733" s="64" t="s">
        <v>10412</v>
      </c>
      <c r="Q1733" s="65"/>
      <c r="R1733" s="64" t="s">
        <v>10413</v>
      </c>
      <c r="S1733" s="63">
        <v>2746.4409999999998</v>
      </c>
      <c r="T1733" s="63">
        <v>4473.1180000000004</v>
      </c>
      <c r="U1733" s="65"/>
      <c r="V1733" s="64" t="s">
        <v>232</v>
      </c>
    </row>
    <row r="1734" spans="1:22" ht="43.15">
      <c r="A1734" s="64" t="s">
        <v>10414</v>
      </c>
      <c r="B1734" s="63">
        <v>2169</v>
      </c>
      <c r="C1734" s="64" t="s">
        <v>255</v>
      </c>
      <c r="D1734" s="64" t="s">
        <v>255</v>
      </c>
      <c r="E1734" s="64" t="s">
        <v>255</v>
      </c>
      <c r="F1734" s="64" t="s">
        <v>10415</v>
      </c>
      <c r="G1734" s="63" t="b">
        <v>0</v>
      </c>
      <c r="H1734" s="71" t="b">
        <v>0</v>
      </c>
      <c r="I1734" s="64" t="s">
        <v>10414</v>
      </c>
      <c r="J1734" s="64" t="s">
        <v>10416</v>
      </c>
      <c r="K1734" s="63">
        <v>96.170180000000002</v>
      </c>
      <c r="L1734" s="71" t="b">
        <v>0</v>
      </c>
      <c r="M1734" s="64" t="s">
        <v>232</v>
      </c>
      <c r="N1734" s="64" t="s">
        <v>232</v>
      </c>
      <c r="O1734" s="64" t="s">
        <v>232</v>
      </c>
      <c r="P1734" s="64" t="s">
        <v>232</v>
      </c>
      <c r="Q1734" s="65"/>
      <c r="R1734" s="64" t="s">
        <v>9150</v>
      </c>
      <c r="S1734" s="63">
        <v>5372.8919999999998</v>
      </c>
      <c r="T1734" s="63">
        <v>4473.1180000000004</v>
      </c>
      <c r="U1734" s="65"/>
      <c r="V1734" s="64" t="s">
        <v>232</v>
      </c>
    </row>
    <row r="1735" spans="1:22" ht="28.9">
      <c r="A1735" s="64" t="s">
        <v>10417</v>
      </c>
      <c r="B1735" s="63">
        <v>2170</v>
      </c>
      <c r="C1735" s="64" t="s">
        <v>255</v>
      </c>
      <c r="D1735" s="64" t="s">
        <v>255</v>
      </c>
      <c r="E1735" s="64" t="s">
        <v>255</v>
      </c>
      <c r="F1735" s="64" t="s">
        <v>10418</v>
      </c>
      <c r="G1735" s="63" t="b">
        <v>0</v>
      </c>
      <c r="H1735" s="71" t="b">
        <v>0</v>
      </c>
      <c r="I1735" s="64" t="s">
        <v>10417</v>
      </c>
      <c r="J1735" s="64" t="s">
        <v>10419</v>
      </c>
      <c r="K1735" s="63">
        <v>126.23922</v>
      </c>
      <c r="L1735" s="71" t="b">
        <v>0</v>
      </c>
      <c r="M1735" s="64" t="s">
        <v>232</v>
      </c>
      <c r="N1735" s="64" t="s">
        <v>232</v>
      </c>
      <c r="O1735" s="64" t="s">
        <v>232</v>
      </c>
      <c r="P1735" s="64" t="s">
        <v>232</v>
      </c>
      <c r="Q1735" s="65"/>
      <c r="R1735" s="64" t="s">
        <v>232</v>
      </c>
      <c r="S1735" s="63">
        <v>511.95800000000003</v>
      </c>
      <c r="T1735" s="65"/>
      <c r="U1735" s="65"/>
      <c r="V1735" s="64" t="s">
        <v>232</v>
      </c>
    </row>
    <row r="1736" spans="1:22" ht="43.15">
      <c r="A1736" s="64" t="s">
        <v>10420</v>
      </c>
      <c r="B1736" s="63">
        <v>2171</v>
      </c>
      <c r="C1736" s="64" t="s">
        <v>10421</v>
      </c>
      <c r="D1736" s="64" t="s">
        <v>10422</v>
      </c>
      <c r="E1736" s="64" t="s">
        <v>10422</v>
      </c>
      <c r="F1736" s="64" t="s">
        <v>10423</v>
      </c>
      <c r="G1736" s="63" t="b">
        <v>0</v>
      </c>
      <c r="H1736" s="71" t="b">
        <v>0</v>
      </c>
      <c r="I1736" s="64" t="s">
        <v>10420</v>
      </c>
      <c r="J1736" s="64" t="s">
        <v>10424</v>
      </c>
      <c r="K1736" s="63">
        <v>80.127719999999997</v>
      </c>
      <c r="L1736" s="71" t="b">
        <v>0</v>
      </c>
      <c r="M1736" s="64" t="s">
        <v>232</v>
      </c>
      <c r="N1736" s="64" t="s">
        <v>10425</v>
      </c>
      <c r="O1736" s="64" t="s">
        <v>10426</v>
      </c>
      <c r="P1736" s="64" t="s">
        <v>232</v>
      </c>
      <c r="Q1736" s="65"/>
      <c r="R1736" s="64" t="s">
        <v>10427</v>
      </c>
      <c r="S1736" s="63">
        <v>17065.27</v>
      </c>
      <c r="T1736" s="63">
        <v>13667.28</v>
      </c>
      <c r="U1736" s="63">
        <v>9168.2872960000004</v>
      </c>
      <c r="V1736" s="64" t="s">
        <v>232</v>
      </c>
    </row>
    <row r="1737" spans="1:22" ht="28.9">
      <c r="A1737" s="64" t="s">
        <v>10428</v>
      </c>
      <c r="B1737" s="63">
        <v>2172</v>
      </c>
      <c r="C1737" s="64" t="s">
        <v>255</v>
      </c>
      <c r="D1737" s="64" t="s">
        <v>255</v>
      </c>
      <c r="E1737" s="64" t="s">
        <v>255</v>
      </c>
      <c r="F1737" s="64" t="s">
        <v>10429</v>
      </c>
      <c r="G1737" s="63" t="b">
        <v>0</v>
      </c>
      <c r="H1737" s="71" t="b">
        <v>0</v>
      </c>
      <c r="I1737" s="64" t="s">
        <v>10428</v>
      </c>
      <c r="J1737" s="64" t="s">
        <v>10430</v>
      </c>
      <c r="K1737" s="63">
        <v>156.30825999999999</v>
      </c>
      <c r="L1737" s="71" t="b">
        <v>0</v>
      </c>
      <c r="M1737" s="64" t="s">
        <v>232</v>
      </c>
      <c r="N1737" s="64" t="s">
        <v>232</v>
      </c>
      <c r="O1737" s="64" t="s">
        <v>232</v>
      </c>
      <c r="P1737" s="64" t="s">
        <v>232</v>
      </c>
      <c r="Q1737" s="65"/>
      <c r="R1737" s="64" t="s">
        <v>232</v>
      </c>
      <c r="S1737" s="63">
        <v>127.3229</v>
      </c>
      <c r="T1737" s="65"/>
      <c r="U1737" s="65"/>
      <c r="V1737" s="64" t="s">
        <v>232</v>
      </c>
    </row>
    <row r="1738" spans="1:22" ht="43.15">
      <c r="A1738" s="64" t="s">
        <v>10431</v>
      </c>
      <c r="B1738" s="63">
        <v>2173</v>
      </c>
      <c r="C1738" s="64" t="s">
        <v>255</v>
      </c>
      <c r="D1738" s="64" t="s">
        <v>255</v>
      </c>
      <c r="E1738" s="64" t="s">
        <v>255</v>
      </c>
      <c r="F1738" s="64" t="s">
        <v>10432</v>
      </c>
      <c r="G1738" s="63" t="b">
        <v>0</v>
      </c>
      <c r="H1738" s="71" t="b">
        <v>1</v>
      </c>
      <c r="I1738" s="64" t="s">
        <v>10431</v>
      </c>
      <c r="J1738" s="64" t="s">
        <v>10433</v>
      </c>
      <c r="K1738" s="63">
        <v>144.21297999999999</v>
      </c>
      <c r="L1738" s="71" t="b">
        <v>0</v>
      </c>
      <c r="M1738" s="64" t="s">
        <v>1246</v>
      </c>
      <c r="N1738" s="64" t="s">
        <v>232</v>
      </c>
      <c r="O1738" s="64" t="s">
        <v>232</v>
      </c>
      <c r="P1738" s="64" t="s">
        <v>232</v>
      </c>
      <c r="Q1738" s="65"/>
      <c r="R1738" s="64" t="s">
        <v>232</v>
      </c>
      <c r="S1738" s="63">
        <v>15.73204</v>
      </c>
      <c r="T1738" s="65"/>
      <c r="U1738" s="65"/>
      <c r="V1738" s="64" t="s">
        <v>232</v>
      </c>
    </row>
    <row r="1739" spans="1:22" ht="28.9">
      <c r="A1739" s="64" t="s">
        <v>10434</v>
      </c>
      <c r="B1739" s="63">
        <v>2174</v>
      </c>
      <c r="C1739" s="64" t="s">
        <v>255</v>
      </c>
      <c r="D1739" s="64" t="s">
        <v>255</v>
      </c>
      <c r="E1739" s="64" t="s">
        <v>255</v>
      </c>
      <c r="F1739" s="64" t="s">
        <v>10435</v>
      </c>
      <c r="G1739" s="63" t="b">
        <v>0</v>
      </c>
      <c r="H1739" s="71" t="b">
        <v>0</v>
      </c>
      <c r="I1739" s="64" t="s">
        <v>10434</v>
      </c>
      <c r="J1739" s="64" t="s">
        <v>10436</v>
      </c>
      <c r="K1739" s="63">
        <v>184.36142000000001</v>
      </c>
      <c r="L1739" s="71" t="b">
        <v>0</v>
      </c>
      <c r="M1739" s="64" t="s">
        <v>232</v>
      </c>
      <c r="N1739" s="64" t="s">
        <v>232</v>
      </c>
      <c r="O1739" s="64" t="s">
        <v>232</v>
      </c>
      <c r="P1739" s="64" t="s">
        <v>232</v>
      </c>
      <c r="Q1739" s="65"/>
      <c r="R1739" s="64" t="s">
        <v>232</v>
      </c>
      <c r="S1739" s="63">
        <v>36.130369999999999</v>
      </c>
      <c r="T1739" s="65"/>
      <c r="U1739" s="65"/>
      <c r="V1739" s="64" t="s">
        <v>232</v>
      </c>
    </row>
    <row r="1740" spans="1:22" ht="43.15">
      <c r="A1740" s="64" t="s">
        <v>10437</v>
      </c>
      <c r="B1740" s="63">
        <v>2175</v>
      </c>
      <c r="C1740" s="64" t="s">
        <v>10438</v>
      </c>
      <c r="D1740" s="64" t="s">
        <v>10439</v>
      </c>
      <c r="E1740" s="64" t="s">
        <v>10439</v>
      </c>
      <c r="F1740" s="64" t="s">
        <v>10440</v>
      </c>
      <c r="G1740" s="63" t="b">
        <v>0</v>
      </c>
      <c r="H1740" s="71" t="b">
        <v>0</v>
      </c>
      <c r="I1740" s="64" t="s">
        <v>10437</v>
      </c>
      <c r="J1740" s="64" t="s">
        <v>10441</v>
      </c>
      <c r="K1740" s="63">
        <v>173.83457999999999</v>
      </c>
      <c r="L1740" s="71" t="b">
        <v>0</v>
      </c>
      <c r="M1740" s="64" t="s">
        <v>232</v>
      </c>
      <c r="N1740" s="64" t="s">
        <v>10442</v>
      </c>
      <c r="O1740" s="64" t="s">
        <v>10443</v>
      </c>
      <c r="P1740" s="64" t="s">
        <v>10444</v>
      </c>
      <c r="Q1740" s="65"/>
      <c r="R1740" s="64" t="s">
        <v>10445</v>
      </c>
      <c r="S1740" s="63">
        <v>6506.1329999999998</v>
      </c>
      <c r="T1740" s="63">
        <v>5757839</v>
      </c>
      <c r="U1740" s="63">
        <v>5627.8415928000004</v>
      </c>
      <c r="V1740" s="64" t="s">
        <v>232</v>
      </c>
    </row>
    <row r="1741" spans="1:22" ht="43.15">
      <c r="A1741" s="64" t="s">
        <v>10446</v>
      </c>
      <c r="B1741" s="63">
        <v>2176</v>
      </c>
      <c r="C1741" s="64" t="s">
        <v>10447</v>
      </c>
      <c r="D1741" s="64" t="s">
        <v>10448</v>
      </c>
      <c r="E1741" s="64" t="s">
        <v>10448</v>
      </c>
      <c r="F1741" s="64" t="s">
        <v>10449</v>
      </c>
      <c r="G1741" s="63" t="b">
        <v>0</v>
      </c>
      <c r="H1741" s="71" t="b">
        <v>0</v>
      </c>
      <c r="I1741" s="64" t="s">
        <v>10446</v>
      </c>
      <c r="J1741" s="64" t="s">
        <v>10450</v>
      </c>
      <c r="K1741" s="63">
        <v>144.21144000000001</v>
      </c>
      <c r="L1741" s="71" t="b">
        <v>0</v>
      </c>
      <c r="M1741" s="64" t="s">
        <v>232</v>
      </c>
      <c r="N1741" s="64" t="s">
        <v>232</v>
      </c>
      <c r="O1741" s="64" t="s">
        <v>10451</v>
      </c>
      <c r="P1741" s="64" t="s">
        <v>3811</v>
      </c>
      <c r="Q1741" s="63">
        <v>0.25</v>
      </c>
      <c r="R1741" s="64" t="s">
        <v>232</v>
      </c>
      <c r="S1741" s="63">
        <v>383.96850000000001</v>
      </c>
      <c r="T1741" s="65"/>
      <c r="U1741" s="63">
        <v>832.23458737999999</v>
      </c>
      <c r="V1741" s="64" t="s">
        <v>232</v>
      </c>
    </row>
    <row r="1742" spans="1:22" ht="57.6">
      <c r="A1742" s="64" t="s">
        <v>10452</v>
      </c>
      <c r="B1742" s="63">
        <v>2177</v>
      </c>
      <c r="C1742" s="64" t="s">
        <v>255</v>
      </c>
      <c r="D1742" s="64" t="s">
        <v>255</v>
      </c>
      <c r="E1742" s="64" t="s">
        <v>255</v>
      </c>
      <c r="F1742" s="64" t="s">
        <v>10453</v>
      </c>
      <c r="G1742" s="63" t="b">
        <v>0</v>
      </c>
      <c r="H1742" s="71" t="b">
        <v>0</v>
      </c>
      <c r="I1742" s="64" t="s">
        <v>10452</v>
      </c>
      <c r="J1742" s="64" t="s">
        <v>10454</v>
      </c>
      <c r="K1742" s="63">
        <v>216.27717999999999</v>
      </c>
      <c r="L1742" s="71" t="b">
        <v>0</v>
      </c>
      <c r="M1742" s="64" t="s">
        <v>232</v>
      </c>
      <c r="N1742" s="64" t="s">
        <v>7788</v>
      </c>
      <c r="O1742" s="64" t="s">
        <v>232</v>
      </c>
      <c r="P1742" s="64" t="s">
        <v>5782</v>
      </c>
      <c r="Q1742" s="65"/>
      <c r="R1742" s="64" t="s">
        <v>232</v>
      </c>
      <c r="S1742" s="63">
        <v>2.333142E-4</v>
      </c>
      <c r="T1742" s="65"/>
      <c r="U1742" s="65"/>
      <c r="V1742" s="64" t="s">
        <v>7790</v>
      </c>
    </row>
    <row r="1743" spans="1:22" ht="28.9">
      <c r="A1743" s="64" t="s">
        <v>10455</v>
      </c>
      <c r="B1743" s="63">
        <v>2178</v>
      </c>
      <c r="C1743" s="64" t="s">
        <v>255</v>
      </c>
      <c r="D1743" s="64" t="s">
        <v>255</v>
      </c>
      <c r="E1743" s="64" t="s">
        <v>255</v>
      </c>
      <c r="F1743" s="64" t="s">
        <v>10456</v>
      </c>
      <c r="G1743" s="63" t="b">
        <v>0</v>
      </c>
      <c r="H1743" s="71" t="b">
        <v>0</v>
      </c>
      <c r="I1743" s="64" t="s">
        <v>10455</v>
      </c>
      <c r="J1743" s="64" t="s">
        <v>10457</v>
      </c>
      <c r="K1743" s="63">
        <v>114.22852</v>
      </c>
      <c r="L1743" s="71" t="b">
        <v>0</v>
      </c>
      <c r="M1743" s="64" t="s">
        <v>232</v>
      </c>
      <c r="N1743" s="64" t="s">
        <v>232</v>
      </c>
      <c r="O1743" s="64" t="s">
        <v>232</v>
      </c>
      <c r="P1743" s="64" t="s">
        <v>232</v>
      </c>
      <c r="Q1743" s="65"/>
      <c r="R1743" s="64" t="s">
        <v>1850</v>
      </c>
      <c r="S1743" s="63">
        <v>2719.777</v>
      </c>
      <c r="T1743" s="63">
        <v>3664.1579999999999</v>
      </c>
      <c r="U1743" s="65"/>
      <c r="V1743" s="64" t="s">
        <v>232</v>
      </c>
    </row>
    <row r="1744" spans="1:22" ht="28.9">
      <c r="A1744" s="64" t="s">
        <v>10458</v>
      </c>
      <c r="B1744" s="63">
        <v>2179</v>
      </c>
      <c r="C1744" s="64" t="s">
        <v>10459</v>
      </c>
      <c r="D1744" s="64" t="s">
        <v>10460</v>
      </c>
      <c r="E1744" s="64" t="s">
        <v>10460</v>
      </c>
      <c r="F1744" s="64" t="s">
        <v>10461</v>
      </c>
      <c r="G1744" s="63" t="b">
        <v>0</v>
      </c>
      <c r="H1744" s="71" t="b">
        <v>0</v>
      </c>
      <c r="I1744" s="64" t="s">
        <v>10458</v>
      </c>
      <c r="J1744" s="64" t="s">
        <v>10462</v>
      </c>
      <c r="K1744" s="63">
        <v>130.22792000000001</v>
      </c>
      <c r="L1744" s="71" t="b">
        <v>0</v>
      </c>
      <c r="M1744" s="64" t="s">
        <v>232</v>
      </c>
      <c r="N1744" s="64" t="s">
        <v>232</v>
      </c>
      <c r="O1744" s="64" t="s">
        <v>232</v>
      </c>
      <c r="P1744" s="64" t="s">
        <v>4563</v>
      </c>
      <c r="Q1744" s="63">
        <v>0.125</v>
      </c>
      <c r="R1744" s="64" t="s">
        <v>232</v>
      </c>
      <c r="S1744" s="63">
        <v>32.264020000000002</v>
      </c>
      <c r="T1744" s="65"/>
      <c r="U1744" s="65"/>
      <c r="V1744" s="64" t="s">
        <v>232</v>
      </c>
    </row>
    <row r="1745" spans="1:22" ht="28.9">
      <c r="A1745" s="64" t="s">
        <v>10463</v>
      </c>
      <c r="B1745" s="63">
        <v>2180</v>
      </c>
      <c r="C1745" s="64" t="s">
        <v>255</v>
      </c>
      <c r="D1745" s="64" t="s">
        <v>255</v>
      </c>
      <c r="E1745" s="64" t="s">
        <v>255</v>
      </c>
      <c r="F1745" s="64" t="s">
        <v>10464</v>
      </c>
      <c r="G1745" s="63" t="b">
        <v>0</v>
      </c>
      <c r="H1745" s="71" t="b">
        <v>0</v>
      </c>
      <c r="I1745" s="64" t="s">
        <v>10463</v>
      </c>
      <c r="J1745" s="64" t="s">
        <v>10465</v>
      </c>
      <c r="K1745" s="63">
        <v>112.21263999999999</v>
      </c>
      <c r="L1745" s="71" t="b">
        <v>0</v>
      </c>
      <c r="M1745" s="64" t="s">
        <v>232</v>
      </c>
      <c r="N1745" s="64" t="s">
        <v>232</v>
      </c>
      <c r="O1745" s="64" t="s">
        <v>232</v>
      </c>
      <c r="P1745" s="64" t="s">
        <v>232</v>
      </c>
      <c r="Q1745" s="65"/>
      <c r="R1745" s="64" t="s">
        <v>232</v>
      </c>
      <c r="S1745" s="63">
        <v>2026.5</v>
      </c>
      <c r="T1745" s="65"/>
      <c r="U1745" s="65"/>
      <c r="V1745" s="64" t="s">
        <v>232</v>
      </c>
    </row>
    <row r="1746" spans="1:22" ht="28.9">
      <c r="A1746" s="64" t="s">
        <v>10466</v>
      </c>
      <c r="B1746" s="63">
        <v>2181</v>
      </c>
      <c r="C1746" s="64" t="s">
        <v>255</v>
      </c>
      <c r="D1746" s="64" t="s">
        <v>255</v>
      </c>
      <c r="E1746" s="64" t="s">
        <v>255</v>
      </c>
      <c r="F1746" s="64" t="s">
        <v>10467</v>
      </c>
      <c r="G1746" s="63" t="b">
        <v>0</v>
      </c>
      <c r="H1746" s="71" t="b">
        <v>0</v>
      </c>
      <c r="I1746" s="64" t="s">
        <v>10466</v>
      </c>
      <c r="J1746" s="64" t="s">
        <v>10468</v>
      </c>
      <c r="K1746" s="63">
        <v>110.19676</v>
      </c>
      <c r="L1746" s="71" t="b">
        <v>0</v>
      </c>
      <c r="M1746" s="64" t="s">
        <v>232</v>
      </c>
      <c r="N1746" s="64" t="s">
        <v>232</v>
      </c>
      <c r="O1746" s="64" t="s">
        <v>232</v>
      </c>
      <c r="P1746" s="64" t="s">
        <v>232</v>
      </c>
      <c r="Q1746" s="65"/>
      <c r="R1746" s="64" t="s">
        <v>232</v>
      </c>
      <c r="S1746" s="63">
        <v>1178.57</v>
      </c>
      <c r="T1746" s="65"/>
      <c r="U1746" s="65"/>
      <c r="V1746" s="64" t="s">
        <v>232</v>
      </c>
    </row>
    <row r="1747" spans="1:22" ht="28.9">
      <c r="A1747" s="64" t="s">
        <v>10469</v>
      </c>
      <c r="B1747" s="63">
        <v>2182</v>
      </c>
      <c r="C1747" s="64" t="s">
        <v>255</v>
      </c>
      <c r="D1747" s="64" t="s">
        <v>255</v>
      </c>
      <c r="E1747" s="64" t="s">
        <v>255</v>
      </c>
      <c r="F1747" s="64" t="s">
        <v>10470</v>
      </c>
      <c r="G1747" s="63" t="b">
        <v>0</v>
      </c>
      <c r="H1747" s="71" t="b">
        <v>0</v>
      </c>
      <c r="I1747" s="64" t="s">
        <v>10469</v>
      </c>
      <c r="J1747" s="64" t="s">
        <v>10471</v>
      </c>
      <c r="K1747" s="63">
        <v>96.170180000000002</v>
      </c>
      <c r="L1747" s="71" t="b">
        <v>0</v>
      </c>
      <c r="M1747" s="64" t="s">
        <v>232</v>
      </c>
      <c r="N1747" s="64" t="s">
        <v>232</v>
      </c>
      <c r="O1747" s="64" t="s">
        <v>232</v>
      </c>
      <c r="P1747" s="64" t="s">
        <v>232</v>
      </c>
      <c r="Q1747" s="65"/>
      <c r="R1747" s="64" t="s">
        <v>232</v>
      </c>
      <c r="S1747" s="63">
        <v>3679.6979999999999</v>
      </c>
      <c r="T1747" s="65"/>
      <c r="U1747" s="65"/>
      <c r="V1747" s="64" t="s">
        <v>232</v>
      </c>
    </row>
    <row r="1748" spans="1:22" ht="28.9">
      <c r="A1748" s="64" t="s">
        <v>10472</v>
      </c>
      <c r="B1748" s="63">
        <v>2183</v>
      </c>
      <c r="C1748" s="64" t="s">
        <v>255</v>
      </c>
      <c r="D1748" s="64" t="s">
        <v>255</v>
      </c>
      <c r="E1748" s="64" t="s">
        <v>255</v>
      </c>
      <c r="F1748" s="64" t="s">
        <v>10473</v>
      </c>
      <c r="G1748" s="63" t="b">
        <v>0</v>
      </c>
      <c r="H1748" s="71" t="b">
        <v>0</v>
      </c>
      <c r="I1748" s="64" t="s">
        <v>10472</v>
      </c>
      <c r="J1748" s="64" t="s">
        <v>10474</v>
      </c>
      <c r="K1748" s="63">
        <v>114.18546000000001</v>
      </c>
      <c r="L1748" s="71" t="b">
        <v>0</v>
      </c>
      <c r="M1748" s="64" t="s">
        <v>232</v>
      </c>
      <c r="N1748" s="64" t="s">
        <v>232</v>
      </c>
      <c r="O1748" s="64" t="s">
        <v>232</v>
      </c>
      <c r="P1748" s="64" t="s">
        <v>232</v>
      </c>
      <c r="Q1748" s="65"/>
      <c r="R1748" s="64" t="s">
        <v>232</v>
      </c>
      <c r="S1748" s="63">
        <v>802.60080000000005</v>
      </c>
      <c r="T1748" s="65"/>
      <c r="U1748" s="65"/>
      <c r="V1748" s="64" t="s">
        <v>232</v>
      </c>
    </row>
    <row r="1749" spans="1:22" ht="43.15">
      <c r="A1749" s="64" t="s">
        <v>10475</v>
      </c>
      <c r="B1749" s="63">
        <v>2184</v>
      </c>
      <c r="C1749" s="64" t="s">
        <v>4088</v>
      </c>
      <c r="D1749" s="64" t="s">
        <v>4089</v>
      </c>
      <c r="E1749" s="64" t="s">
        <v>4089</v>
      </c>
      <c r="F1749" s="64" t="s">
        <v>1798</v>
      </c>
      <c r="G1749" s="63" t="b">
        <v>0</v>
      </c>
      <c r="H1749" s="71" t="b">
        <v>0</v>
      </c>
      <c r="I1749" s="64" t="s">
        <v>10475</v>
      </c>
      <c r="J1749" s="64" t="s">
        <v>10476</v>
      </c>
      <c r="K1749" s="63">
        <v>100.20193999999999</v>
      </c>
      <c r="L1749" s="71" t="b">
        <v>0</v>
      </c>
      <c r="M1749" s="64" t="s">
        <v>232</v>
      </c>
      <c r="N1749" s="64" t="s">
        <v>232</v>
      </c>
      <c r="O1749" s="64" t="s">
        <v>232</v>
      </c>
      <c r="P1749" s="64" t="s">
        <v>1296</v>
      </c>
      <c r="Q1749" s="65"/>
      <c r="R1749" s="64" t="s">
        <v>232</v>
      </c>
      <c r="S1749" s="63">
        <v>6119.4979999999996</v>
      </c>
      <c r="T1749" s="65"/>
      <c r="U1749" s="65"/>
      <c r="V1749" s="64" t="s">
        <v>4091</v>
      </c>
    </row>
    <row r="1750" spans="1:22" ht="28.9">
      <c r="A1750" s="64" t="s">
        <v>10477</v>
      </c>
      <c r="B1750" s="63">
        <v>2185</v>
      </c>
      <c r="C1750" s="64" t="s">
        <v>255</v>
      </c>
      <c r="D1750" s="64" t="s">
        <v>255</v>
      </c>
      <c r="E1750" s="64" t="s">
        <v>255</v>
      </c>
      <c r="F1750" s="64" t="s">
        <v>2122</v>
      </c>
      <c r="G1750" s="63" t="b">
        <v>0</v>
      </c>
      <c r="H1750" s="71" t="b">
        <v>0</v>
      </c>
      <c r="I1750" s="64" t="s">
        <v>10477</v>
      </c>
      <c r="J1750" s="64" t="s">
        <v>10478</v>
      </c>
      <c r="K1750" s="63">
        <v>98.186059999999998</v>
      </c>
      <c r="L1750" s="71" t="b">
        <v>0</v>
      </c>
      <c r="M1750" s="64" t="s">
        <v>232</v>
      </c>
      <c r="N1750" s="64" t="s">
        <v>232</v>
      </c>
      <c r="O1750" s="64" t="s">
        <v>232</v>
      </c>
      <c r="P1750" s="64" t="s">
        <v>232</v>
      </c>
      <c r="Q1750" s="65"/>
      <c r="R1750" s="64" t="s">
        <v>232</v>
      </c>
      <c r="S1750" s="63">
        <v>10425.81</v>
      </c>
      <c r="T1750" s="65"/>
      <c r="U1750" s="65"/>
      <c r="V1750" s="64" t="s">
        <v>232</v>
      </c>
    </row>
    <row r="1751" spans="1:22" ht="28.9">
      <c r="A1751" s="64" t="s">
        <v>10479</v>
      </c>
      <c r="B1751" s="63">
        <v>2186</v>
      </c>
      <c r="C1751" s="64" t="s">
        <v>255</v>
      </c>
      <c r="D1751" s="64" t="s">
        <v>255</v>
      </c>
      <c r="E1751" s="64" t="s">
        <v>255</v>
      </c>
      <c r="F1751" s="64" t="s">
        <v>10480</v>
      </c>
      <c r="G1751" s="63" t="b">
        <v>0</v>
      </c>
      <c r="H1751" s="71" t="b">
        <v>0</v>
      </c>
      <c r="I1751" s="64" t="s">
        <v>10479</v>
      </c>
      <c r="J1751" s="64" t="s">
        <v>10481</v>
      </c>
      <c r="K1751" s="63">
        <v>132.20228</v>
      </c>
      <c r="L1751" s="71" t="b">
        <v>0</v>
      </c>
      <c r="M1751" s="64" t="s">
        <v>232</v>
      </c>
      <c r="N1751" s="64" t="s">
        <v>232</v>
      </c>
      <c r="O1751" s="64" t="s">
        <v>232</v>
      </c>
      <c r="P1751" s="64" t="s">
        <v>232</v>
      </c>
      <c r="Q1751" s="65"/>
      <c r="R1751" s="64" t="s">
        <v>232</v>
      </c>
      <c r="S1751" s="63">
        <v>76.660380000000004</v>
      </c>
      <c r="T1751" s="65"/>
      <c r="U1751" s="65"/>
      <c r="V1751" s="64" t="s">
        <v>232</v>
      </c>
    </row>
    <row r="1752" spans="1:22" ht="43.15">
      <c r="A1752" s="64" t="s">
        <v>10482</v>
      </c>
      <c r="B1752" s="63">
        <v>2187</v>
      </c>
      <c r="C1752" s="64" t="s">
        <v>10483</v>
      </c>
      <c r="D1752" s="64" t="s">
        <v>10484</v>
      </c>
      <c r="E1752" s="64" t="s">
        <v>10484</v>
      </c>
      <c r="F1752" s="64" t="s">
        <v>4889</v>
      </c>
      <c r="G1752" s="63" t="b">
        <v>0</v>
      </c>
      <c r="H1752" s="71" t="b">
        <v>0</v>
      </c>
      <c r="I1752" s="64" t="s">
        <v>10482</v>
      </c>
      <c r="J1752" s="64" t="s">
        <v>10485</v>
      </c>
      <c r="K1752" s="63">
        <v>130.18639999999999</v>
      </c>
      <c r="L1752" s="71" t="b">
        <v>0</v>
      </c>
      <c r="M1752" s="64" t="s">
        <v>232</v>
      </c>
      <c r="N1752" s="64" t="s">
        <v>10486</v>
      </c>
      <c r="O1752" s="64" t="s">
        <v>232</v>
      </c>
      <c r="P1752" s="64" t="s">
        <v>3229</v>
      </c>
      <c r="Q1752" s="65"/>
      <c r="R1752" s="64" t="s">
        <v>10487</v>
      </c>
      <c r="S1752" s="63">
        <v>11.359069999999999</v>
      </c>
      <c r="T1752" s="63">
        <v>156.8176</v>
      </c>
      <c r="U1752" s="65"/>
      <c r="V1752" s="64" t="s">
        <v>232</v>
      </c>
    </row>
    <row r="1753" spans="1:22" ht="72">
      <c r="A1753" s="64" t="s">
        <v>10488</v>
      </c>
      <c r="B1753" s="63">
        <v>2188</v>
      </c>
      <c r="C1753" s="64" t="s">
        <v>3927</v>
      </c>
      <c r="D1753" s="64" t="s">
        <v>3928</v>
      </c>
      <c r="E1753" s="64" t="s">
        <v>3928</v>
      </c>
      <c r="F1753" s="64" t="s">
        <v>10489</v>
      </c>
      <c r="G1753" s="63" t="b">
        <v>0</v>
      </c>
      <c r="H1753" s="71" t="b">
        <v>0</v>
      </c>
      <c r="I1753" s="64" t="s">
        <v>10488</v>
      </c>
      <c r="J1753" s="64" t="s">
        <v>10490</v>
      </c>
      <c r="K1753" s="63">
        <v>140.26580000000001</v>
      </c>
      <c r="L1753" s="71" t="b">
        <v>0</v>
      </c>
      <c r="M1753" s="64" t="s">
        <v>232</v>
      </c>
      <c r="N1753" s="64" t="s">
        <v>3930</v>
      </c>
      <c r="O1753" s="64" t="s">
        <v>232</v>
      </c>
      <c r="P1753" s="64" t="s">
        <v>598</v>
      </c>
      <c r="Q1753" s="65"/>
      <c r="R1753" s="64" t="s">
        <v>3931</v>
      </c>
      <c r="S1753" s="63">
        <v>254.64580000000001</v>
      </c>
      <c r="T1753" s="63">
        <v>3889.732</v>
      </c>
      <c r="U1753" s="65"/>
      <c r="V1753" s="64" t="s">
        <v>3932</v>
      </c>
    </row>
    <row r="1754" spans="1:22" ht="57.6">
      <c r="A1754" s="64" t="s">
        <v>10491</v>
      </c>
      <c r="B1754" s="63">
        <v>2189</v>
      </c>
      <c r="C1754" s="64" t="s">
        <v>4108</v>
      </c>
      <c r="D1754" s="64" t="s">
        <v>4109</v>
      </c>
      <c r="E1754" s="64" t="s">
        <v>4109</v>
      </c>
      <c r="F1754" s="64" t="s">
        <v>10492</v>
      </c>
      <c r="G1754" s="63" t="b">
        <v>0</v>
      </c>
      <c r="H1754" s="71" t="b">
        <v>0</v>
      </c>
      <c r="I1754" s="64" t="s">
        <v>10491</v>
      </c>
      <c r="J1754" s="64" t="s">
        <v>10493</v>
      </c>
      <c r="K1754" s="63">
        <v>100.13</v>
      </c>
      <c r="L1754" s="71" t="b">
        <v>0</v>
      </c>
      <c r="M1754" s="64" t="s">
        <v>232</v>
      </c>
      <c r="N1754" s="64" t="s">
        <v>4111</v>
      </c>
      <c r="O1754" s="64" t="s">
        <v>4112</v>
      </c>
      <c r="P1754" s="64" t="s">
        <v>1559</v>
      </c>
      <c r="Q1754" s="63">
        <v>0.4</v>
      </c>
      <c r="R1754" s="64" t="s">
        <v>4113</v>
      </c>
      <c r="S1754" s="63">
        <v>4892.9319999999998</v>
      </c>
      <c r="T1754" s="63">
        <v>4423.2749999999996</v>
      </c>
      <c r="U1754" s="63">
        <v>4917.8352817999994</v>
      </c>
      <c r="V1754" s="64" t="s">
        <v>4114</v>
      </c>
    </row>
    <row r="1755" spans="1:22" ht="43.15">
      <c r="A1755" s="64" t="s">
        <v>10494</v>
      </c>
      <c r="B1755" s="63">
        <v>2190</v>
      </c>
      <c r="C1755" s="64" t="s">
        <v>10495</v>
      </c>
      <c r="D1755" s="64" t="s">
        <v>10496</v>
      </c>
      <c r="E1755" s="64" t="s">
        <v>10496</v>
      </c>
      <c r="F1755" s="64" t="s">
        <v>232</v>
      </c>
      <c r="G1755" s="63" t="b">
        <v>0</v>
      </c>
      <c r="H1755" s="71" t="b">
        <v>1</v>
      </c>
      <c r="I1755" s="64" t="s">
        <v>10494</v>
      </c>
      <c r="J1755" s="64" t="s">
        <v>232</v>
      </c>
      <c r="K1755" s="63">
        <v>142.19710000000001</v>
      </c>
      <c r="L1755" s="71" t="b">
        <v>0</v>
      </c>
      <c r="M1755" s="64" t="s">
        <v>1246</v>
      </c>
      <c r="N1755" s="64" t="s">
        <v>10497</v>
      </c>
      <c r="O1755" s="64" t="s">
        <v>10498</v>
      </c>
      <c r="P1755" s="64" t="s">
        <v>1249</v>
      </c>
      <c r="Q1755" s="65"/>
      <c r="R1755" s="64" t="s">
        <v>1250</v>
      </c>
      <c r="S1755" s="63">
        <v>4.9062640000000002</v>
      </c>
      <c r="T1755" s="63">
        <v>37.801659999999998</v>
      </c>
      <c r="U1755" s="65"/>
      <c r="V1755" s="64" t="s">
        <v>232</v>
      </c>
    </row>
    <row r="1756" spans="1:22" ht="28.9">
      <c r="A1756" s="64" t="s">
        <v>10499</v>
      </c>
      <c r="B1756" s="63">
        <v>2191</v>
      </c>
      <c r="C1756" s="64" t="s">
        <v>255</v>
      </c>
      <c r="D1756" s="64" t="s">
        <v>255</v>
      </c>
      <c r="E1756" s="64" t="s">
        <v>255</v>
      </c>
      <c r="F1756" s="64" t="s">
        <v>1873</v>
      </c>
      <c r="G1756" s="63" t="b">
        <v>0</v>
      </c>
      <c r="H1756" s="71" t="b">
        <v>0</v>
      </c>
      <c r="I1756" s="64" t="s">
        <v>10499</v>
      </c>
      <c r="J1756" s="64" t="s">
        <v>10500</v>
      </c>
      <c r="K1756" s="63">
        <v>142.28167999999999</v>
      </c>
      <c r="L1756" s="71" t="b">
        <v>0</v>
      </c>
      <c r="M1756" s="64" t="s">
        <v>232</v>
      </c>
      <c r="N1756" s="64" t="s">
        <v>232</v>
      </c>
      <c r="O1756" s="64" t="s">
        <v>232</v>
      </c>
      <c r="P1756" s="64" t="s">
        <v>232</v>
      </c>
      <c r="Q1756" s="65"/>
      <c r="R1756" s="64" t="s">
        <v>232</v>
      </c>
      <c r="S1756" s="63">
        <v>338.63889999999998</v>
      </c>
      <c r="T1756" s="65"/>
      <c r="U1756" s="65"/>
      <c r="V1756" s="64" t="s">
        <v>232</v>
      </c>
    </row>
    <row r="1757" spans="1:22" ht="28.9">
      <c r="A1757" s="64" t="s">
        <v>10501</v>
      </c>
      <c r="B1757" s="63">
        <v>2192</v>
      </c>
      <c r="C1757" s="64" t="s">
        <v>255</v>
      </c>
      <c r="D1757" s="64" t="s">
        <v>255</v>
      </c>
      <c r="E1757" s="64" t="s">
        <v>255</v>
      </c>
      <c r="F1757" s="64" t="s">
        <v>10502</v>
      </c>
      <c r="G1757" s="63" t="b">
        <v>0</v>
      </c>
      <c r="H1757" s="71" t="b">
        <v>0</v>
      </c>
      <c r="I1757" s="64" t="s">
        <v>10501</v>
      </c>
      <c r="J1757" s="64" t="s">
        <v>10503</v>
      </c>
      <c r="K1757" s="63">
        <v>140.26580000000001</v>
      </c>
      <c r="L1757" s="71" t="b">
        <v>0</v>
      </c>
      <c r="M1757" s="64" t="s">
        <v>232</v>
      </c>
      <c r="N1757" s="64" t="s">
        <v>232</v>
      </c>
      <c r="O1757" s="64" t="s">
        <v>232</v>
      </c>
      <c r="P1757" s="64" t="s">
        <v>232</v>
      </c>
      <c r="Q1757" s="65"/>
      <c r="R1757" s="64" t="s">
        <v>232</v>
      </c>
      <c r="S1757" s="63">
        <v>263.97829999999999</v>
      </c>
      <c r="T1757" s="65"/>
      <c r="U1757" s="65"/>
      <c r="V1757" s="64" t="s">
        <v>232</v>
      </c>
    </row>
    <row r="1758" spans="1:22" ht="28.9">
      <c r="A1758" s="64" t="s">
        <v>10504</v>
      </c>
      <c r="B1758" s="63">
        <v>2193</v>
      </c>
      <c r="C1758" s="64" t="s">
        <v>255</v>
      </c>
      <c r="D1758" s="64" t="s">
        <v>255</v>
      </c>
      <c r="E1758" s="64" t="s">
        <v>255</v>
      </c>
      <c r="F1758" s="64" t="s">
        <v>10505</v>
      </c>
      <c r="G1758" s="63" t="b">
        <v>0</v>
      </c>
      <c r="H1758" s="71" t="b">
        <v>0</v>
      </c>
      <c r="I1758" s="64" t="s">
        <v>10504</v>
      </c>
      <c r="J1758" s="64" t="s">
        <v>10506</v>
      </c>
      <c r="K1758" s="63">
        <v>128.2551</v>
      </c>
      <c r="L1758" s="71" t="b">
        <v>0</v>
      </c>
      <c r="M1758" s="64" t="s">
        <v>232</v>
      </c>
      <c r="N1758" s="64" t="s">
        <v>232</v>
      </c>
      <c r="O1758" s="64" t="s">
        <v>232</v>
      </c>
      <c r="P1758" s="64" t="s">
        <v>232</v>
      </c>
      <c r="Q1758" s="65"/>
      <c r="R1758" s="64" t="s">
        <v>232</v>
      </c>
      <c r="S1758" s="63">
        <v>955.92150000000004</v>
      </c>
      <c r="T1758" s="65"/>
      <c r="U1758" s="65"/>
      <c r="V1758" s="64" t="s">
        <v>232</v>
      </c>
    </row>
    <row r="1759" spans="1:22" ht="28.9">
      <c r="A1759" s="64" t="s">
        <v>10507</v>
      </c>
      <c r="B1759" s="63">
        <v>2194</v>
      </c>
      <c r="C1759" s="64" t="s">
        <v>255</v>
      </c>
      <c r="D1759" s="64" t="s">
        <v>255</v>
      </c>
      <c r="E1759" s="64" t="s">
        <v>255</v>
      </c>
      <c r="F1759" s="64" t="s">
        <v>885</v>
      </c>
      <c r="G1759" s="63" t="b">
        <v>0</v>
      </c>
      <c r="H1759" s="71" t="b">
        <v>0</v>
      </c>
      <c r="I1759" s="64" t="s">
        <v>10507</v>
      </c>
      <c r="J1759" s="64" t="s">
        <v>10508</v>
      </c>
      <c r="K1759" s="63">
        <v>86.175359999999998</v>
      </c>
      <c r="L1759" s="71" t="b">
        <v>0</v>
      </c>
      <c r="M1759" s="64" t="s">
        <v>232</v>
      </c>
      <c r="N1759" s="64" t="s">
        <v>232</v>
      </c>
      <c r="O1759" s="64" t="s">
        <v>232</v>
      </c>
      <c r="P1759" s="64" t="s">
        <v>232</v>
      </c>
      <c r="Q1759" s="65"/>
      <c r="R1759" s="64" t="s">
        <v>232</v>
      </c>
      <c r="S1759" s="63">
        <v>24797.96</v>
      </c>
      <c r="T1759" s="65"/>
      <c r="U1759" s="65"/>
      <c r="V1759" s="64" t="s">
        <v>232</v>
      </c>
    </row>
    <row r="1760" spans="1:22" ht="28.9">
      <c r="A1760" s="64" t="s">
        <v>10509</v>
      </c>
      <c r="B1760" s="63">
        <v>2195</v>
      </c>
      <c r="C1760" s="64" t="s">
        <v>255</v>
      </c>
      <c r="D1760" s="64" t="s">
        <v>255</v>
      </c>
      <c r="E1760" s="64" t="s">
        <v>255</v>
      </c>
      <c r="F1760" s="64" t="s">
        <v>10510</v>
      </c>
      <c r="G1760" s="63" t="b">
        <v>0</v>
      </c>
      <c r="H1760" s="71" t="b">
        <v>0</v>
      </c>
      <c r="I1760" s="64" t="s">
        <v>10509</v>
      </c>
      <c r="J1760" s="64" t="s">
        <v>10511</v>
      </c>
      <c r="K1760" s="63">
        <v>84.159480000000002</v>
      </c>
      <c r="L1760" s="71" t="b">
        <v>0</v>
      </c>
      <c r="M1760" s="64" t="s">
        <v>232</v>
      </c>
      <c r="N1760" s="64" t="s">
        <v>232</v>
      </c>
      <c r="O1760" s="64" t="s">
        <v>232</v>
      </c>
      <c r="P1760" s="64" t="s">
        <v>232</v>
      </c>
      <c r="Q1760" s="65"/>
      <c r="R1760" s="64" t="s">
        <v>232</v>
      </c>
      <c r="S1760" s="63">
        <v>35330.43</v>
      </c>
      <c r="T1760" s="65"/>
      <c r="U1760" s="65"/>
      <c r="V1760" s="64" t="s">
        <v>232</v>
      </c>
    </row>
    <row r="1761" spans="1:22" ht="43.15">
      <c r="A1761" s="64" t="s">
        <v>10512</v>
      </c>
      <c r="B1761" s="63">
        <v>2196</v>
      </c>
      <c r="C1761" s="64" t="s">
        <v>3826</v>
      </c>
      <c r="D1761" s="64" t="s">
        <v>3827</v>
      </c>
      <c r="E1761" s="64" t="s">
        <v>3827</v>
      </c>
      <c r="F1761" s="64" t="s">
        <v>10513</v>
      </c>
      <c r="G1761" s="63" t="b">
        <v>0</v>
      </c>
      <c r="H1761" s="71" t="b">
        <v>0</v>
      </c>
      <c r="I1761" s="64" t="s">
        <v>10512</v>
      </c>
      <c r="J1761" s="64" t="s">
        <v>10514</v>
      </c>
      <c r="K1761" s="63">
        <v>56.106319999999997</v>
      </c>
      <c r="L1761" s="71" t="b">
        <v>0</v>
      </c>
      <c r="M1761" s="64" t="s">
        <v>232</v>
      </c>
      <c r="N1761" s="64" t="s">
        <v>3830</v>
      </c>
      <c r="O1761" s="64" t="s">
        <v>3831</v>
      </c>
      <c r="P1761" s="64" t="s">
        <v>996</v>
      </c>
      <c r="Q1761" s="65"/>
      <c r="R1761" s="64" t="s">
        <v>3832</v>
      </c>
      <c r="S1761" s="63">
        <v>297308.90000000002</v>
      </c>
      <c r="T1761" s="63">
        <v>201857</v>
      </c>
      <c r="U1761" s="63">
        <v>334695.54845999996</v>
      </c>
      <c r="V1761" s="64" t="s">
        <v>3833</v>
      </c>
    </row>
    <row r="1762" spans="1:22" ht="43.15">
      <c r="A1762" s="64" t="s">
        <v>10515</v>
      </c>
      <c r="B1762" s="63">
        <v>2197</v>
      </c>
      <c r="C1762" s="64" t="s">
        <v>255</v>
      </c>
      <c r="D1762" s="64" t="s">
        <v>255</v>
      </c>
      <c r="E1762" s="64" t="s">
        <v>255</v>
      </c>
      <c r="F1762" s="64" t="s">
        <v>4139</v>
      </c>
      <c r="G1762" s="63" t="b">
        <v>0</v>
      </c>
      <c r="H1762" s="71" t="b">
        <v>0</v>
      </c>
      <c r="I1762" s="64" t="s">
        <v>10515</v>
      </c>
      <c r="J1762" s="64" t="s">
        <v>10516</v>
      </c>
      <c r="K1762" s="63">
        <v>140.26580000000001</v>
      </c>
      <c r="L1762" s="71" t="b">
        <v>0</v>
      </c>
      <c r="M1762" s="64" t="s">
        <v>232</v>
      </c>
      <c r="N1762" s="64" t="s">
        <v>232</v>
      </c>
      <c r="O1762" s="64" t="s">
        <v>232</v>
      </c>
      <c r="P1762" s="64" t="s">
        <v>232</v>
      </c>
      <c r="Q1762" s="65"/>
      <c r="R1762" s="64" t="s">
        <v>232</v>
      </c>
      <c r="S1762" s="63">
        <v>182.65170000000001</v>
      </c>
      <c r="T1762" s="65"/>
      <c r="U1762" s="65"/>
      <c r="V1762" s="64" t="s">
        <v>232</v>
      </c>
    </row>
    <row r="1763" spans="1:22" ht="43.15">
      <c r="A1763" s="64" t="s">
        <v>10517</v>
      </c>
      <c r="B1763" s="63">
        <v>2198</v>
      </c>
      <c r="C1763" s="64" t="s">
        <v>255</v>
      </c>
      <c r="D1763" s="64" t="s">
        <v>255</v>
      </c>
      <c r="E1763" s="64" t="s">
        <v>255</v>
      </c>
      <c r="F1763" s="64" t="s">
        <v>10518</v>
      </c>
      <c r="G1763" s="63" t="b">
        <v>0</v>
      </c>
      <c r="H1763" s="71" t="b">
        <v>0</v>
      </c>
      <c r="I1763" s="64" t="s">
        <v>10517</v>
      </c>
      <c r="J1763" s="64" t="s">
        <v>10519</v>
      </c>
      <c r="K1763" s="63">
        <v>184.36142000000001</v>
      </c>
      <c r="L1763" s="71" t="b">
        <v>0</v>
      </c>
      <c r="M1763" s="64" t="s">
        <v>232</v>
      </c>
      <c r="N1763" s="64" t="s">
        <v>232</v>
      </c>
      <c r="O1763" s="64" t="s">
        <v>232</v>
      </c>
      <c r="P1763" s="64" t="s">
        <v>232</v>
      </c>
      <c r="Q1763" s="65"/>
      <c r="R1763" s="64" t="s">
        <v>232</v>
      </c>
      <c r="S1763" s="63">
        <v>63.728099999999998</v>
      </c>
      <c r="T1763" s="65"/>
      <c r="U1763" s="65"/>
      <c r="V1763" s="64" t="s">
        <v>232</v>
      </c>
    </row>
    <row r="1764" spans="1:22" ht="28.9">
      <c r="A1764" s="64" t="s">
        <v>10520</v>
      </c>
      <c r="B1764" s="63">
        <v>2199</v>
      </c>
      <c r="C1764" s="64" t="s">
        <v>255</v>
      </c>
      <c r="D1764" s="64" t="s">
        <v>255</v>
      </c>
      <c r="E1764" s="64" t="s">
        <v>255</v>
      </c>
      <c r="F1764" s="64" t="s">
        <v>10521</v>
      </c>
      <c r="G1764" s="63" t="b">
        <v>0</v>
      </c>
      <c r="H1764" s="71" t="b">
        <v>0</v>
      </c>
      <c r="I1764" s="64" t="s">
        <v>10520</v>
      </c>
      <c r="J1764" s="64" t="s">
        <v>10522</v>
      </c>
      <c r="K1764" s="63">
        <v>170.33484000000001</v>
      </c>
      <c r="L1764" s="71" t="b">
        <v>0</v>
      </c>
      <c r="M1764" s="64" t="s">
        <v>232</v>
      </c>
      <c r="N1764" s="64" t="s">
        <v>232</v>
      </c>
      <c r="O1764" s="64" t="s">
        <v>232</v>
      </c>
      <c r="P1764" s="64" t="s">
        <v>232</v>
      </c>
      <c r="Q1764" s="65"/>
      <c r="R1764" s="64" t="s">
        <v>2368</v>
      </c>
      <c r="S1764" s="63">
        <v>92.925700000000006</v>
      </c>
      <c r="T1764" s="63">
        <v>42.042310000000001</v>
      </c>
      <c r="U1764" s="65"/>
      <c r="V1764" s="64" t="s">
        <v>232</v>
      </c>
    </row>
    <row r="1765" spans="1:22" ht="43.15">
      <c r="A1765" s="64" t="s">
        <v>10523</v>
      </c>
      <c r="B1765" s="63">
        <v>2201</v>
      </c>
      <c r="C1765" s="64" t="s">
        <v>10524</v>
      </c>
      <c r="D1765" s="64" t="s">
        <v>10525</v>
      </c>
      <c r="E1765" s="64" t="s">
        <v>10525</v>
      </c>
      <c r="F1765" s="64" t="s">
        <v>6354</v>
      </c>
      <c r="G1765" s="63" t="b">
        <v>0</v>
      </c>
      <c r="H1765" s="71" t="b">
        <v>0</v>
      </c>
      <c r="I1765" s="64" t="s">
        <v>10523</v>
      </c>
      <c r="J1765" s="64" t="s">
        <v>10526</v>
      </c>
      <c r="K1765" s="63">
        <v>136.23403999999999</v>
      </c>
      <c r="L1765" s="71" t="b">
        <v>0</v>
      </c>
      <c r="M1765" s="64" t="s">
        <v>232</v>
      </c>
      <c r="N1765" s="64" t="s">
        <v>10527</v>
      </c>
      <c r="O1765" s="64" t="s">
        <v>10528</v>
      </c>
      <c r="P1765" s="64" t="s">
        <v>3097</v>
      </c>
      <c r="Q1765" s="65"/>
      <c r="R1765" s="64" t="s">
        <v>10529</v>
      </c>
      <c r="S1765" s="63">
        <v>319.97370000000001</v>
      </c>
      <c r="T1765" s="63">
        <v>248.09190000000001</v>
      </c>
      <c r="U1765" s="63">
        <v>361.57326366000001</v>
      </c>
      <c r="V1765" s="64" t="s">
        <v>232</v>
      </c>
    </row>
    <row r="1766" spans="1:22" ht="57.6">
      <c r="A1766" s="64" t="s">
        <v>10530</v>
      </c>
      <c r="B1766" s="63">
        <v>2202</v>
      </c>
      <c r="C1766" s="64" t="s">
        <v>10531</v>
      </c>
      <c r="D1766" s="64" t="s">
        <v>10532</v>
      </c>
      <c r="E1766" s="64" t="s">
        <v>10532</v>
      </c>
      <c r="F1766" s="64" t="s">
        <v>232</v>
      </c>
      <c r="G1766" s="63" t="b">
        <v>0</v>
      </c>
      <c r="H1766" s="71" t="b">
        <v>0</v>
      </c>
      <c r="I1766" s="64" t="s">
        <v>10530</v>
      </c>
      <c r="J1766" s="64" t="s">
        <v>232</v>
      </c>
      <c r="K1766" s="63">
        <v>191.26947999999999</v>
      </c>
      <c r="L1766" s="71" t="b">
        <v>0</v>
      </c>
      <c r="M1766" s="64" t="s">
        <v>232</v>
      </c>
      <c r="N1766" s="64" t="s">
        <v>10533</v>
      </c>
      <c r="O1766" s="64" t="s">
        <v>10534</v>
      </c>
      <c r="P1766" s="64" t="s">
        <v>10535</v>
      </c>
      <c r="Q1766" s="63">
        <v>8.3333340000000006E-2</v>
      </c>
      <c r="R1766" s="64" t="s">
        <v>10536</v>
      </c>
      <c r="S1766" s="63">
        <v>0.4412971</v>
      </c>
      <c r="T1766" s="63">
        <v>16.797740000000001</v>
      </c>
      <c r="U1766" s="63">
        <v>0.25665818219999997</v>
      </c>
      <c r="V1766" s="64" t="s">
        <v>232</v>
      </c>
    </row>
    <row r="1767" spans="1:22" ht="28.9">
      <c r="A1767" s="64" t="s">
        <v>10537</v>
      </c>
      <c r="B1767" s="63">
        <v>2203</v>
      </c>
      <c r="C1767" s="64" t="s">
        <v>10538</v>
      </c>
      <c r="D1767" s="64" t="s">
        <v>10539</v>
      </c>
      <c r="E1767" s="64" t="s">
        <v>10539</v>
      </c>
      <c r="F1767" s="64" t="s">
        <v>10540</v>
      </c>
      <c r="G1767" s="63" t="b">
        <v>0</v>
      </c>
      <c r="H1767" s="71" t="b">
        <v>0</v>
      </c>
      <c r="I1767" s="64" t="s">
        <v>10537</v>
      </c>
      <c r="J1767" s="64" t="s">
        <v>10541</v>
      </c>
      <c r="K1767" s="63">
        <v>84.345491167350104</v>
      </c>
      <c r="L1767" s="71" t="b">
        <v>0</v>
      </c>
      <c r="M1767" s="64" t="s">
        <v>232</v>
      </c>
      <c r="N1767" s="64" t="s">
        <v>10542</v>
      </c>
      <c r="O1767" s="64" t="s">
        <v>10543</v>
      </c>
      <c r="P1767" s="64" t="s">
        <v>232</v>
      </c>
      <c r="Q1767" s="65"/>
      <c r="R1767" s="64" t="s">
        <v>232</v>
      </c>
      <c r="S1767" s="63">
        <v>523.95699999999999</v>
      </c>
      <c r="T1767" s="65"/>
      <c r="U1767" s="65"/>
      <c r="V1767" s="64" t="s">
        <v>232</v>
      </c>
    </row>
    <row r="1768" spans="1:22" ht="28.9">
      <c r="A1768" s="64" t="s">
        <v>10544</v>
      </c>
      <c r="B1768" s="63">
        <v>2204</v>
      </c>
      <c r="C1768" s="64" t="s">
        <v>10545</v>
      </c>
      <c r="D1768" s="64" t="s">
        <v>10546</v>
      </c>
      <c r="E1768" s="64" t="s">
        <v>10546</v>
      </c>
      <c r="F1768" s="64" t="s">
        <v>232</v>
      </c>
      <c r="G1768" s="63" t="b">
        <v>0</v>
      </c>
      <c r="H1768" s="71" t="b">
        <v>0</v>
      </c>
      <c r="I1768" s="64" t="s">
        <v>10544</v>
      </c>
      <c r="J1768" s="64" t="s">
        <v>10547</v>
      </c>
      <c r="K1768" s="63">
        <v>228.324569188091</v>
      </c>
      <c r="L1768" s="71" t="b">
        <v>0</v>
      </c>
      <c r="M1768" s="64" t="s">
        <v>232</v>
      </c>
      <c r="N1768" s="64" t="s">
        <v>10548</v>
      </c>
      <c r="O1768" s="64" t="s">
        <v>10549</v>
      </c>
      <c r="P1768" s="64" t="s">
        <v>3377</v>
      </c>
      <c r="Q1768" s="63">
        <v>0.2</v>
      </c>
      <c r="R1768" s="64" t="s">
        <v>232</v>
      </c>
      <c r="S1768" s="63">
        <v>6.3994749999999998</v>
      </c>
      <c r="T1768" s="65"/>
      <c r="U1768" s="65"/>
      <c r="V1768" s="64" t="s">
        <v>232</v>
      </c>
    </row>
    <row r="1769" spans="1:22" ht="43.15">
      <c r="A1769" s="64" t="s">
        <v>10550</v>
      </c>
      <c r="B1769" s="63">
        <v>2205</v>
      </c>
      <c r="C1769" s="64" t="s">
        <v>10551</v>
      </c>
      <c r="D1769" s="64" t="s">
        <v>10552</v>
      </c>
      <c r="E1769" s="64" t="s">
        <v>10552</v>
      </c>
      <c r="F1769" s="64" t="s">
        <v>232</v>
      </c>
      <c r="G1769" s="63" t="b">
        <v>0</v>
      </c>
      <c r="H1769" s="71" t="b">
        <v>0</v>
      </c>
      <c r="I1769" s="64" t="s">
        <v>10550</v>
      </c>
      <c r="J1769" s="64" t="s">
        <v>232</v>
      </c>
      <c r="K1769" s="63">
        <v>144.16991999999999</v>
      </c>
      <c r="L1769" s="71" t="b">
        <v>0</v>
      </c>
      <c r="M1769" s="64" t="s">
        <v>232</v>
      </c>
      <c r="N1769" s="64" t="s">
        <v>10553</v>
      </c>
      <c r="O1769" s="64" t="s">
        <v>232</v>
      </c>
      <c r="P1769" s="64" t="s">
        <v>10554</v>
      </c>
      <c r="Q1769" s="63">
        <v>0.1</v>
      </c>
      <c r="R1769" s="64" t="s">
        <v>10555</v>
      </c>
      <c r="S1769" s="63">
        <v>3.653033E-2</v>
      </c>
      <c r="T1769" s="63">
        <v>115.50020000000001</v>
      </c>
      <c r="U1769" s="65"/>
      <c r="V1769" s="64" t="s">
        <v>232</v>
      </c>
    </row>
    <row r="1770" spans="1:22" ht="43.15">
      <c r="A1770" s="64" t="s">
        <v>10556</v>
      </c>
      <c r="B1770" s="63">
        <v>2206</v>
      </c>
      <c r="C1770" s="64" t="s">
        <v>10557</v>
      </c>
      <c r="D1770" s="64" t="s">
        <v>10558</v>
      </c>
      <c r="E1770" s="64" t="s">
        <v>10558</v>
      </c>
      <c r="F1770" s="64" t="s">
        <v>10559</v>
      </c>
      <c r="G1770" s="63" t="b">
        <v>0</v>
      </c>
      <c r="H1770" s="71" t="b">
        <v>1</v>
      </c>
      <c r="I1770" s="64" t="s">
        <v>10556</v>
      </c>
      <c r="J1770" s="64" t="s">
        <v>10560</v>
      </c>
      <c r="K1770" s="63">
        <v>123.10939999999999</v>
      </c>
      <c r="L1770" s="71" t="b">
        <v>0</v>
      </c>
      <c r="M1770" s="64" t="s">
        <v>232</v>
      </c>
      <c r="N1770" s="64" t="s">
        <v>10561</v>
      </c>
      <c r="O1770" s="64" t="s">
        <v>10562</v>
      </c>
      <c r="P1770" s="64" t="s">
        <v>6486</v>
      </c>
      <c r="Q1770" s="63">
        <v>0.3333333</v>
      </c>
      <c r="R1770" s="64" t="s">
        <v>10563</v>
      </c>
      <c r="S1770" s="63">
        <v>27.997699999999998</v>
      </c>
      <c r="T1770" s="63">
        <v>13667.28</v>
      </c>
      <c r="U1770" s="63">
        <v>24.495784348000001</v>
      </c>
      <c r="V1770" s="64" t="s">
        <v>232</v>
      </c>
    </row>
    <row r="1771" spans="1:22" ht="28.9">
      <c r="A1771" s="64" t="s">
        <v>10564</v>
      </c>
      <c r="B1771" s="63">
        <v>2207</v>
      </c>
      <c r="C1771" s="64" t="s">
        <v>255</v>
      </c>
      <c r="D1771" s="64" t="s">
        <v>255</v>
      </c>
      <c r="E1771" s="64" t="s">
        <v>255</v>
      </c>
      <c r="F1771" s="64" t="s">
        <v>10565</v>
      </c>
      <c r="G1771" s="63" t="b">
        <v>0</v>
      </c>
      <c r="H1771" s="71" t="b">
        <v>0</v>
      </c>
      <c r="I1771" s="64" t="s">
        <v>10564</v>
      </c>
      <c r="J1771" s="64" t="s">
        <v>10566</v>
      </c>
      <c r="K1771" s="63">
        <v>140.22273999999999</v>
      </c>
      <c r="L1771" s="71" t="b">
        <v>0</v>
      </c>
      <c r="M1771" s="64" t="s">
        <v>232</v>
      </c>
      <c r="N1771" s="64" t="s">
        <v>232</v>
      </c>
      <c r="O1771" s="64" t="s">
        <v>232</v>
      </c>
      <c r="P1771" s="64" t="s">
        <v>232</v>
      </c>
      <c r="Q1771" s="65"/>
      <c r="R1771" s="64" t="s">
        <v>10567</v>
      </c>
      <c r="S1771" s="63">
        <v>105.858</v>
      </c>
      <c r="T1771" s="63">
        <v>31.801269999999999</v>
      </c>
      <c r="U1771" s="65"/>
      <c r="V1771" s="64" t="s">
        <v>232</v>
      </c>
    </row>
    <row r="1772" spans="1:22" ht="28.9">
      <c r="A1772" s="64" t="s">
        <v>10568</v>
      </c>
      <c r="B1772" s="63">
        <v>2208</v>
      </c>
      <c r="C1772" s="64" t="s">
        <v>10569</v>
      </c>
      <c r="D1772" s="64" t="s">
        <v>10570</v>
      </c>
      <c r="E1772" s="64" t="s">
        <v>10570</v>
      </c>
      <c r="F1772" s="64" t="s">
        <v>10571</v>
      </c>
      <c r="G1772" s="63" t="b">
        <v>0</v>
      </c>
      <c r="H1772" s="71" t="b">
        <v>0</v>
      </c>
      <c r="I1772" s="64" t="s">
        <v>10568</v>
      </c>
      <c r="J1772" s="64" t="s">
        <v>10572</v>
      </c>
      <c r="K1772" s="63">
        <v>70.132900000000006</v>
      </c>
      <c r="L1772" s="71" t="b">
        <v>0</v>
      </c>
      <c r="M1772" s="64" t="s">
        <v>232</v>
      </c>
      <c r="N1772" s="64" t="s">
        <v>10573</v>
      </c>
      <c r="O1772" s="64" t="s">
        <v>10574</v>
      </c>
      <c r="P1772" s="64" t="s">
        <v>1269</v>
      </c>
      <c r="Q1772" s="65"/>
      <c r="R1772" s="64" t="s">
        <v>1270</v>
      </c>
      <c r="S1772" s="63">
        <v>70927.509999999995</v>
      </c>
      <c r="T1772" s="63">
        <v>66065.08</v>
      </c>
      <c r="U1772" s="65"/>
      <c r="V1772" s="64" t="s">
        <v>232</v>
      </c>
    </row>
    <row r="1773" spans="1:22" ht="43.15">
      <c r="A1773" s="64" t="s">
        <v>10575</v>
      </c>
      <c r="B1773" s="63">
        <v>2209</v>
      </c>
      <c r="C1773" s="64" t="s">
        <v>10576</v>
      </c>
      <c r="D1773" s="64" t="s">
        <v>10577</v>
      </c>
      <c r="E1773" s="64" t="s">
        <v>10577</v>
      </c>
      <c r="F1773" s="64" t="s">
        <v>10578</v>
      </c>
      <c r="G1773" s="63" t="b">
        <v>0</v>
      </c>
      <c r="H1773" s="71" t="b">
        <v>0</v>
      </c>
      <c r="I1773" s="64" t="s">
        <v>10575</v>
      </c>
      <c r="J1773" s="64" t="s">
        <v>10579</v>
      </c>
      <c r="K1773" s="63">
        <v>154.29238000000001</v>
      </c>
      <c r="L1773" s="71" t="b">
        <v>0</v>
      </c>
      <c r="M1773" s="64" t="s">
        <v>232</v>
      </c>
      <c r="N1773" s="64" t="s">
        <v>232</v>
      </c>
      <c r="O1773" s="64" t="s">
        <v>232</v>
      </c>
      <c r="P1773" s="64" t="s">
        <v>567</v>
      </c>
      <c r="Q1773" s="65"/>
      <c r="R1773" s="64" t="s">
        <v>4767</v>
      </c>
      <c r="S1773" s="63">
        <v>49.595930000000003</v>
      </c>
      <c r="T1773" s="63">
        <v>81.197119999999998</v>
      </c>
      <c r="U1773" s="65"/>
      <c r="V1773" s="64" t="s">
        <v>232</v>
      </c>
    </row>
    <row r="1774" spans="1:22" ht="57.6">
      <c r="A1774" s="64" t="s">
        <v>10580</v>
      </c>
      <c r="B1774" s="63">
        <v>2210</v>
      </c>
      <c r="C1774" s="64" t="s">
        <v>10581</v>
      </c>
      <c r="D1774" s="64" t="s">
        <v>10582</v>
      </c>
      <c r="E1774" s="64" t="s">
        <v>10582</v>
      </c>
      <c r="F1774" s="64" t="s">
        <v>10583</v>
      </c>
      <c r="G1774" s="63" t="b">
        <v>0</v>
      </c>
      <c r="H1774" s="71" t="b">
        <v>0</v>
      </c>
      <c r="I1774" s="64" t="s">
        <v>10580</v>
      </c>
      <c r="J1774" s="64" t="s">
        <v>10584</v>
      </c>
      <c r="K1774" s="63">
        <v>169.22244000000001</v>
      </c>
      <c r="L1774" s="71" t="b">
        <v>0</v>
      </c>
      <c r="M1774" s="64" t="s">
        <v>232</v>
      </c>
      <c r="N1774" s="64" t="s">
        <v>10585</v>
      </c>
      <c r="O1774" s="64" t="s">
        <v>10586</v>
      </c>
      <c r="P1774" s="64" t="s">
        <v>10587</v>
      </c>
      <c r="Q1774" s="65"/>
      <c r="R1774" s="64" t="s">
        <v>10588</v>
      </c>
      <c r="S1774" s="63">
        <v>0.12945599999999999</v>
      </c>
      <c r="T1774" s="63">
        <v>10.617760000000001</v>
      </c>
      <c r="U1774" s="63">
        <v>6.3820308145999996E-2</v>
      </c>
      <c r="V1774" s="64" t="s">
        <v>232</v>
      </c>
    </row>
    <row r="1775" spans="1:22" ht="72">
      <c r="A1775" s="64" t="s">
        <v>10589</v>
      </c>
      <c r="B1775" s="63">
        <v>2211</v>
      </c>
      <c r="C1775" s="64" t="s">
        <v>10590</v>
      </c>
      <c r="D1775" s="64" t="s">
        <v>10591</v>
      </c>
      <c r="E1775" s="64" t="s">
        <v>10591</v>
      </c>
      <c r="F1775" s="64" t="s">
        <v>6737</v>
      </c>
      <c r="G1775" s="63" t="b">
        <v>0</v>
      </c>
      <c r="H1775" s="71" t="b">
        <v>0</v>
      </c>
      <c r="I1775" s="64" t="s">
        <v>10589</v>
      </c>
      <c r="J1775" s="64" t="s">
        <v>10592</v>
      </c>
      <c r="K1775" s="63">
        <v>296.61576000000002</v>
      </c>
      <c r="L1775" s="71" t="b">
        <v>1</v>
      </c>
      <c r="M1775" s="64" t="s">
        <v>232</v>
      </c>
      <c r="N1775" s="64" t="s">
        <v>10593</v>
      </c>
      <c r="O1775" s="64" t="s">
        <v>10594</v>
      </c>
      <c r="P1775" s="64" t="s">
        <v>10595</v>
      </c>
      <c r="Q1775" s="63">
        <v>0.5</v>
      </c>
      <c r="R1775" s="64" t="s">
        <v>9641</v>
      </c>
      <c r="S1775" s="63">
        <v>157.32040000000001</v>
      </c>
      <c r="T1775" s="63">
        <v>1841.3969999999999</v>
      </c>
      <c r="U1775" s="63">
        <v>109.538821742</v>
      </c>
      <c r="V1775" s="64" t="s">
        <v>232</v>
      </c>
    </row>
    <row r="1776" spans="1:22" ht="28.9">
      <c r="A1776" s="64" t="s">
        <v>10596</v>
      </c>
      <c r="B1776" s="63">
        <v>2212</v>
      </c>
      <c r="C1776" s="64" t="s">
        <v>255</v>
      </c>
      <c r="D1776" s="64" t="s">
        <v>255</v>
      </c>
      <c r="E1776" s="64" t="s">
        <v>255</v>
      </c>
      <c r="F1776" s="64" t="s">
        <v>10597</v>
      </c>
      <c r="G1776" s="63" t="b">
        <v>0</v>
      </c>
      <c r="H1776" s="71" t="b">
        <v>0</v>
      </c>
      <c r="I1776" s="64" t="s">
        <v>10596</v>
      </c>
      <c r="J1776" s="64" t="s">
        <v>10598</v>
      </c>
      <c r="K1776" s="63">
        <v>108.18088</v>
      </c>
      <c r="L1776" s="71" t="b">
        <v>0</v>
      </c>
      <c r="M1776" s="64" t="s">
        <v>232</v>
      </c>
      <c r="N1776" s="64" t="s">
        <v>232</v>
      </c>
      <c r="O1776" s="64" t="s">
        <v>232</v>
      </c>
      <c r="P1776" s="64" t="s">
        <v>5774</v>
      </c>
      <c r="Q1776" s="65"/>
      <c r="R1776" s="64" t="s">
        <v>10599</v>
      </c>
      <c r="S1776" s="63">
        <v>1479.8789999999999</v>
      </c>
      <c r="T1776" s="63">
        <v>2316.0949999999998</v>
      </c>
      <c r="U1776" s="65"/>
      <c r="V1776" s="64" t="s">
        <v>232</v>
      </c>
    </row>
    <row r="1777" spans="1:22">
      <c r="A1777" s="64" t="s">
        <v>10600</v>
      </c>
      <c r="B1777" s="63">
        <v>2213</v>
      </c>
      <c r="C1777" s="64" t="s">
        <v>255</v>
      </c>
      <c r="D1777" s="64" t="s">
        <v>255</v>
      </c>
      <c r="E1777" s="64" t="s">
        <v>255</v>
      </c>
      <c r="F1777" s="64" t="s">
        <v>232</v>
      </c>
      <c r="G1777" s="63" t="b">
        <v>0</v>
      </c>
      <c r="H1777" s="71" t="b">
        <v>0</v>
      </c>
      <c r="I1777" s="64" t="s">
        <v>10600</v>
      </c>
      <c r="J1777" s="64" t="s">
        <v>10601</v>
      </c>
      <c r="K1777" s="63">
        <v>137.19212445472201</v>
      </c>
      <c r="L1777" s="71" t="b">
        <v>0</v>
      </c>
      <c r="M1777" s="64" t="s">
        <v>232</v>
      </c>
      <c r="N1777" s="64" t="s">
        <v>232</v>
      </c>
      <c r="O1777" s="64" t="s">
        <v>232</v>
      </c>
      <c r="P1777" s="64" t="s">
        <v>232</v>
      </c>
      <c r="Q1777" s="65"/>
      <c r="R1777" s="64" t="s">
        <v>232</v>
      </c>
      <c r="S1777" s="65"/>
      <c r="T1777" s="65"/>
      <c r="U1777" s="65"/>
      <c r="V1777" s="64" t="s">
        <v>232</v>
      </c>
    </row>
    <row r="1778" spans="1:22" ht="57.6">
      <c r="A1778" s="64" t="s">
        <v>10602</v>
      </c>
      <c r="B1778" s="63">
        <v>2214</v>
      </c>
      <c r="C1778" s="64" t="s">
        <v>10603</v>
      </c>
      <c r="D1778" s="64" t="s">
        <v>10604</v>
      </c>
      <c r="E1778" s="64" t="s">
        <v>10604</v>
      </c>
      <c r="F1778" s="64" t="s">
        <v>232</v>
      </c>
      <c r="G1778" s="63" t="b">
        <v>0</v>
      </c>
      <c r="H1778" s="71" t="b">
        <v>0</v>
      </c>
      <c r="I1778" s="64" t="s">
        <v>10602</v>
      </c>
      <c r="J1778" s="64" t="s">
        <v>10605</v>
      </c>
      <c r="K1778" s="63">
        <v>90.034880000000001</v>
      </c>
      <c r="L1778" s="71" t="b">
        <v>0</v>
      </c>
      <c r="M1778" s="64" t="s">
        <v>232</v>
      </c>
      <c r="N1778" s="64" t="s">
        <v>10606</v>
      </c>
      <c r="O1778" s="64" t="s">
        <v>10607</v>
      </c>
      <c r="P1778" s="64" t="s">
        <v>10608</v>
      </c>
      <c r="Q1778" s="63">
        <v>2</v>
      </c>
      <c r="R1778" s="64" t="s">
        <v>10609</v>
      </c>
      <c r="S1778" s="63">
        <v>0.74660539999999997</v>
      </c>
      <c r="T1778" s="63">
        <v>2.9732580000000002E-2</v>
      </c>
      <c r="U1778" s="63">
        <v>3.8398869151999998E-2</v>
      </c>
      <c r="V1778" s="64" t="s">
        <v>232</v>
      </c>
    </row>
    <row r="1779" spans="1:22" ht="28.9">
      <c r="A1779" s="64" t="s">
        <v>10610</v>
      </c>
      <c r="B1779" s="63">
        <v>2215</v>
      </c>
      <c r="C1779" s="64" t="s">
        <v>255</v>
      </c>
      <c r="D1779" s="64" t="s">
        <v>255</v>
      </c>
      <c r="E1779" s="64" t="s">
        <v>255</v>
      </c>
      <c r="F1779" s="64" t="s">
        <v>10611</v>
      </c>
      <c r="G1779" s="63" t="b">
        <v>0</v>
      </c>
      <c r="H1779" s="71" t="b">
        <v>0</v>
      </c>
      <c r="I1779" s="64" t="s">
        <v>10610</v>
      </c>
      <c r="J1779" s="64" t="s">
        <v>10612</v>
      </c>
      <c r="K1779" s="63">
        <v>92.928992644749897</v>
      </c>
      <c r="L1779" s="71" t="b">
        <v>0</v>
      </c>
      <c r="M1779" s="64" t="s">
        <v>232</v>
      </c>
      <c r="N1779" s="64" t="s">
        <v>232</v>
      </c>
      <c r="O1779" s="64" t="s">
        <v>232</v>
      </c>
      <c r="P1779" s="64" t="s">
        <v>232</v>
      </c>
      <c r="Q1779" s="65"/>
      <c r="R1779" s="64" t="s">
        <v>232</v>
      </c>
      <c r="S1779" s="63">
        <v>33597.24</v>
      </c>
      <c r="T1779" s="65"/>
      <c r="U1779" s="65"/>
      <c r="V1779" s="64" t="s">
        <v>232</v>
      </c>
    </row>
    <row r="1780" spans="1:22" ht="28.9">
      <c r="A1780" s="64" t="s">
        <v>10613</v>
      </c>
      <c r="B1780" s="63">
        <v>2216</v>
      </c>
      <c r="C1780" s="64" t="s">
        <v>255</v>
      </c>
      <c r="D1780" s="64" t="s">
        <v>255</v>
      </c>
      <c r="E1780" s="64" t="s">
        <v>255</v>
      </c>
      <c r="F1780" s="64" t="s">
        <v>10614</v>
      </c>
      <c r="G1780" s="63" t="b">
        <v>0</v>
      </c>
      <c r="H1780" s="71" t="b">
        <v>0</v>
      </c>
      <c r="I1780" s="64" t="s">
        <v>10613</v>
      </c>
      <c r="J1780" s="64" t="s">
        <v>10615</v>
      </c>
      <c r="K1780" s="63">
        <v>352.43</v>
      </c>
      <c r="L1780" s="71" t="b">
        <v>0</v>
      </c>
      <c r="M1780" s="64" t="s">
        <v>232</v>
      </c>
      <c r="N1780" s="64" t="s">
        <v>232</v>
      </c>
      <c r="O1780" s="64" t="s">
        <v>232</v>
      </c>
      <c r="P1780" s="64" t="s">
        <v>232</v>
      </c>
      <c r="Q1780" s="65"/>
      <c r="R1780" s="64" t="s">
        <v>232</v>
      </c>
      <c r="S1780" s="63">
        <v>1.283895E-3</v>
      </c>
      <c r="T1780" s="65"/>
      <c r="U1780" s="65"/>
      <c r="V1780" s="64" t="s">
        <v>232</v>
      </c>
    </row>
    <row r="1781" spans="1:22" ht="43.15">
      <c r="A1781" s="64" t="s">
        <v>10616</v>
      </c>
      <c r="B1781" s="63">
        <v>2217</v>
      </c>
      <c r="C1781" s="64" t="s">
        <v>255</v>
      </c>
      <c r="D1781" s="64" t="s">
        <v>255</v>
      </c>
      <c r="E1781" s="64" t="s">
        <v>255</v>
      </c>
      <c r="F1781" s="64" t="s">
        <v>10617</v>
      </c>
      <c r="G1781" s="63" t="b">
        <v>0</v>
      </c>
      <c r="H1781" s="71" t="b">
        <v>0</v>
      </c>
      <c r="I1781" s="64" t="s">
        <v>10616</v>
      </c>
      <c r="J1781" s="64" t="s">
        <v>10618</v>
      </c>
      <c r="K1781" s="63">
        <v>196.872239475616</v>
      </c>
      <c r="L1781" s="71" t="b">
        <v>0</v>
      </c>
      <c r="M1781" s="64" t="s">
        <v>232</v>
      </c>
      <c r="N1781" s="64" t="s">
        <v>232</v>
      </c>
      <c r="O1781" s="64" t="s">
        <v>232</v>
      </c>
      <c r="P1781" s="64" t="s">
        <v>232</v>
      </c>
      <c r="Q1781" s="65"/>
      <c r="R1781" s="64" t="s">
        <v>232</v>
      </c>
      <c r="S1781" s="63">
        <v>4.9195960000000003</v>
      </c>
      <c r="T1781" s="65"/>
      <c r="U1781" s="65"/>
      <c r="V1781" s="64" t="s">
        <v>232</v>
      </c>
    </row>
    <row r="1782" spans="1:22" ht="28.9">
      <c r="A1782" s="64" t="s">
        <v>10619</v>
      </c>
      <c r="B1782" s="63">
        <v>2218</v>
      </c>
      <c r="C1782" s="64" t="s">
        <v>10620</v>
      </c>
      <c r="D1782" s="64" t="s">
        <v>10621</v>
      </c>
      <c r="E1782" s="64" t="s">
        <v>10621</v>
      </c>
      <c r="F1782" s="64" t="s">
        <v>232</v>
      </c>
      <c r="G1782" s="63" t="b">
        <v>0</v>
      </c>
      <c r="H1782" s="71" t="b">
        <v>0</v>
      </c>
      <c r="I1782" s="64" t="s">
        <v>10619</v>
      </c>
      <c r="J1782" s="64" t="s">
        <v>232</v>
      </c>
      <c r="K1782" s="63">
        <v>30.025980000000001</v>
      </c>
      <c r="L1782" s="71" t="b">
        <v>0</v>
      </c>
      <c r="M1782" s="64" t="s">
        <v>232</v>
      </c>
      <c r="N1782" s="64" t="s">
        <v>10622</v>
      </c>
      <c r="O1782" s="64" t="s">
        <v>10623</v>
      </c>
      <c r="P1782" s="64" t="s">
        <v>10624</v>
      </c>
      <c r="Q1782" s="63">
        <v>1</v>
      </c>
      <c r="R1782" s="64" t="s">
        <v>3602</v>
      </c>
      <c r="S1782" s="63">
        <v>465295.2</v>
      </c>
      <c r="T1782" s="63">
        <v>368314.9</v>
      </c>
      <c r="U1782" s="65"/>
      <c r="V1782" s="64" t="s">
        <v>232</v>
      </c>
    </row>
    <row r="1783" spans="1:22" ht="72">
      <c r="A1783" s="64" t="s">
        <v>10625</v>
      </c>
      <c r="B1783" s="63">
        <v>2219</v>
      </c>
      <c r="C1783" s="64" t="s">
        <v>10626</v>
      </c>
      <c r="D1783" s="64" t="s">
        <v>10627</v>
      </c>
      <c r="E1783" s="64" t="s">
        <v>10627</v>
      </c>
      <c r="F1783" s="64" t="s">
        <v>232</v>
      </c>
      <c r="G1783" s="63" t="b">
        <v>0</v>
      </c>
      <c r="H1783" s="71" t="b">
        <v>1</v>
      </c>
      <c r="I1783" s="64" t="s">
        <v>10625</v>
      </c>
      <c r="J1783" s="64" t="s">
        <v>232</v>
      </c>
      <c r="K1783" s="63">
        <v>295.3347</v>
      </c>
      <c r="L1783" s="71" t="b">
        <v>0</v>
      </c>
      <c r="M1783" s="64" t="s">
        <v>232</v>
      </c>
      <c r="N1783" s="64" t="s">
        <v>10628</v>
      </c>
      <c r="O1783" s="64" t="s">
        <v>10629</v>
      </c>
      <c r="P1783" s="64" t="s">
        <v>10630</v>
      </c>
      <c r="Q1783" s="63">
        <v>0.3333333</v>
      </c>
      <c r="R1783" s="64" t="s">
        <v>10631</v>
      </c>
      <c r="S1783" s="63">
        <v>3.6263689999999999E-3</v>
      </c>
      <c r="T1783" s="63">
        <v>13667.28</v>
      </c>
      <c r="U1783" s="63">
        <v>7.6597355337999998E-3</v>
      </c>
      <c r="V1783" s="64" t="s">
        <v>232</v>
      </c>
    </row>
    <row r="1784" spans="1:22" ht="28.9">
      <c r="A1784" s="64" t="s">
        <v>10632</v>
      </c>
      <c r="B1784" s="63">
        <v>2220</v>
      </c>
      <c r="C1784" s="64" t="s">
        <v>255</v>
      </c>
      <c r="D1784" s="64" t="s">
        <v>255</v>
      </c>
      <c r="E1784" s="64" t="s">
        <v>255</v>
      </c>
      <c r="F1784" s="64" t="s">
        <v>10633</v>
      </c>
      <c r="G1784" s="63" t="b">
        <v>0</v>
      </c>
      <c r="H1784" s="71" t="b">
        <v>0</v>
      </c>
      <c r="I1784" s="64" t="s">
        <v>10632</v>
      </c>
      <c r="J1784" s="64" t="s">
        <v>10634</v>
      </c>
      <c r="K1784" s="63">
        <v>68.117019999999997</v>
      </c>
      <c r="L1784" s="71" t="b">
        <v>0</v>
      </c>
      <c r="M1784" s="64" t="s">
        <v>232</v>
      </c>
      <c r="N1784" s="64" t="s">
        <v>232</v>
      </c>
      <c r="O1784" s="64" t="s">
        <v>232</v>
      </c>
      <c r="P1784" s="64" t="s">
        <v>3089</v>
      </c>
      <c r="Q1784" s="65"/>
      <c r="R1784" s="64" t="s">
        <v>5237</v>
      </c>
      <c r="S1784" s="63">
        <v>54928.82</v>
      </c>
      <c r="T1784" s="63">
        <v>66065.08</v>
      </c>
      <c r="U1784" s="65"/>
      <c r="V1784" s="64" t="s">
        <v>232</v>
      </c>
    </row>
    <row r="1785" spans="1:22" ht="28.9">
      <c r="A1785" s="64" t="s">
        <v>10635</v>
      </c>
      <c r="B1785" s="63">
        <v>2221</v>
      </c>
      <c r="C1785" s="64" t="s">
        <v>10636</v>
      </c>
      <c r="D1785" s="64" t="s">
        <v>10637</v>
      </c>
      <c r="E1785" s="64" t="s">
        <v>10637</v>
      </c>
      <c r="F1785" s="64" t="s">
        <v>10638</v>
      </c>
      <c r="G1785" s="63" t="b">
        <v>0</v>
      </c>
      <c r="H1785" s="71" t="b">
        <v>0</v>
      </c>
      <c r="I1785" s="64" t="s">
        <v>10635</v>
      </c>
      <c r="J1785" s="64" t="s">
        <v>10639</v>
      </c>
      <c r="K1785" s="63">
        <v>88.148179999999996</v>
      </c>
      <c r="L1785" s="71" t="b">
        <v>0</v>
      </c>
      <c r="M1785" s="64" t="s">
        <v>232</v>
      </c>
      <c r="N1785" s="64" t="s">
        <v>10640</v>
      </c>
      <c r="O1785" s="64" t="s">
        <v>10641</v>
      </c>
      <c r="P1785" s="64" t="s">
        <v>4163</v>
      </c>
      <c r="Q1785" s="63">
        <v>0.2</v>
      </c>
      <c r="R1785" s="64" t="s">
        <v>10642</v>
      </c>
      <c r="S1785" s="63">
        <v>353.30430000000001</v>
      </c>
      <c r="T1785" s="63">
        <v>340.03089999999997</v>
      </c>
      <c r="U1785" s="63">
        <v>372.07370437999998</v>
      </c>
      <c r="V1785" s="64" t="s">
        <v>232</v>
      </c>
    </row>
    <row r="1786" spans="1:22" ht="28.9">
      <c r="A1786" s="64" t="s">
        <v>10643</v>
      </c>
      <c r="B1786" s="63">
        <v>2222</v>
      </c>
      <c r="C1786" s="64" t="s">
        <v>255</v>
      </c>
      <c r="D1786" s="64" t="s">
        <v>255</v>
      </c>
      <c r="E1786" s="64" t="s">
        <v>255</v>
      </c>
      <c r="F1786" s="64" t="s">
        <v>10644</v>
      </c>
      <c r="G1786" s="63" t="b">
        <v>0</v>
      </c>
      <c r="H1786" s="71" t="b">
        <v>0</v>
      </c>
      <c r="I1786" s="64" t="s">
        <v>10643</v>
      </c>
      <c r="J1786" s="64" t="s">
        <v>10645</v>
      </c>
      <c r="K1786" s="63">
        <v>66.099999999999994</v>
      </c>
      <c r="L1786" s="71" t="b">
        <v>0</v>
      </c>
      <c r="M1786" s="64" t="s">
        <v>232</v>
      </c>
      <c r="N1786" s="64" t="s">
        <v>232</v>
      </c>
      <c r="O1786" s="64" t="s">
        <v>232</v>
      </c>
      <c r="P1786" s="64" t="s">
        <v>232</v>
      </c>
      <c r="Q1786" s="65"/>
      <c r="R1786" s="64" t="s">
        <v>232</v>
      </c>
      <c r="S1786" s="63">
        <v>37596.910000000003</v>
      </c>
      <c r="T1786" s="65"/>
      <c r="U1786" s="65"/>
      <c r="V1786" s="64" t="s">
        <v>232</v>
      </c>
    </row>
    <row r="1787" spans="1:22" ht="43.15">
      <c r="A1787" s="64" t="s">
        <v>10646</v>
      </c>
      <c r="B1787" s="63">
        <v>2223</v>
      </c>
      <c r="C1787" s="64" t="s">
        <v>10647</v>
      </c>
      <c r="D1787" s="64" t="s">
        <v>10648</v>
      </c>
      <c r="E1787" s="64" t="s">
        <v>10648</v>
      </c>
      <c r="F1787" s="64" t="s">
        <v>232</v>
      </c>
      <c r="G1787" s="63" t="b">
        <v>0</v>
      </c>
      <c r="H1787" s="71" t="b">
        <v>0</v>
      </c>
      <c r="I1787" s="64" t="s">
        <v>10646</v>
      </c>
      <c r="J1787" s="64" t="s">
        <v>10649</v>
      </c>
      <c r="K1787" s="63">
        <v>88.148179999999996</v>
      </c>
      <c r="L1787" s="71" t="b">
        <v>0</v>
      </c>
      <c r="M1787" s="64" t="s">
        <v>232</v>
      </c>
      <c r="N1787" s="64" t="s">
        <v>10650</v>
      </c>
      <c r="O1787" s="64" t="s">
        <v>10651</v>
      </c>
      <c r="P1787" s="64" t="s">
        <v>4163</v>
      </c>
      <c r="Q1787" s="63">
        <v>0.2</v>
      </c>
      <c r="R1787" s="64" t="s">
        <v>10652</v>
      </c>
      <c r="S1787" s="63">
        <v>2359.806</v>
      </c>
      <c r="T1787" s="63">
        <v>6348.44</v>
      </c>
      <c r="U1787" s="63">
        <v>1418.8660528</v>
      </c>
      <c r="V1787" s="64" t="s">
        <v>232</v>
      </c>
    </row>
    <row r="1788" spans="1:22" ht="72">
      <c r="A1788" s="64" t="s">
        <v>10653</v>
      </c>
      <c r="B1788" s="63">
        <v>2224</v>
      </c>
      <c r="C1788" s="64" t="s">
        <v>4775</v>
      </c>
      <c r="D1788" s="64" t="s">
        <v>4776</v>
      </c>
      <c r="E1788" s="64" t="s">
        <v>4776</v>
      </c>
      <c r="F1788" s="64" t="s">
        <v>4777</v>
      </c>
      <c r="G1788" s="63" t="b">
        <v>0</v>
      </c>
      <c r="H1788" s="71" t="b">
        <v>0</v>
      </c>
      <c r="I1788" s="64" t="s">
        <v>10653</v>
      </c>
      <c r="J1788" s="64" t="s">
        <v>10654</v>
      </c>
      <c r="K1788" s="63">
        <v>152.2765</v>
      </c>
      <c r="L1788" s="71" t="b">
        <v>0</v>
      </c>
      <c r="M1788" s="64" t="s">
        <v>232</v>
      </c>
      <c r="N1788" s="64" t="s">
        <v>4778</v>
      </c>
      <c r="O1788" s="64" t="s">
        <v>232</v>
      </c>
      <c r="P1788" s="64" t="s">
        <v>1836</v>
      </c>
      <c r="Q1788" s="65"/>
      <c r="R1788" s="64" t="s">
        <v>4779</v>
      </c>
      <c r="S1788" s="63">
        <v>59.461779999999997</v>
      </c>
      <c r="T1788" s="63">
        <v>51.324269999999999</v>
      </c>
      <c r="U1788" s="65"/>
      <c r="V1788" s="64" t="s">
        <v>4780</v>
      </c>
    </row>
    <row r="1789" spans="1:22">
      <c r="A1789" s="64" t="s">
        <v>10655</v>
      </c>
      <c r="B1789" s="63">
        <v>2225</v>
      </c>
      <c r="C1789" s="64" t="s">
        <v>255</v>
      </c>
      <c r="D1789" s="64" t="s">
        <v>255</v>
      </c>
      <c r="E1789" s="64" t="s">
        <v>255</v>
      </c>
      <c r="F1789" s="64" t="s">
        <v>10656</v>
      </c>
      <c r="G1789" s="63" t="b">
        <v>0</v>
      </c>
      <c r="H1789" s="71" t="b">
        <v>0</v>
      </c>
      <c r="I1789" s="64" t="s">
        <v>10655</v>
      </c>
      <c r="J1789" s="64" t="s">
        <v>10657</v>
      </c>
      <c r="K1789" s="63">
        <v>68.117019999999997</v>
      </c>
      <c r="L1789" s="71" t="b">
        <v>0</v>
      </c>
      <c r="M1789" s="64" t="s">
        <v>232</v>
      </c>
      <c r="N1789" s="64" t="s">
        <v>232</v>
      </c>
      <c r="O1789" s="64" t="s">
        <v>232</v>
      </c>
      <c r="P1789" s="64" t="s">
        <v>232</v>
      </c>
      <c r="Q1789" s="65"/>
      <c r="R1789" s="64" t="s">
        <v>10658</v>
      </c>
      <c r="S1789" s="63">
        <v>32530.66</v>
      </c>
      <c r="T1789" s="63">
        <v>66065.08</v>
      </c>
      <c r="U1789" s="65"/>
      <c r="V1789" s="64" t="s">
        <v>232</v>
      </c>
    </row>
    <row r="1790" spans="1:22" ht="28.9">
      <c r="A1790" s="64" t="s">
        <v>10659</v>
      </c>
      <c r="B1790" s="63">
        <v>2226</v>
      </c>
      <c r="C1790" s="64" t="s">
        <v>10660</v>
      </c>
      <c r="D1790" s="64" t="s">
        <v>10661</v>
      </c>
      <c r="E1790" s="64" t="s">
        <v>10661</v>
      </c>
      <c r="F1790" s="64" t="s">
        <v>232</v>
      </c>
      <c r="G1790" s="63" t="b">
        <v>0</v>
      </c>
      <c r="H1790" s="71" t="b">
        <v>0</v>
      </c>
      <c r="I1790" s="64" t="s">
        <v>10659</v>
      </c>
      <c r="J1790" s="64" t="s">
        <v>232</v>
      </c>
      <c r="K1790" s="63">
        <v>84.345491167350104</v>
      </c>
      <c r="L1790" s="71" t="b">
        <v>0</v>
      </c>
      <c r="M1790" s="64" t="s">
        <v>232</v>
      </c>
      <c r="N1790" s="64" t="s">
        <v>10662</v>
      </c>
      <c r="O1790" s="64" t="s">
        <v>10663</v>
      </c>
      <c r="P1790" s="64" t="s">
        <v>232</v>
      </c>
      <c r="Q1790" s="65"/>
      <c r="R1790" s="64" t="s">
        <v>4427</v>
      </c>
      <c r="S1790" s="63">
        <v>1973.171</v>
      </c>
      <c r="T1790" s="63">
        <v>7076.6580000000004</v>
      </c>
      <c r="U1790" s="65"/>
      <c r="V1790" s="64" t="s">
        <v>232</v>
      </c>
    </row>
    <row r="1791" spans="1:22" ht="43.15">
      <c r="A1791" s="64" t="s">
        <v>10664</v>
      </c>
      <c r="B1791" s="63">
        <v>2227</v>
      </c>
      <c r="C1791" s="64" t="s">
        <v>10665</v>
      </c>
      <c r="D1791" s="64" t="s">
        <v>10666</v>
      </c>
      <c r="E1791" s="64" t="s">
        <v>10666</v>
      </c>
      <c r="F1791" s="64" t="s">
        <v>10667</v>
      </c>
      <c r="G1791" s="63" t="b">
        <v>0</v>
      </c>
      <c r="H1791" s="71" t="b">
        <v>0</v>
      </c>
      <c r="I1791" s="64" t="s">
        <v>10664</v>
      </c>
      <c r="J1791" s="64" t="s">
        <v>10668</v>
      </c>
      <c r="K1791" s="63">
        <v>119.1207</v>
      </c>
      <c r="L1791" s="71" t="b">
        <v>0</v>
      </c>
      <c r="M1791" s="64" t="s">
        <v>232</v>
      </c>
      <c r="N1791" s="64" t="s">
        <v>10669</v>
      </c>
      <c r="O1791" s="64" t="s">
        <v>10670</v>
      </c>
      <c r="P1791" s="64" t="s">
        <v>10671</v>
      </c>
      <c r="Q1791" s="63">
        <v>0.14285709999999999</v>
      </c>
      <c r="R1791" s="64" t="s">
        <v>10672</v>
      </c>
      <c r="S1791" s="63">
        <v>290.64280000000002</v>
      </c>
      <c r="T1791" s="63">
        <v>4473.1180000000004</v>
      </c>
      <c r="U1791" s="63">
        <v>202.46012276000002</v>
      </c>
      <c r="V1791" s="64" t="s">
        <v>232</v>
      </c>
    </row>
    <row r="1792" spans="1:22" ht="57.6">
      <c r="A1792" s="64" t="s">
        <v>10673</v>
      </c>
      <c r="B1792" s="63">
        <v>2228</v>
      </c>
      <c r="C1792" s="64" t="s">
        <v>10674</v>
      </c>
      <c r="D1792" s="64" t="s">
        <v>10675</v>
      </c>
      <c r="E1792" s="64" t="s">
        <v>10675</v>
      </c>
      <c r="F1792" s="64" t="s">
        <v>10676</v>
      </c>
      <c r="G1792" s="63" t="b">
        <v>0</v>
      </c>
      <c r="H1792" s="71" t="b">
        <v>1</v>
      </c>
      <c r="I1792" s="64" t="s">
        <v>10673</v>
      </c>
      <c r="J1792" s="64" t="s">
        <v>10677</v>
      </c>
      <c r="K1792" s="63">
        <v>148.11555999999999</v>
      </c>
      <c r="L1792" s="71" t="b">
        <v>0</v>
      </c>
      <c r="M1792" s="64" t="s">
        <v>232</v>
      </c>
      <c r="N1792" s="64" t="s">
        <v>10678</v>
      </c>
      <c r="O1792" s="64" t="s">
        <v>10679</v>
      </c>
      <c r="P1792" s="64" t="s">
        <v>10680</v>
      </c>
      <c r="Q1792" s="63">
        <v>0.375</v>
      </c>
      <c r="R1792" s="64" t="s">
        <v>10681</v>
      </c>
      <c r="S1792" s="63">
        <v>2.959757E-2</v>
      </c>
      <c r="T1792" s="63">
        <v>925.38099999999997</v>
      </c>
      <c r="U1792" s="63">
        <v>8.6292931143999996E-2</v>
      </c>
      <c r="V1792" s="64" t="s">
        <v>232</v>
      </c>
    </row>
    <row r="1793" spans="1:22" ht="28.9">
      <c r="A1793" s="64" t="s">
        <v>10682</v>
      </c>
      <c r="B1793" s="63">
        <v>2229</v>
      </c>
      <c r="C1793" s="64" t="s">
        <v>10683</v>
      </c>
      <c r="D1793" s="64" t="s">
        <v>10684</v>
      </c>
      <c r="E1793" s="64" t="s">
        <v>10684</v>
      </c>
      <c r="F1793" s="64" t="s">
        <v>232</v>
      </c>
      <c r="G1793" s="63" t="b">
        <v>0</v>
      </c>
      <c r="H1793" s="71" t="b">
        <v>0</v>
      </c>
      <c r="I1793" s="64" t="s">
        <v>10682</v>
      </c>
      <c r="J1793" s="64" t="s">
        <v>232</v>
      </c>
      <c r="K1793" s="63">
        <v>137.19212445472201</v>
      </c>
      <c r="L1793" s="71" t="b">
        <v>0</v>
      </c>
      <c r="M1793" s="64" t="s">
        <v>232</v>
      </c>
      <c r="N1793" s="64" t="s">
        <v>10685</v>
      </c>
      <c r="O1793" s="64" t="s">
        <v>10686</v>
      </c>
      <c r="P1793" s="64" t="s">
        <v>232</v>
      </c>
      <c r="Q1793" s="65"/>
      <c r="R1793" s="64" t="s">
        <v>232</v>
      </c>
      <c r="S1793" s="63">
        <v>15.065429999999999</v>
      </c>
      <c r="T1793" s="65"/>
      <c r="U1793" s="65"/>
      <c r="V1793" s="64" t="s">
        <v>232</v>
      </c>
    </row>
    <row r="1794" spans="1:22" ht="28.9">
      <c r="A1794" s="64" t="s">
        <v>10687</v>
      </c>
      <c r="B1794" s="63">
        <v>2230</v>
      </c>
      <c r="C1794" s="64" t="s">
        <v>10688</v>
      </c>
      <c r="D1794" s="64" t="s">
        <v>10689</v>
      </c>
      <c r="E1794" s="64" t="s">
        <v>10689</v>
      </c>
      <c r="F1794" s="64" t="s">
        <v>10690</v>
      </c>
      <c r="G1794" s="63" t="b">
        <v>0</v>
      </c>
      <c r="H1794" s="71" t="b">
        <v>0</v>
      </c>
      <c r="I1794" s="64" t="s">
        <v>10687</v>
      </c>
      <c r="J1794" s="64" t="s">
        <v>10691</v>
      </c>
      <c r="K1794" s="63">
        <v>68.117019999999997</v>
      </c>
      <c r="L1794" s="71" t="b">
        <v>0</v>
      </c>
      <c r="M1794" s="64" t="s">
        <v>232</v>
      </c>
      <c r="N1794" s="64" t="s">
        <v>10692</v>
      </c>
      <c r="O1794" s="64" t="s">
        <v>10693</v>
      </c>
      <c r="P1794" s="64" t="s">
        <v>3089</v>
      </c>
      <c r="Q1794" s="65"/>
      <c r="R1794" s="64" t="s">
        <v>5237</v>
      </c>
      <c r="S1794" s="63">
        <v>54928.82</v>
      </c>
      <c r="T1794" s="63">
        <v>66065.08</v>
      </c>
      <c r="U1794" s="63">
        <v>34524.665154000002</v>
      </c>
      <c r="V1794" s="64" t="s">
        <v>232</v>
      </c>
    </row>
    <row r="1795" spans="1:22" ht="57.6">
      <c r="A1795" s="64" t="s">
        <v>10694</v>
      </c>
      <c r="B1795" s="63">
        <v>2231</v>
      </c>
      <c r="C1795" s="64" t="s">
        <v>10695</v>
      </c>
      <c r="D1795" s="64" t="s">
        <v>10696</v>
      </c>
      <c r="E1795" s="64" t="s">
        <v>10696</v>
      </c>
      <c r="F1795" s="64" t="s">
        <v>232</v>
      </c>
      <c r="G1795" s="63" t="b">
        <v>0</v>
      </c>
      <c r="H1795" s="71" t="b">
        <v>0</v>
      </c>
      <c r="I1795" s="64" t="s">
        <v>10694</v>
      </c>
      <c r="J1795" s="64" t="s">
        <v>232</v>
      </c>
      <c r="K1795" s="63">
        <v>225.29076000000001</v>
      </c>
      <c r="L1795" s="71" t="b">
        <v>0</v>
      </c>
      <c r="M1795" s="64" t="s">
        <v>232</v>
      </c>
      <c r="N1795" s="64" t="s">
        <v>10697</v>
      </c>
      <c r="O1795" s="64" t="s">
        <v>10698</v>
      </c>
      <c r="P1795" s="64" t="s">
        <v>10699</v>
      </c>
      <c r="Q1795" s="63">
        <v>0.1</v>
      </c>
      <c r="R1795" s="64" t="s">
        <v>10700</v>
      </c>
      <c r="S1795" s="63">
        <v>1.6265330000000001E-2</v>
      </c>
      <c r="T1795" s="63">
        <v>51.324269999999999</v>
      </c>
      <c r="U1795" s="63">
        <v>3.3142382657999999E-4</v>
      </c>
      <c r="V1795" s="64" t="s">
        <v>232</v>
      </c>
    </row>
    <row r="1796" spans="1:22" ht="100.9">
      <c r="A1796" s="64" t="s">
        <v>10701</v>
      </c>
      <c r="B1796" s="63">
        <v>2232</v>
      </c>
      <c r="C1796" s="64" t="s">
        <v>10702</v>
      </c>
      <c r="D1796" s="64" t="s">
        <v>10703</v>
      </c>
      <c r="E1796" s="64" t="s">
        <v>10703</v>
      </c>
      <c r="F1796" s="64" t="s">
        <v>232</v>
      </c>
      <c r="G1796" s="63" t="b">
        <v>0</v>
      </c>
      <c r="H1796" s="71" t="b">
        <v>0</v>
      </c>
      <c r="I1796" s="64" t="s">
        <v>10701</v>
      </c>
      <c r="J1796" s="64" t="s">
        <v>232</v>
      </c>
      <c r="K1796" s="63">
        <v>358.42813999999998</v>
      </c>
      <c r="L1796" s="71" t="b">
        <v>0</v>
      </c>
      <c r="M1796" s="64" t="s">
        <v>232</v>
      </c>
      <c r="N1796" s="64" t="s">
        <v>10704</v>
      </c>
      <c r="O1796" s="64" t="s">
        <v>10705</v>
      </c>
      <c r="P1796" s="64" t="s">
        <v>10706</v>
      </c>
      <c r="Q1796" s="63">
        <v>0.23809520000000001</v>
      </c>
      <c r="R1796" s="64" t="s">
        <v>10707</v>
      </c>
      <c r="S1796" s="63">
        <v>5.0929149999999999E-11</v>
      </c>
      <c r="T1796" s="63">
        <v>7.7988370000000002E-9</v>
      </c>
      <c r="U1796" s="63">
        <v>3.4374944548000001E-7</v>
      </c>
      <c r="V1796" s="64" t="s">
        <v>232</v>
      </c>
    </row>
    <row r="1797" spans="1:22" ht="172.9">
      <c r="A1797" s="64" t="s">
        <v>10708</v>
      </c>
      <c r="B1797" s="63">
        <v>2233</v>
      </c>
      <c r="C1797" s="64" t="s">
        <v>10709</v>
      </c>
      <c r="D1797" s="64" t="s">
        <v>10710</v>
      </c>
      <c r="E1797" s="64" t="s">
        <v>10710</v>
      </c>
      <c r="F1797" s="64" t="s">
        <v>3664</v>
      </c>
      <c r="G1797" s="63" t="b">
        <v>0</v>
      </c>
      <c r="H1797" s="71" t="b">
        <v>0</v>
      </c>
      <c r="I1797" s="64" t="s">
        <v>10708</v>
      </c>
      <c r="J1797" s="64" t="s">
        <v>10711</v>
      </c>
      <c r="K1797" s="63">
        <v>74.078540000000004</v>
      </c>
      <c r="L1797" s="71" t="b">
        <v>0</v>
      </c>
      <c r="M1797" s="64" t="s">
        <v>232</v>
      </c>
      <c r="N1797" s="64" t="s">
        <v>10712</v>
      </c>
      <c r="O1797" s="64" t="s">
        <v>10713</v>
      </c>
      <c r="P1797" s="64" t="s">
        <v>945</v>
      </c>
      <c r="Q1797" s="63">
        <v>0.66666669999999995</v>
      </c>
      <c r="R1797" s="64" t="s">
        <v>10714</v>
      </c>
      <c r="S1797" s="63">
        <v>805.2672</v>
      </c>
      <c r="T1797" s="63">
        <v>150.60319999999999</v>
      </c>
      <c r="U1797" s="63">
        <v>462.44335563999999</v>
      </c>
      <c r="V1797" s="64" t="s">
        <v>232</v>
      </c>
    </row>
    <row r="1798" spans="1:22" ht="86.45">
      <c r="A1798" s="64" t="s">
        <v>10715</v>
      </c>
      <c r="B1798" s="63">
        <v>2234</v>
      </c>
      <c r="C1798" s="64" t="s">
        <v>10716</v>
      </c>
      <c r="D1798" s="64" t="s">
        <v>10717</v>
      </c>
      <c r="E1798" s="64" t="s">
        <v>10717</v>
      </c>
      <c r="F1798" s="64" t="s">
        <v>10718</v>
      </c>
      <c r="G1798" s="63" t="b">
        <v>0</v>
      </c>
      <c r="H1798" s="71" t="b">
        <v>0</v>
      </c>
      <c r="I1798" s="64" t="s">
        <v>10715</v>
      </c>
      <c r="J1798" s="64" t="s">
        <v>10719</v>
      </c>
      <c r="K1798" s="63">
        <v>112.98574000000001</v>
      </c>
      <c r="L1798" s="71" t="b">
        <v>0</v>
      </c>
      <c r="M1798" s="64" t="s">
        <v>232</v>
      </c>
      <c r="N1798" s="64" t="s">
        <v>788</v>
      </c>
      <c r="O1798" s="64" t="s">
        <v>232</v>
      </c>
      <c r="P1798" s="64" t="s">
        <v>790</v>
      </c>
      <c r="Q1798" s="65"/>
      <c r="R1798" s="64" t="s">
        <v>10720</v>
      </c>
      <c r="S1798" s="63">
        <v>8279.32</v>
      </c>
      <c r="T1798" s="63">
        <v>616759.30000000005</v>
      </c>
      <c r="U1798" s="65"/>
      <c r="V1798" s="64" t="s">
        <v>232</v>
      </c>
    </row>
    <row r="1799" spans="1:22" ht="57.6">
      <c r="A1799" s="64" t="s">
        <v>10721</v>
      </c>
      <c r="B1799" s="63">
        <v>2235</v>
      </c>
      <c r="C1799" s="64" t="s">
        <v>10722</v>
      </c>
      <c r="D1799" s="64" t="s">
        <v>10723</v>
      </c>
      <c r="E1799" s="64" t="s">
        <v>10723</v>
      </c>
      <c r="F1799" s="64" t="s">
        <v>232</v>
      </c>
      <c r="G1799" s="63" t="b">
        <v>0</v>
      </c>
      <c r="H1799" s="71" t="b">
        <v>0</v>
      </c>
      <c r="I1799" s="64" t="s">
        <v>10721</v>
      </c>
      <c r="J1799" s="64" t="s">
        <v>232</v>
      </c>
      <c r="K1799" s="63">
        <v>152.19038</v>
      </c>
      <c r="L1799" s="71" t="b">
        <v>0</v>
      </c>
      <c r="M1799" s="64" t="s">
        <v>232</v>
      </c>
      <c r="N1799" s="64" t="s">
        <v>10724</v>
      </c>
      <c r="O1799" s="64" t="s">
        <v>10725</v>
      </c>
      <c r="P1799" s="64" t="s">
        <v>3034</v>
      </c>
      <c r="Q1799" s="63">
        <v>0.22222220000000001</v>
      </c>
      <c r="R1799" s="64" t="s">
        <v>10726</v>
      </c>
      <c r="S1799" s="63">
        <v>0.63728099999999999</v>
      </c>
      <c r="T1799" s="63">
        <v>1.6601509999999999</v>
      </c>
      <c r="U1799" s="63">
        <v>1.5464552067999999</v>
      </c>
      <c r="V1799" s="64" t="s">
        <v>232</v>
      </c>
    </row>
    <row r="1800" spans="1:22" ht="28.9">
      <c r="A1800" s="64" t="s">
        <v>10727</v>
      </c>
      <c r="B1800" s="63">
        <v>2236</v>
      </c>
      <c r="C1800" s="64" t="s">
        <v>255</v>
      </c>
      <c r="D1800" s="64" t="s">
        <v>255</v>
      </c>
      <c r="E1800" s="64" t="s">
        <v>255</v>
      </c>
      <c r="F1800" s="64" t="s">
        <v>4883</v>
      </c>
      <c r="G1800" s="63" t="b">
        <v>0</v>
      </c>
      <c r="H1800" s="71" t="b">
        <v>0</v>
      </c>
      <c r="I1800" s="64" t="s">
        <v>10727</v>
      </c>
      <c r="J1800" s="64" t="s">
        <v>10728</v>
      </c>
      <c r="K1800" s="63">
        <v>140.26580000000001</v>
      </c>
      <c r="L1800" s="71" t="b">
        <v>0</v>
      </c>
      <c r="M1800" s="64" t="s">
        <v>232</v>
      </c>
      <c r="N1800" s="64" t="s">
        <v>232</v>
      </c>
      <c r="O1800" s="64" t="s">
        <v>232</v>
      </c>
      <c r="P1800" s="64" t="s">
        <v>232</v>
      </c>
      <c r="Q1800" s="65"/>
      <c r="R1800" s="64" t="s">
        <v>232</v>
      </c>
      <c r="S1800" s="63">
        <v>343.97179999999997</v>
      </c>
      <c r="T1800" s="65"/>
      <c r="U1800" s="65"/>
      <c r="V1800" s="64" t="s">
        <v>232</v>
      </c>
    </row>
    <row r="1801" spans="1:22" ht="187.15">
      <c r="A1801" s="64" t="s">
        <v>10729</v>
      </c>
      <c r="B1801" s="63">
        <v>2237</v>
      </c>
      <c r="C1801" s="64" t="s">
        <v>10730</v>
      </c>
      <c r="D1801" s="64" t="s">
        <v>10731</v>
      </c>
      <c r="E1801" s="64" t="s">
        <v>10731</v>
      </c>
      <c r="F1801" s="64" t="s">
        <v>232</v>
      </c>
      <c r="G1801" s="63" t="b">
        <v>0</v>
      </c>
      <c r="H1801" s="71" t="b">
        <v>0</v>
      </c>
      <c r="I1801" s="64" t="s">
        <v>10729</v>
      </c>
      <c r="J1801" s="64" t="s">
        <v>232</v>
      </c>
      <c r="K1801" s="63">
        <v>137.19212445472201</v>
      </c>
      <c r="L1801" s="71" t="b">
        <v>0</v>
      </c>
      <c r="M1801" s="64" t="s">
        <v>232</v>
      </c>
      <c r="N1801" s="64" t="s">
        <v>10732</v>
      </c>
      <c r="O1801" s="64" t="s">
        <v>10733</v>
      </c>
      <c r="P1801" s="64" t="s">
        <v>232</v>
      </c>
      <c r="Q1801" s="65"/>
      <c r="R1801" s="64" t="s">
        <v>10734</v>
      </c>
      <c r="S1801" s="63">
        <v>3.9730069999999998E-4</v>
      </c>
      <c r="T1801" s="63">
        <v>3.4986269999999998E-19</v>
      </c>
      <c r="U1801" s="65"/>
      <c r="V1801" s="64" t="s">
        <v>232</v>
      </c>
    </row>
    <row r="1802" spans="1:22" ht="28.9">
      <c r="A1802" s="64" t="s">
        <v>10735</v>
      </c>
      <c r="B1802" s="63">
        <v>2238</v>
      </c>
      <c r="C1802" s="64" t="s">
        <v>10736</v>
      </c>
      <c r="D1802" s="64" t="s">
        <v>10737</v>
      </c>
      <c r="E1802" s="64" t="s">
        <v>10737</v>
      </c>
      <c r="F1802" s="64" t="s">
        <v>232</v>
      </c>
      <c r="G1802" s="63" t="b">
        <v>0</v>
      </c>
      <c r="H1802" s="71" t="b">
        <v>0</v>
      </c>
      <c r="I1802" s="64" t="s">
        <v>10735</v>
      </c>
      <c r="J1802" s="64" t="s">
        <v>10738</v>
      </c>
      <c r="K1802" s="63">
        <v>79.099900000000005</v>
      </c>
      <c r="L1802" s="71" t="b">
        <v>0</v>
      </c>
      <c r="M1802" s="64" t="s">
        <v>232</v>
      </c>
      <c r="N1802" s="64" t="s">
        <v>10739</v>
      </c>
      <c r="O1802" s="64" t="s">
        <v>10740</v>
      </c>
      <c r="P1802" s="64" t="s">
        <v>10741</v>
      </c>
      <c r="Q1802" s="65"/>
      <c r="R1802" s="64" t="s">
        <v>10742</v>
      </c>
      <c r="S1802" s="63">
        <v>2573.1219999999998</v>
      </c>
      <c r="T1802" s="63">
        <v>41759.379999999997</v>
      </c>
      <c r="U1802" s="63">
        <v>2483.4688872000002</v>
      </c>
      <c r="V1802" s="64" t="s">
        <v>232</v>
      </c>
    </row>
    <row r="1803" spans="1:22" ht="28.9">
      <c r="A1803" s="64" t="s">
        <v>10743</v>
      </c>
      <c r="B1803" s="63">
        <v>2239</v>
      </c>
      <c r="C1803" s="64" t="s">
        <v>10744</v>
      </c>
      <c r="D1803" s="64" t="s">
        <v>10745</v>
      </c>
      <c r="E1803" s="64" t="s">
        <v>10745</v>
      </c>
      <c r="F1803" s="64" t="s">
        <v>232</v>
      </c>
      <c r="G1803" s="63" t="b">
        <v>0</v>
      </c>
      <c r="H1803" s="71" t="b">
        <v>0</v>
      </c>
      <c r="I1803" s="64" t="s">
        <v>10743</v>
      </c>
      <c r="J1803" s="64" t="s">
        <v>232</v>
      </c>
      <c r="K1803" s="63">
        <v>296.61576000000002</v>
      </c>
      <c r="L1803" s="71" t="b">
        <v>1</v>
      </c>
      <c r="M1803" s="64" t="s">
        <v>232</v>
      </c>
      <c r="N1803" s="64" t="s">
        <v>10746</v>
      </c>
      <c r="O1803" s="64" t="s">
        <v>10747</v>
      </c>
      <c r="P1803" s="64" t="s">
        <v>10748</v>
      </c>
      <c r="Q1803" s="63">
        <v>0.5</v>
      </c>
      <c r="R1803" s="64" t="s">
        <v>5014</v>
      </c>
      <c r="S1803" s="63">
        <v>64.79468</v>
      </c>
      <c r="T1803" s="65"/>
      <c r="U1803" s="65"/>
      <c r="V1803" s="64" t="s">
        <v>232</v>
      </c>
    </row>
    <row r="1804" spans="1:22">
      <c r="A1804" s="64" t="s">
        <v>10749</v>
      </c>
      <c r="B1804" s="63">
        <v>2240</v>
      </c>
      <c r="C1804" s="64" t="s">
        <v>255</v>
      </c>
      <c r="D1804" s="64" t="s">
        <v>255</v>
      </c>
      <c r="E1804" s="64" t="s">
        <v>255</v>
      </c>
      <c r="F1804" s="64" t="s">
        <v>10750</v>
      </c>
      <c r="G1804" s="63" t="b">
        <v>0</v>
      </c>
      <c r="H1804" s="71" t="b">
        <v>0</v>
      </c>
      <c r="I1804" s="64" t="s">
        <v>10749</v>
      </c>
      <c r="J1804" s="64" t="s">
        <v>10751</v>
      </c>
      <c r="K1804" s="63">
        <v>296.61576000000002</v>
      </c>
      <c r="L1804" s="71" t="b">
        <v>0</v>
      </c>
      <c r="M1804" s="64" t="s">
        <v>232</v>
      </c>
      <c r="N1804" s="64" t="s">
        <v>232</v>
      </c>
      <c r="O1804" s="64" t="s">
        <v>232</v>
      </c>
      <c r="P1804" s="64" t="s">
        <v>232</v>
      </c>
      <c r="Q1804" s="65"/>
      <c r="R1804" s="64" t="s">
        <v>232</v>
      </c>
      <c r="S1804" s="63">
        <v>157.32040000000001</v>
      </c>
      <c r="T1804" s="65"/>
      <c r="U1804" s="65"/>
      <c r="V1804" s="64" t="s">
        <v>232</v>
      </c>
    </row>
    <row r="1805" spans="1:22" ht="43.15">
      <c r="A1805" s="64" t="s">
        <v>10752</v>
      </c>
      <c r="B1805" s="63">
        <v>2241</v>
      </c>
      <c r="C1805" s="64" t="s">
        <v>10753</v>
      </c>
      <c r="D1805" s="64" t="s">
        <v>10754</v>
      </c>
      <c r="E1805" s="64" t="s">
        <v>10754</v>
      </c>
      <c r="F1805" s="64" t="s">
        <v>232</v>
      </c>
      <c r="G1805" s="63" t="b">
        <v>0</v>
      </c>
      <c r="H1805" s="71" t="b">
        <v>0</v>
      </c>
      <c r="I1805" s="64" t="s">
        <v>10752</v>
      </c>
      <c r="J1805" s="64" t="s">
        <v>232</v>
      </c>
      <c r="K1805" s="63">
        <v>137.36784794832801</v>
      </c>
      <c r="L1805" s="71" t="b">
        <v>0</v>
      </c>
      <c r="M1805" s="64" t="s">
        <v>232</v>
      </c>
      <c r="N1805" s="64" t="s">
        <v>10755</v>
      </c>
      <c r="O1805" s="64" t="s">
        <v>10756</v>
      </c>
      <c r="P1805" s="64" t="s">
        <v>232</v>
      </c>
      <c r="Q1805" s="65"/>
      <c r="R1805" s="64" t="s">
        <v>10757</v>
      </c>
      <c r="S1805" s="63">
        <v>230.64769999999999</v>
      </c>
      <c r="T1805" s="63">
        <v>7.8614699999999995E-4</v>
      </c>
      <c r="U1805" s="65"/>
      <c r="V1805" s="64" t="s">
        <v>232</v>
      </c>
    </row>
    <row r="1806" spans="1:22" ht="43.15">
      <c r="A1806" s="64" t="s">
        <v>10758</v>
      </c>
      <c r="B1806" s="63">
        <v>2242</v>
      </c>
      <c r="C1806" s="64" t="s">
        <v>255</v>
      </c>
      <c r="D1806" s="64" t="s">
        <v>255</v>
      </c>
      <c r="E1806" s="64" t="s">
        <v>255</v>
      </c>
      <c r="F1806" s="64" t="s">
        <v>10759</v>
      </c>
      <c r="G1806" s="63" t="b">
        <v>0</v>
      </c>
      <c r="H1806" s="71" t="b">
        <v>0</v>
      </c>
      <c r="I1806" s="64" t="s">
        <v>10758</v>
      </c>
      <c r="J1806" s="64" t="s">
        <v>10760</v>
      </c>
      <c r="K1806" s="63">
        <v>216.31716</v>
      </c>
      <c r="L1806" s="71" t="b">
        <v>0</v>
      </c>
      <c r="M1806" s="64" t="s">
        <v>232</v>
      </c>
      <c r="N1806" s="64" t="s">
        <v>232</v>
      </c>
      <c r="O1806" s="64" t="s">
        <v>232</v>
      </c>
      <c r="P1806" s="64" t="s">
        <v>232</v>
      </c>
      <c r="Q1806" s="65"/>
      <c r="R1806" s="64" t="s">
        <v>232</v>
      </c>
      <c r="S1806" s="63">
        <v>0.63728099999999999</v>
      </c>
      <c r="T1806" s="65"/>
      <c r="U1806" s="65"/>
      <c r="V1806" s="64" t="s">
        <v>232</v>
      </c>
    </row>
    <row r="1807" spans="1:22" ht="43.15">
      <c r="A1807" s="64" t="s">
        <v>10761</v>
      </c>
      <c r="B1807" s="63">
        <v>2243</v>
      </c>
      <c r="C1807" s="64" t="s">
        <v>255</v>
      </c>
      <c r="D1807" s="64" t="s">
        <v>255</v>
      </c>
      <c r="E1807" s="64" t="s">
        <v>255</v>
      </c>
      <c r="F1807" s="64" t="s">
        <v>10762</v>
      </c>
      <c r="G1807" s="63" t="b">
        <v>0</v>
      </c>
      <c r="H1807" s="71" t="b">
        <v>0</v>
      </c>
      <c r="I1807" s="64" t="s">
        <v>10761</v>
      </c>
      <c r="J1807" s="64" t="s">
        <v>10763</v>
      </c>
      <c r="K1807" s="63">
        <v>132.20228</v>
      </c>
      <c r="L1807" s="71" t="b">
        <v>0</v>
      </c>
      <c r="M1807" s="64" t="s">
        <v>232</v>
      </c>
      <c r="N1807" s="64" t="s">
        <v>232</v>
      </c>
      <c r="O1807" s="64" t="s">
        <v>232</v>
      </c>
      <c r="P1807" s="64" t="s">
        <v>232</v>
      </c>
      <c r="Q1807" s="65"/>
      <c r="R1807" s="64" t="s">
        <v>232</v>
      </c>
      <c r="S1807" s="63">
        <v>51.329120000000003</v>
      </c>
      <c r="T1807" s="65"/>
      <c r="U1807" s="65"/>
      <c r="V1807" s="64" t="s">
        <v>232</v>
      </c>
    </row>
    <row r="1808" spans="1:22" ht="28.9">
      <c r="A1808" s="64" t="s">
        <v>10764</v>
      </c>
      <c r="B1808" s="63">
        <v>2244</v>
      </c>
      <c r="C1808" s="64" t="s">
        <v>10765</v>
      </c>
      <c r="D1808" s="64" t="s">
        <v>10766</v>
      </c>
      <c r="E1808" s="64" t="s">
        <v>10766</v>
      </c>
      <c r="F1808" s="64" t="s">
        <v>10767</v>
      </c>
      <c r="G1808" s="63" t="b">
        <v>0</v>
      </c>
      <c r="H1808" s="71" t="b">
        <v>0</v>
      </c>
      <c r="I1808" s="64" t="s">
        <v>10764</v>
      </c>
      <c r="J1808" s="64" t="s">
        <v>10768</v>
      </c>
      <c r="K1808" s="63">
        <v>126.23922</v>
      </c>
      <c r="L1808" s="71" t="b">
        <v>0</v>
      </c>
      <c r="M1808" s="64" t="s">
        <v>232</v>
      </c>
      <c r="N1808" s="64" t="s">
        <v>232</v>
      </c>
      <c r="O1808" s="64" t="s">
        <v>10769</v>
      </c>
      <c r="P1808" s="64" t="s">
        <v>612</v>
      </c>
      <c r="Q1808" s="65"/>
      <c r="R1808" s="64" t="s">
        <v>8049</v>
      </c>
      <c r="S1808" s="63">
        <v>698.60929999999996</v>
      </c>
      <c r="T1808" s="63">
        <v>758.02660000000003</v>
      </c>
      <c r="U1808" s="63">
        <v>966.64449490000004</v>
      </c>
      <c r="V1808" s="64" t="s">
        <v>232</v>
      </c>
    </row>
    <row r="1809" spans="1:22" ht="28.9">
      <c r="A1809" s="64" t="s">
        <v>10770</v>
      </c>
      <c r="B1809" s="63">
        <v>2245</v>
      </c>
      <c r="C1809" s="64" t="s">
        <v>10771</v>
      </c>
      <c r="D1809" s="64" t="s">
        <v>10772</v>
      </c>
      <c r="E1809" s="64" t="s">
        <v>10772</v>
      </c>
      <c r="F1809" s="64" t="s">
        <v>232</v>
      </c>
      <c r="G1809" s="63" t="b">
        <v>0</v>
      </c>
      <c r="H1809" s="71" t="b">
        <v>0</v>
      </c>
      <c r="I1809" s="64" t="s">
        <v>10770</v>
      </c>
      <c r="J1809" s="64" t="s">
        <v>232</v>
      </c>
      <c r="K1809" s="63">
        <v>137.19212445472201</v>
      </c>
      <c r="L1809" s="71" t="b">
        <v>0</v>
      </c>
      <c r="M1809" s="64" t="s">
        <v>232</v>
      </c>
      <c r="N1809" s="64" t="s">
        <v>232</v>
      </c>
      <c r="O1809" s="64" t="s">
        <v>232</v>
      </c>
      <c r="P1809" s="64" t="s">
        <v>232</v>
      </c>
      <c r="Q1809" s="65"/>
      <c r="R1809" s="64" t="s">
        <v>232</v>
      </c>
      <c r="S1809" s="63">
        <v>261.31189999999998</v>
      </c>
      <c r="T1809" s="65"/>
      <c r="U1809" s="65"/>
      <c r="V1809" s="64" t="s">
        <v>232</v>
      </c>
    </row>
    <row r="1810" spans="1:22" ht="86.45">
      <c r="A1810" s="64" t="s">
        <v>10773</v>
      </c>
      <c r="B1810" s="63">
        <v>2246</v>
      </c>
      <c r="C1810" s="64" t="s">
        <v>10774</v>
      </c>
      <c r="D1810" s="64" t="s">
        <v>10775</v>
      </c>
      <c r="E1810" s="64" t="s">
        <v>10775</v>
      </c>
      <c r="F1810" s="64" t="s">
        <v>10776</v>
      </c>
      <c r="G1810" s="63" t="b">
        <v>0</v>
      </c>
      <c r="H1810" s="71" t="b">
        <v>0</v>
      </c>
      <c r="I1810" s="64" t="s">
        <v>10773</v>
      </c>
      <c r="J1810" s="64" t="s">
        <v>10777</v>
      </c>
      <c r="K1810" s="63">
        <v>166.13084000000001</v>
      </c>
      <c r="L1810" s="71" t="b">
        <v>0</v>
      </c>
      <c r="M1810" s="64" t="s">
        <v>232</v>
      </c>
      <c r="N1810" s="64" t="s">
        <v>10778</v>
      </c>
      <c r="O1810" s="64" t="s">
        <v>10779</v>
      </c>
      <c r="P1810" s="64" t="s">
        <v>6402</v>
      </c>
      <c r="Q1810" s="63">
        <v>0.5</v>
      </c>
      <c r="R1810" s="64" t="s">
        <v>10780</v>
      </c>
      <c r="S1810" s="63">
        <v>1.5865359999999999E-3</v>
      </c>
      <c r="T1810" s="63">
        <v>2.3098480000000001E-5</v>
      </c>
      <c r="U1810" s="63">
        <v>8.1160967397999999E-4</v>
      </c>
      <c r="V1810" s="64" t="s">
        <v>232</v>
      </c>
    </row>
    <row r="1811" spans="1:22" ht="43.15">
      <c r="A1811" s="64" t="s">
        <v>10781</v>
      </c>
      <c r="B1811" s="63">
        <v>2247</v>
      </c>
      <c r="C1811" s="64" t="s">
        <v>10782</v>
      </c>
      <c r="D1811" s="64" t="s">
        <v>10783</v>
      </c>
      <c r="E1811" s="64" t="s">
        <v>10783</v>
      </c>
      <c r="F1811" s="64" t="s">
        <v>232</v>
      </c>
      <c r="G1811" s="63" t="b">
        <v>0</v>
      </c>
      <c r="H1811" s="71" t="b">
        <v>0</v>
      </c>
      <c r="I1811" s="64" t="s">
        <v>10781</v>
      </c>
      <c r="J1811" s="64" t="s">
        <v>232</v>
      </c>
      <c r="K1811" s="63">
        <v>154.24932000000001</v>
      </c>
      <c r="L1811" s="71" t="b">
        <v>0</v>
      </c>
      <c r="M1811" s="64" t="s">
        <v>232</v>
      </c>
      <c r="N1811" s="64" t="s">
        <v>10784</v>
      </c>
      <c r="O1811" s="64" t="s">
        <v>10785</v>
      </c>
      <c r="P1811" s="64" t="s">
        <v>8150</v>
      </c>
      <c r="Q1811" s="63">
        <v>0.1</v>
      </c>
      <c r="R1811" s="64" t="s">
        <v>9277</v>
      </c>
      <c r="S1811" s="63">
        <v>2.6131190000000002</v>
      </c>
      <c r="T1811" s="63">
        <v>23.840070000000001</v>
      </c>
      <c r="U1811" s="65"/>
      <c r="V1811" s="64" t="s">
        <v>232</v>
      </c>
    </row>
    <row r="1812" spans="1:22">
      <c r="A1812" s="64" t="s">
        <v>10786</v>
      </c>
      <c r="B1812" s="63">
        <v>2248</v>
      </c>
      <c r="C1812" s="64" t="s">
        <v>255</v>
      </c>
      <c r="D1812" s="64" t="s">
        <v>255</v>
      </c>
      <c r="E1812" s="64" t="s">
        <v>255</v>
      </c>
      <c r="F1812" s="64" t="s">
        <v>4347</v>
      </c>
      <c r="G1812" s="63" t="b">
        <v>0</v>
      </c>
      <c r="H1812" s="71" t="b">
        <v>0</v>
      </c>
      <c r="I1812" s="64" t="s">
        <v>10786</v>
      </c>
      <c r="J1812" s="64" t="s">
        <v>10787</v>
      </c>
      <c r="K1812" s="63">
        <v>136.23403999999999</v>
      </c>
      <c r="L1812" s="71" t="b">
        <v>0</v>
      </c>
      <c r="M1812" s="64" t="s">
        <v>232</v>
      </c>
      <c r="N1812" s="64" t="s">
        <v>232</v>
      </c>
      <c r="O1812" s="64" t="s">
        <v>232</v>
      </c>
      <c r="P1812" s="64" t="s">
        <v>232</v>
      </c>
      <c r="Q1812" s="65"/>
      <c r="R1812" s="64" t="s">
        <v>232</v>
      </c>
      <c r="S1812" s="63">
        <v>193.3175</v>
      </c>
      <c r="T1812" s="65"/>
      <c r="U1812" s="65"/>
      <c r="V1812" s="64" t="s">
        <v>232</v>
      </c>
    </row>
    <row r="1813" spans="1:22" ht="57.6">
      <c r="A1813" s="64" t="s">
        <v>10788</v>
      </c>
      <c r="B1813" s="63">
        <v>2249</v>
      </c>
      <c r="C1813" s="64" t="s">
        <v>10789</v>
      </c>
      <c r="D1813" s="64" t="s">
        <v>10790</v>
      </c>
      <c r="E1813" s="64" t="s">
        <v>10790</v>
      </c>
      <c r="F1813" s="64" t="s">
        <v>232</v>
      </c>
      <c r="G1813" s="63" t="b">
        <v>0</v>
      </c>
      <c r="H1813" s="71" t="b">
        <v>0</v>
      </c>
      <c r="I1813" s="64" t="s">
        <v>10788</v>
      </c>
      <c r="J1813" s="64" t="s">
        <v>232</v>
      </c>
      <c r="K1813" s="63">
        <v>340.322</v>
      </c>
      <c r="L1813" s="71" t="b">
        <v>0</v>
      </c>
      <c r="M1813" s="64" t="s">
        <v>232</v>
      </c>
      <c r="N1813" s="64" t="s">
        <v>10791</v>
      </c>
      <c r="O1813" s="64" t="s">
        <v>10792</v>
      </c>
      <c r="P1813" s="64" t="s">
        <v>10793</v>
      </c>
      <c r="Q1813" s="63">
        <v>0.25</v>
      </c>
      <c r="R1813" s="64" t="s">
        <v>10794</v>
      </c>
      <c r="S1813" s="65"/>
      <c r="T1813" s="63">
        <v>2.6280090000000001E-12</v>
      </c>
      <c r="U1813" s="65"/>
      <c r="V1813" s="64" t="s">
        <v>232</v>
      </c>
    </row>
    <row r="1814" spans="1:22" ht="43.15">
      <c r="A1814" s="64" t="s">
        <v>10795</v>
      </c>
      <c r="B1814" s="63">
        <v>2250</v>
      </c>
      <c r="C1814" s="64" t="s">
        <v>255</v>
      </c>
      <c r="D1814" s="64" t="s">
        <v>255</v>
      </c>
      <c r="E1814" s="64" t="s">
        <v>255</v>
      </c>
      <c r="F1814" s="64" t="s">
        <v>10796</v>
      </c>
      <c r="G1814" s="63" t="b">
        <v>0</v>
      </c>
      <c r="H1814" s="71" t="b">
        <v>0</v>
      </c>
      <c r="I1814" s="64" t="s">
        <v>10795</v>
      </c>
      <c r="J1814" s="64" t="s">
        <v>10797</v>
      </c>
      <c r="K1814" s="63">
        <v>215.89207999999999</v>
      </c>
      <c r="L1814" s="71" t="b">
        <v>0</v>
      </c>
      <c r="M1814" s="64" t="s">
        <v>232</v>
      </c>
      <c r="N1814" s="64" t="s">
        <v>232</v>
      </c>
      <c r="O1814" s="64" t="s">
        <v>232</v>
      </c>
      <c r="P1814" s="64" t="s">
        <v>10798</v>
      </c>
      <c r="Q1814" s="65"/>
      <c r="R1814" s="64" t="s">
        <v>10799</v>
      </c>
      <c r="S1814" s="63">
        <v>0.71994089999999999</v>
      </c>
      <c r="T1814" s="63">
        <v>13667.28</v>
      </c>
      <c r="U1814" s="65"/>
      <c r="V1814" s="64" t="s">
        <v>232</v>
      </c>
    </row>
    <row r="1815" spans="1:22" ht="43.15">
      <c r="A1815" s="64" t="s">
        <v>10800</v>
      </c>
      <c r="B1815" s="63">
        <v>2251</v>
      </c>
      <c r="C1815" s="64" t="s">
        <v>10801</v>
      </c>
      <c r="D1815" s="64" t="s">
        <v>10802</v>
      </c>
      <c r="E1815" s="64" t="s">
        <v>10802</v>
      </c>
      <c r="F1815" s="64" t="s">
        <v>232</v>
      </c>
      <c r="G1815" s="63" t="b">
        <v>0</v>
      </c>
      <c r="H1815" s="71" t="b">
        <v>0</v>
      </c>
      <c r="I1815" s="64" t="s">
        <v>10800</v>
      </c>
      <c r="J1815" s="64" t="s">
        <v>232</v>
      </c>
      <c r="K1815" s="63">
        <v>194.22551999999999</v>
      </c>
      <c r="L1815" s="71" t="b">
        <v>0</v>
      </c>
      <c r="M1815" s="64" t="s">
        <v>232</v>
      </c>
      <c r="N1815" s="64" t="s">
        <v>10803</v>
      </c>
      <c r="O1815" s="64" t="s">
        <v>10804</v>
      </c>
      <c r="P1815" s="64" t="s">
        <v>10805</v>
      </c>
      <c r="Q1815" s="63">
        <v>0.625</v>
      </c>
      <c r="R1815" s="64" t="s">
        <v>10806</v>
      </c>
      <c r="S1815" s="63">
        <v>1.4932109999999999E-3</v>
      </c>
      <c r="T1815" s="63">
        <v>1.0598319999999999E-3</v>
      </c>
      <c r="U1815" s="63">
        <v>6.7837833294000002E-3</v>
      </c>
      <c r="V1815" s="64" t="s">
        <v>232</v>
      </c>
    </row>
    <row r="1816" spans="1:22" ht="43.15">
      <c r="A1816" s="64" t="s">
        <v>10807</v>
      </c>
      <c r="B1816" s="63">
        <v>2252</v>
      </c>
      <c r="C1816" s="64" t="s">
        <v>10808</v>
      </c>
      <c r="D1816" s="64" t="s">
        <v>10809</v>
      </c>
      <c r="E1816" s="64" t="s">
        <v>10809</v>
      </c>
      <c r="F1816" s="64" t="s">
        <v>10810</v>
      </c>
      <c r="G1816" s="63" t="b">
        <v>0</v>
      </c>
      <c r="H1816" s="71" t="b">
        <v>0</v>
      </c>
      <c r="I1816" s="64" t="s">
        <v>10807</v>
      </c>
      <c r="J1816" s="64" t="s">
        <v>10811</v>
      </c>
      <c r="K1816" s="63">
        <v>88.004312799999994</v>
      </c>
      <c r="L1816" s="71" t="b">
        <v>0</v>
      </c>
      <c r="M1816" s="64" t="s">
        <v>232</v>
      </c>
      <c r="N1816" s="64" t="s">
        <v>10812</v>
      </c>
      <c r="O1816" s="64" t="s">
        <v>10813</v>
      </c>
      <c r="P1816" s="64" t="s">
        <v>10814</v>
      </c>
      <c r="Q1816" s="65"/>
      <c r="R1816" s="64" t="s">
        <v>10815</v>
      </c>
      <c r="S1816" s="63">
        <v>9292571</v>
      </c>
      <c r="T1816" s="63">
        <v>5757839</v>
      </c>
      <c r="U1816" s="63">
        <v>10903313.139600001</v>
      </c>
      <c r="V1816" s="64" t="s">
        <v>232</v>
      </c>
    </row>
    <row r="1817" spans="1:22" ht="43.15">
      <c r="A1817" s="64" t="s">
        <v>10816</v>
      </c>
      <c r="B1817" s="63">
        <v>2253</v>
      </c>
      <c r="C1817" s="64" t="s">
        <v>10817</v>
      </c>
      <c r="D1817" s="64" t="s">
        <v>10818</v>
      </c>
      <c r="E1817" s="64" t="s">
        <v>10818</v>
      </c>
      <c r="F1817" s="64" t="s">
        <v>1133</v>
      </c>
      <c r="G1817" s="63" t="b">
        <v>0</v>
      </c>
      <c r="H1817" s="71" t="b">
        <v>0</v>
      </c>
      <c r="I1817" s="64" t="s">
        <v>10816</v>
      </c>
      <c r="J1817" s="64" t="s">
        <v>10819</v>
      </c>
      <c r="K1817" s="63">
        <v>134.21816000000001</v>
      </c>
      <c r="L1817" s="71" t="b">
        <v>0</v>
      </c>
      <c r="M1817" s="64" t="s">
        <v>232</v>
      </c>
      <c r="N1817" s="64" t="s">
        <v>10820</v>
      </c>
      <c r="O1817" s="64" t="s">
        <v>232</v>
      </c>
      <c r="P1817" s="64" t="s">
        <v>560</v>
      </c>
      <c r="Q1817" s="65"/>
      <c r="R1817" s="64" t="s">
        <v>712</v>
      </c>
      <c r="S1817" s="63">
        <v>53.195630000000001</v>
      </c>
      <c r="T1817" s="63">
        <v>156.8176</v>
      </c>
      <c r="U1817" s="65"/>
      <c r="V1817" s="64" t="s">
        <v>232</v>
      </c>
    </row>
    <row r="1818" spans="1:22" ht="43.15">
      <c r="A1818" s="64" t="s">
        <v>10821</v>
      </c>
      <c r="B1818" s="63">
        <v>2254</v>
      </c>
      <c r="C1818" s="64" t="s">
        <v>255</v>
      </c>
      <c r="D1818" s="64" t="s">
        <v>255</v>
      </c>
      <c r="E1818" s="64" t="s">
        <v>255</v>
      </c>
      <c r="F1818" s="64" t="s">
        <v>10822</v>
      </c>
      <c r="G1818" s="63" t="b">
        <v>0</v>
      </c>
      <c r="H1818" s="71" t="b">
        <v>0</v>
      </c>
      <c r="I1818" s="64" t="s">
        <v>10821</v>
      </c>
      <c r="J1818" s="64" t="s">
        <v>10823</v>
      </c>
      <c r="K1818" s="63">
        <v>110.19676</v>
      </c>
      <c r="L1818" s="71" t="b">
        <v>0</v>
      </c>
      <c r="M1818" s="64" t="s">
        <v>232</v>
      </c>
      <c r="N1818" s="64" t="s">
        <v>232</v>
      </c>
      <c r="O1818" s="64" t="s">
        <v>232</v>
      </c>
      <c r="P1818" s="64" t="s">
        <v>232</v>
      </c>
      <c r="Q1818" s="65"/>
      <c r="R1818" s="64" t="s">
        <v>232</v>
      </c>
      <c r="S1818" s="63">
        <v>2693.1120000000001</v>
      </c>
      <c r="T1818" s="65"/>
      <c r="U1818" s="65"/>
      <c r="V1818" s="64" t="s">
        <v>232</v>
      </c>
    </row>
    <row r="1819" spans="1:22" ht="43.15">
      <c r="A1819" s="64" t="s">
        <v>10824</v>
      </c>
      <c r="B1819" s="63">
        <v>2255</v>
      </c>
      <c r="C1819" s="64" t="s">
        <v>10825</v>
      </c>
      <c r="D1819" s="64" t="s">
        <v>10826</v>
      </c>
      <c r="E1819" s="64" t="s">
        <v>10826</v>
      </c>
      <c r="F1819" s="64" t="s">
        <v>10827</v>
      </c>
      <c r="G1819" s="63" t="b">
        <v>0</v>
      </c>
      <c r="H1819" s="71" t="b">
        <v>0</v>
      </c>
      <c r="I1819" s="64" t="s">
        <v>10824</v>
      </c>
      <c r="J1819" s="64" t="s">
        <v>10828</v>
      </c>
      <c r="K1819" s="63">
        <v>142.28167999999999</v>
      </c>
      <c r="L1819" s="71" t="b">
        <v>0</v>
      </c>
      <c r="M1819" s="64" t="s">
        <v>232</v>
      </c>
      <c r="N1819" s="64" t="s">
        <v>232</v>
      </c>
      <c r="O1819" s="64" t="s">
        <v>232</v>
      </c>
      <c r="P1819" s="64" t="s">
        <v>1327</v>
      </c>
      <c r="Q1819" s="65"/>
      <c r="R1819" s="64" t="s">
        <v>232</v>
      </c>
      <c r="S1819" s="63">
        <v>1189.2360000000001</v>
      </c>
      <c r="T1819" s="65"/>
      <c r="U1819" s="65"/>
      <c r="V1819" s="64" t="s">
        <v>232</v>
      </c>
    </row>
    <row r="1820" spans="1:22" ht="43.15">
      <c r="A1820" s="64" t="s">
        <v>10829</v>
      </c>
      <c r="B1820" s="63">
        <v>2256</v>
      </c>
      <c r="C1820" s="64" t="s">
        <v>255</v>
      </c>
      <c r="D1820" s="64" t="s">
        <v>255</v>
      </c>
      <c r="E1820" s="64" t="s">
        <v>255</v>
      </c>
      <c r="F1820" s="64" t="s">
        <v>10830</v>
      </c>
      <c r="G1820" s="63" t="b">
        <v>0</v>
      </c>
      <c r="H1820" s="71" t="b">
        <v>0</v>
      </c>
      <c r="I1820" s="64" t="s">
        <v>10829</v>
      </c>
      <c r="J1820" s="64" t="s">
        <v>10831</v>
      </c>
      <c r="K1820" s="63">
        <v>138.32969592841499</v>
      </c>
      <c r="L1820" s="71" t="b">
        <v>0</v>
      </c>
      <c r="M1820" s="64" t="s">
        <v>232</v>
      </c>
      <c r="N1820" s="64" t="s">
        <v>232</v>
      </c>
      <c r="O1820" s="64" t="s">
        <v>232</v>
      </c>
      <c r="P1820" s="64" t="s">
        <v>232</v>
      </c>
      <c r="Q1820" s="65"/>
      <c r="R1820" s="64" t="s">
        <v>232</v>
      </c>
      <c r="S1820" s="63">
        <v>40.79665</v>
      </c>
      <c r="T1820" s="65"/>
      <c r="U1820" s="65"/>
      <c r="V1820" s="64" t="s">
        <v>232</v>
      </c>
    </row>
    <row r="1821" spans="1:22" ht="43.15">
      <c r="A1821" s="64" t="s">
        <v>10832</v>
      </c>
      <c r="B1821" s="63">
        <v>2257</v>
      </c>
      <c r="C1821" s="64" t="s">
        <v>255</v>
      </c>
      <c r="D1821" s="64" t="s">
        <v>255</v>
      </c>
      <c r="E1821" s="64" t="s">
        <v>255</v>
      </c>
      <c r="F1821" s="64" t="s">
        <v>10833</v>
      </c>
      <c r="G1821" s="63" t="b">
        <v>0</v>
      </c>
      <c r="H1821" s="71" t="b">
        <v>0</v>
      </c>
      <c r="I1821" s="64" t="s">
        <v>10832</v>
      </c>
      <c r="J1821" s="64" t="s">
        <v>10834</v>
      </c>
      <c r="K1821" s="63">
        <v>53.113889022278997</v>
      </c>
      <c r="L1821" s="71" t="b">
        <v>0</v>
      </c>
      <c r="M1821" s="64" t="s">
        <v>232</v>
      </c>
      <c r="N1821" s="64" t="s">
        <v>232</v>
      </c>
      <c r="O1821" s="64" t="s">
        <v>232</v>
      </c>
      <c r="P1821" s="64" t="s">
        <v>232</v>
      </c>
      <c r="Q1821" s="65"/>
      <c r="R1821" s="64" t="s">
        <v>232</v>
      </c>
      <c r="S1821" s="63">
        <v>14398.82</v>
      </c>
      <c r="T1821" s="65"/>
      <c r="U1821" s="65"/>
      <c r="V1821" s="64" t="s">
        <v>232</v>
      </c>
    </row>
    <row r="1822" spans="1:22" ht="43.15">
      <c r="A1822" s="64" t="s">
        <v>10835</v>
      </c>
      <c r="B1822" s="63">
        <v>2258</v>
      </c>
      <c r="C1822" s="64" t="s">
        <v>10836</v>
      </c>
      <c r="D1822" s="64" t="s">
        <v>10837</v>
      </c>
      <c r="E1822" s="64" t="s">
        <v>10837</v>
      </c>
      <c r="F1822" s="64" t="s">
        <v>232</v>
      </c>
      <c r="G1822" s="63" t="b">
        <v>0</v>
      </c>
      <c r="H1822" s="71" t="b">
        <v>0</v>
      </c>
      <c r="I1822" s="64" t="s">
        <v>10835</v>
      </c>
      <c r="J1822" s="64" t="s">
        <v>232</v>
      </c>
      <c r="K1822" s="63">
        <v>110.96986</v>
      </c>
      <c r="L1822" s="71" t="b">
        <v>0</v>
      </c>
      <c r="M1822" s="64" t="s">
        <v>232</v>
      </c>
      <c r="N1822" s="64" t="s">
        <v>10838</v>
      </c>
      <c r="O1822" s="64" t="s">
        <v>10839</v>
      </c>
      <c r="P1822" s="64" t="s">
        <v>904</v>
      </c>
      <c r="Q1822" s="65"/>
      <c r="R1822" s="64" t="s">
        <v>905</v>
      </c>
      <c r="S1822" s="63">
        <v>2973.0889999999999</v>
      </c>
      <c r="T1822" s="63">
        <v>616759.30000000005</v>
      </c>
      <c r="U1822" s="63">
        <v>4247.4656014000002</v>
      </c>
      <c r="V1822" s="64" t="s">
        <v>232</v>
      </c>
    </row>
    <row r="1823" spans="1:22" ht="43.15">
      <c r="A1823" s="64" t="s">
        <v>10840</v>
      </c>
      <c r="B1823" s="63">
        <v>2259</v>
      </c>
      <c r="C1823" s="64" t="s">
        <v>255</v>
      </c>
      <c r="D1823" s="64" t="s">
        <v>255</v>
      </c>
      <c r="E1823" s="64" t="s">
        <v>255</v>
      </c>
      <c r="F1823" s="64" t="s">
        <v>10841</v>
      </c>
      <c r="G1823" s="63" t="b">
        <v>0</v>
      </c>
      <c r="H1823" s="71" t="b">
        <v>0</v>
      </c>
      <c r="I1823" s="64" t="s">
        <v>10840</v>
      </c>
      <c r="J1823" s="64" t="s">
        <v>10842</v>
      </c>
      <c r="K1823" s="63">
        <v>181.44702000000001</v>
      </c>
      <c r="L1823" s="71" t="b">
        <v>0</v>
      </c>
      <c r="M1823" s="64" t="s">
        <v>232</v>
      </c>
      <c r="N1823" s="64" t="s">
        <v>232</v>
      </c>
      <c r="O1823" s="64" t="s">
        <v>232</v>
      </c>
      <c r="P1823" s="64" t="s">
        <v>232</v>
      </c>
      <c r="Q1823" s="65"/>
      <c r="R1823" s="64" t="s">
        <v>10843</v>
      </c>
      <c r="S1823" s="63">
        <v>9.5725479999999994</v>
      </c>
      <c r="T1823" s="63">
        <v>13667.28</v>
      </c>
      <c r="U1823" s="65"/>
      <c r="V1823" s="64" t="s">
        <v>232</v>
      </c>
    </row>
    <row r="1824" spans="1:22" ht="86.45">
      <c r="A1824" s="64" t="s">
        <v>10844</v>
      </c>
      <c r="B1824" s="63">
        <v>2260</v>
      </c>
      <c r="C1824" s="64" t="s">
        <v>10845</v>
      </c>
      <c r="D1824" s="64" t="s">
        <v>10846</v>
      </c>
      <c r="E1824" s="64" t="s">
        <v>10846</v>
      </c>
      <c r="F1824" s="64" t="s">
        <v>232</v>
      </c>
      <c r="G1824" s="63" t="b">
        <v>0</v>
      </c>
      <c r="H1824" s="71" t="b">
        <v>0</v>
      </c>
      <c r="I1824" s="64" t="s">
        <v>10844</v>
      </c>
      <c r="J1824" s="64" t="s">
        <v>232</v>
      </c>
      <c r="K1824" s="63">
        <v>415.58564000000001</v>
      </c>
      <c r="L1824" s="71" t="b">
        <v>0</v>
      </c>
      <c r="M1824" s="64" t="s">
        <v>232</v>
      </c>
      <c r="N1824" s="64" t="s">
        <v>10847</v>
      </c>
      <c r="O1824" s="64" t="s">
        <v>10848</v>
      </c>
      <c r="P1824" s="64" t="s">
        <v>10849</v>
      </c>
      <c r="Q1824" s="63">
        <v>0.38888889999999998</v>
      </c>
      <c r="R1824" s="64" t="s">
        <v>10850</v>
      </c>
      <c r="S1824" s="63">
        <v>1.323891E-19</v>
      </c>
      <c r="T1824" s="63">
        <v>2.7372600000000001E-10</v>
      </c>
      <c r="U1824" s="63">
        <v>2.7572056176000002E-3</v>
      </c>
      <c r="V1824" s="64" t="s">
        <v>232</v>
      </c>
    </row>
    <row r="1825" spans="1:22" ht="28.9">
      <c r="A1825" s="64" t="s">
        <v>10851</v>
      </c>
      <c r="B1825" s="63">
        <v>2261</v>
      </c>
      <c r="C1825" s="64" t="s">
        <v>10852</v>
      </c>
      <c r="D1825" s="64" t="s">
        <v>10853</v>
      </c>
      <c r="E1825" s="64" t="s">
        <v>10853</v>
      </c>
      <c r="F1825" s="64" t="s">
        <v>10854</v>
      </c>
      <c r="G1825" s="63" t="b">
        <v>0</v>
      </c>
      <c r="H1825" s="71" t="b">
        <v>0</v>
      </c>
      <c r="I1825" s="64" t="s">
        <v>10851</v>
      </c>
      <c r="J1825" s="64" t="s">
        <v>10855</v>
      </c>
      <c r="K1825" s="63">
        <v>150.17295999999999</v>
      </c>
      <c r="L1825" s="71" t="b">
        <v>0</v>
      </c>
      <c r="M1825" s="64" t="s">
        <v>232</v>
      </c>
      <c r="N1825" s="64" t="s">
        <v>10856</v>
      </c>
      <c r="O1825" s="64" t="s">
        <v>10857</v>
      </c>
      <c r="P1825" s="64" t="s">
        <v>10858</v>
      </c>
      <c r="Q1825" s="63">
        <v>0.66666669999999995</v>
      </c>
      <c r="R1825" s="64" t="s">
        <v>10859</v>
      </c>
      <c r="S1825" s="63">
        <v>2.6531160000000002E-2</v>
      </c>
      <c r="T1825" s="63">
        <v>3.0231000000000001E-2</v>
      </c>
      <c r="U1825" s="63">
        <v>0.13382062427999999</v>
      </c>
      <c r="V1825" s="64" t="s">
        <v>232</v>
      </c>
    </row>
    <row r="1826" spans="1:22" ht="57.6">
      <c r="A1826" s="64" t="s">
        <v>10860</v>
      </c>
      <c r="B1826" s="63">
        <v>2262</v>
      </c>
      <c r="C1826" s="64" t="s">
        <v>10861</v>
      </c>
      <c r="D1826" s="64" t="s">
        <v>10862</v>
      </c>
      <c r="E1826" s="64" t="s">
        <v>10862</v>
      </c>
      <c r="F1826" s="64" t="s">
        <v>232</v>
      </c>
      <c r="G1826" s="63" t="b">
        <v>0</v>
      </c>
      <c r="H1826" s="71" t="b">
        <v>1</v>
      </c>
      <c r="I1826" s="64" t="s">
        <v>10860</v>
      </c>
      <c r="J1826" s="64" t="s">
        <v>232</v>
      </c>
      <c r="K1826" s="63">
        <v>206.27928</v>
      </c>
      <c r="L1826" s="71" t="b">
        <v>0</v>
      </c>
      <c r="M1826" s="64" t="s">
        <v>232</v>
      </c>
      <c r="N1826" s="64" t="s">
        <v>10863</v>
      </c>
      <c r="O1826" s="64" t="s">
        <v>10864</v>
      </c>
      <c r="P1826" s="64" t="s">
        <v>10865</v>
      </c>
      <c r="Q1826" s="63">
        <v>0.4</v>
      </c>
      <c r="R1826" s="64" t="s">
        <v>10866</v>
      </c>
      <c r="S1826" s="63">
        <v>6.9060999999999997E-2</v>
      </c>
      <c r="T1826" s="63">
        <v>5.820119E-2</v>
      </c>
      <c r="U1826" s="63">
        <v>0.42873155471999996</v>
      </c>
      <c r="V1826" s="64" t="s">
        <v>232</v>
      </c>
    </row>
    <row r="1827" spans="1:22" ht="28.9">
      <c r="A1827" s="64" t="s">
        <v>10867</v>
      </c>
      <c r="B1827" s="63">
        <v>2263</v>
      </c>
      <c r="C1827" s="64" t="s">
        <v>10868</v>
      </c>
      <c r="D1827" s="64" t="s">
        <v>10869</v>
      </c>
      <c r="E1827" s="64" t="s">
        <v>10869</v>
      </c>
      <c r="F1827" s="64" t="s">
        <v>10870</v>
      </c>
      <c r="G1827" s="63" t="b">
        <v>0</v>
      </c>
      <c r="H1827" s="71" t="b">
        <v>0</v>
      </c>
      <c r="I1827" s="64" t="s">
        <v>10867</v>
      </c>
      <c r="J1827" s="64" t="s">
        <v>10871</v>
      </c>
      <c r="K1827" s="63">
        <v>70.0138496</v>
      </c>
      <c r="L1827" s="71" t="b">
        <v>1</v>
      </c>
      <c r="M1827" s="64" t="s">
        <v>232</v>
      </c>
      <c r="N1827" s="64" t="s">
        <v>10872</v>
      </c>
      <c r="O1827" s="64" t="s">
        <v>10873</v>
      </c>
      <c r="P1827" s="64" t="s">
        <v>10874</v>
      </c>
      <c r="Q1827" s="65"/>
      <c r="R1827" s="64" t="s">
        <v>10875</v>
      </c>
      <c r="S1827" s="63">
        <v>2253149</v>
      </c>
      <c r="T1827" s="63">
        <v>5757839</v>
      </c>
      <c r="U1827" s="63">
        <v>3077991.6818000004</v>
      </c>
      <c r="V1827" s="64" t="s">
        <v>232</v>
      </c>
    </row>
    <row r="1828" spans="1:22" ht="28.9">
      <c r="A1828" s="64" t="s">
        <v>10876</v>
      </c>
      <c r="B1828" s="63">
        <v>2264</v>
      </c>
      <c r="C1828" s="64" t="s">
        <v>10877</v>
      </c>
      <c r="D1828" s="64" t="s">
        <v>10878</v>
      </c>
      <c r="E1828" s="64" t="s">
        <v>10878</v>
      </c>
      <c r="F1828" s="64" t="s">
        <v>10879</v>
      </c>
      <c r="G1828" s="63" t="b">
        <v>0</v>
      </c>
      <c r="H1828" s="71" t="b">
        <v>0</v>
      </c>
      <c r="I1828" s="64" t="s">
        <v>10876</v>
      </c>
      <c r="J1828" s="64" t="s">
        <v>10880</v>
      </c>
      <c r="K1828" s="63">
        <v>59.110259999999997</v>
      </c>
      <c r="L1828" s="71" t="b">
        <v>0</v>
      </c>
      <c r="M1828" s="64" t="s">
        <v>232</v>
      </c>
      <c r="N1828" s="64" t="s">
        <v>10881</v>
      </c>
      <c r="O1828" s="64" t="s">
        <v>10882</v>
      </c>
      <c r="P1828" s="64" t="s">
        <v>10883</v>
      </c>
      <c r="Q1828" s="65"/>
      <c r="R1828" s="64" t="s">
        <v>10884</v>
      </c>
      <c r="S1828" s="63">
        <v>223981.6</v>
      </c>
      <c r="T1828" s="63">
        <v>616759.30000000005</v>
      </c>
      <c r="U1828" s="63">
        <v>142709.20202000003</v>
      </c>
      <c r="V1828" s="64" t="s">
        <v>232</v>
      </c>
    </row>
    <row r="1829" spans="1:22" ht="43.15">
      <c r="A1829" s="64" t="s">
        <v>10885</v>
      </c>
      <c r="B1829" s="63">
        <v>2265</v>
      </c>
      <c r="C1829" s="64" t="s">
        <v>255</v>
      </c>
      <c r="D1829" s="64" t="s">
        <v>255</v>
      </c>
      <c r="E1829" s="64" t="s">
        <v>255</v>
      </c>
      <c r="F1829" s="64" t="s">
        <v>10886</v>
      </c>
      <c r="G1829" s="63" t="b">
        <v>0</v>
      </c>
      <c r="H1829" s="71" t="b">
        <v>0</v>
      </c>
      <c r="I1829" s="64" t="s">
        <v>10885</v>
      </c>
      <c r="J1829" s="64" t="s">
        <v>10887</v>
      </c>
      <c r="K1829" s="63">
        <v>184.36142000000001</v>
      </c>
      <c r="L1829" s="71" t="b">
        <v>0</v>
      </c>
      <c r="M1829" s="64" t="s">
        <v>232</v>
      </c>
      <c r="N1829" s="64" t="s">
        <v>232</v>
      </c>
      <c r="O1829" s="64" t="s">
        <v>232</v>
      </c>
      <c r="P1829" s="64" t="s">
        <v>232</v>
      </c>
      <c r="Q1829" s="65"/>
      <c r="R1829" s="64" t="s">
        <v>10888</v>
      </c>
      <c r="S1829" s="63">
        <v>113.0574</v>
      </c>
      <c r="T1829" s="63">
        <v>136.36539999999999</v>
      </c>
      <c r="U1829" s="65"/>
      <c r="V1829" s="64" t="s">
        <v>232</v>
      </c>
    </row>
    <row r="1830" spans="1:22" ht="28.9">
      <c r="A1830" s="64" t="s">
        <v>10889</v>
      </c>
      <c r="B1830" s="63">
        <v>2266</v>
      </c>
      <c r="C1830" s="64" t="s">
        <v>255</v>
      </c>
      <c r="D1830" s="64" t="s">
        <v>255</v>
      </c>
      <c r="E1830" s="64" t="s">
        <v>255</v>
      </c>
      <c r="F1830" s="64" t="s">
        <v>10890</v>
      </c>
      <c r="G1830" s="63" t="b">
        <v>0</v>
      </c>
      <c r="H1830" s="71" t="b">
        <v>0</v>
      </c>
      <c r="I1830" s="64" t="s">
        <v>10889</v>
      </c>
      <c r="J1830" s="64" t="s">
        <v>10891</v>
      </c>
      <c r="K1830" s="63">
        <v>182.34554</v>
      </c>
      <c r="L1830" s="71" t="b">
        <v>0</v>
      </c>
      <c r="M1830" s="64" t="s">
        <v>232</v>
      </c>
      <c r="N1830" s="64" t="s">
        <v>232</v>
      </c>
      <c r="O1830" s="64" t="s">
        <v>232</v>
      </c>
      <c r="P1830" s="64" t="s">
        <v>232</v>
      </c>
      <c r="Q1830" s="65"/>
      <c r="R1830" s="64" t="s">
        <v>232</v>
      </c>
      <c r="S1830" s="63">
        <v>113.0574</v>
      </c>
      <c r="T1830" s="65"/>
      <c r="U1830" s="65"/>
      <c r="V1830" s="64" t="s">
        <v>232</v>
      </c>
    </row>
    <row r="1831" spans="1:22" ht="43.15">
      <c r="A1831" s="64" t="s">
        <v>10892</v>
      </c>
      <c r="B1831" s="63">
        <v>2267</v>
      </c>
      <c r="C1831" s="64" t="s">
        <v>10893</v>
      </c>
      <c r="D1831" s="64" t="s">
        <v>10894</v>
      </c>
      <c r="E1831" s="64" t="s">
        <v>10894</v>
      </c>
      <c r="F1831" s="64" t="s">
        <v>10895</v>
      </c>
      <c r="G1831" s="63" t="b">
        <v>0</v>
      </c>
      <c r="H1831" s="71" t="b">
        <v>0</v>
      </c>
      <c r="I1831" s="64" t="s">
        <v>10892</v>
      </c>
      <c r="J1831" s="64" t="s">
        <v>10896</v>
      </c>
      <c r="K1831" s="63">
        <v>92.187463199999996</v>
      </c>
      <c r="L1831" s="71" t="b">
        <v>0</v>
      </c>
      <c r="M1831" s="64" t="s">
        <v>232</v>
      </c>
      <c r="N1831" s="64" t="s">
        <v>10897</v>
      </c>
      <c r="O1831" s="64" t="s">
        <v>10898</v>
      </c>
      <c r="P1831" s="64" t="s">
        <v>10899</v>
      </c>
      <c r="Q1831" s="65"/>
      <c r="R1831" s="64" t="s">
        <v>10900</v>
      </c>
      <c r="S1831" s="63">
        <v>299975.40000000002</v>
      </c>
      <c r="T1831" s="63">
        <v>616759.30000000005</v>
      </c>
      <c r="U1831" s="63">
        <v>4118.7298781999998</v>
      </c>
      <c r="V1831" s="64" t="s">
        <v>232</v>
      </c>
    </row>
    <row r="1832" spans="1:22" ht="28.9">
      <c r="A1832" s="64" t="s">
        <v>10901</v>
      </c>
      <c r="B1832" s="63">
        <v>2268</v>
      </c>
      <c r="C1832" s="64" t="s">
        <v>255</v>
      </c>
      <c r="D1832" s="64" t="s">
        <v>255</v>
      </c>
      <c r="E1832" s="64" t="s">
        <v>255</v>
      </c>
      <c r="F1832" s="64" t="s">
        <v>10902</v>
      </c>
      <c r="G1832" s="63" t="b">
        <v>0</v>
      </c>
      <c r="H1832" s="71" t="b">
        <v>0</v>
      </c>
      <c r="I1832" s="64" t="s">
        <v>10901</v>
      </c>
      <c r="J1832" s="64" t="s">
        <v>10903</v>
      </c>
      <c r="K1832" s="63">
        <v>142.28167999999999</v>
      </c>
      <c r="L1832" s="71" t="b">
        <v>0</v>
      </c>
      <c r="M1832" s="64" t="s">
        <v>232</v>
      </c>
      <c r="N1832" s="64" t="s">
        <v>232</v>
      </c>
      <c r="O1832" s="64" t="s">
        <v>232</v>
      </c>
      <c r="P1832" s="64" t="s">
        <v>232</v>
      </c>
      <c r="Q1832" s="65"/>
      <c r="R1832" s="64" t="s">
        <v>232</v>
      </c>
      <c r="S1832" s="63">
        <v>547.95500000000004</v>
      </c>
      <c r="T1832" s="65"/>
      <c r="U1832" s="65"/>
      <c r="V1832" s="64" t="s">
        <v>232</v>
      </c>
    </row>
    <row r="1833" spans="1:22" ht="28.9">
      <c r="A1833" s="64" t="s">
        <v>10904</v>
      </c>
      <c r="B1833" s="63">
        <v>2269</v>
      </c>
      <c r="C1833" s="64" t="s">
        <v>255</v>
      </c>
      <c r="D1833" s="64" t="s">
        <v>255</v>
      </c>
      <c r="E1833" s="64" t="s">
        <v>255</v>
      </c>
      <c r="F1833" s="64" t="s">
        <v>10905</v>
      </c>
      <c r="G1833" s="63" t="b">
        <v>0</v>
      </c>
      <c r="H1833" s="71" t="b">
        <v>0</v>
      </c>
      <c r="I1833" s="64" t="s">
        <v>10904</v>
      </c>
      <c r="J1833" s="64" t="s">
        <v>10906</v>
      </c>
      <c r="K1833" s="63">
        <v>128.2551</v>
      </c>
      <c r="L1833" s="71" t="b">
        <v>0</v>
      </c>
      <c r="M1833" s="64" t="s">
        <v>232</v>
      </c>
      <c r="N1833" s="64" t="s">
        <v>232</v>
      </c>
      <c r="O1833" s="64" t="s">
        <v>232</v>
      </c>
      <c r="P1833" s="64" t="s">
        <v>232</v>
      </c>
      <c r="Q1833" s="65"/>
      <c r="R1833" s="64" t="s">
        <v>232</v>
      </c>
      <c r="S1833" s="63">
        <v>1453.2139999999999</v>
      </c>
      <c r="T1833" s="65"/>
      <c r="U1833" s="65"/>
      <c r="V1833" s="64" t="s">
        <v>232</v>
      </c>
    </row>
    <row r="1834" spans="1:22" ht="28.9">
      <c r="A1834" s="64" t="s">
        <v>10907</v>
      </c>
      <c r="B1834" s="63">
        <v>2270</v>
      </c>
      <c r="C1834" s="64" t="s">
        <v>255</v>
      </c>
      <c r="D1834" s="64" t="s">
        <v>255</v>
      </c>
      <c r="E1834" s="64" t="s">
        <v>255</v>
      </c>
      <c r="F1834" s="64" t="s">
        <v>10908</v>
      </c>
      <c r="G1834" s="63" t="b">
        <v>0</v>
      </c>
      <c r="H1834" s="71" t="b">
        <v>0</v>
      </c>
      <c r="I1834" s="64" t="s">
        <v>10907</v>
      </c>
      <c r="J1834" s="64" t="s">
        <v>10909</v>
      </c>
      <c r="K1834" s="63">
        <v>160.25543999999999</v>
      </c>
      <c r="L1834" s="71" t="b">
        <v>0</v>
      </c>
      <c r="M1834" s="64" t="s">
        <v>232</v>
      </c>
      <c r="N1834" s="64" t="s">
        <v>232</v>
      </c>
      <c r="O1834" s="64" t="s">
        <v>232</v>
      </c>
      <c r="P1834" s="64" t="s">
        <v>232</v>
      </c>
      <c r="Q1834" s="65"/>
      <c r="R1834" s="64" t="s">
        <v>232</v>
      </c>
      <c r="S1834" s="63">
        <v>19.998360000000002</v>
      </c>
      <c r="T1834" s="65"/>
      <c r="U1834" s="65"/>
      <c r="V1834" s="64" t="s">
        <v>232</v>
      </c>
    </row>
    <row r="1835" spans="1:22" ht="43.15">
      <c r="A1835" s="64" t="s">
        <v>10910</v>
      </c>
      <c r="B1835" s="63">
        <v>2271</v>
      </c>
      <c r="C1835" s="64" t="s">
        <v>255</v>
      </c>
      <c r="D1835" s="64" t="s">
        <v>255</v>
      </c>
      <c r="E1835" s="64" t="s">
        <v>255</v>
      </c>
      <c r="F1835" s="64" t="s">
        <v>10911</v>
      </c>
      <c r="G1835" s="63" t="b">
        <v>0</v>
      </c>
      <c r="H1835" s="71" t="b">
        <v>0</v>
      </c>
      <c r="I1835" s="64" t="s">
        <v>10910</v>
      </c>
      <c r="J1835" s="64" t="s">
        <v>10912</v>
      </c>
      <c r="K1835" s="63">
        <v>110.19676</v>
      </c>
      <c r="L1835" s="71" t="b">
        <v>0</v>
      </c>
      <c r="M1835" s="64" t="s">
        <v>232</v>
      </c>
      <c r="N1835" s="64" t="s">
        <v>232</v>
      </c>
      <c r="O1835" s="64" t="s">
        <v>232</v>
      </c>
      <c r="P1835" s="64" t="s">
        <v>232</v>
      </c>
      <c r="Q1835" s="65"/>
      <c r="R1835" s="64" t="s">
        <v>232</v>
      </c>
      <c r="S1835" s="63">
        <v>1333.2239999999999</v>
      </c>
      <c r="T1835" s="65"/>
      <c r="U1835" s="65"/>
      <c r="V1835" s="64" t="s">
        <v>232</v>
      </c>
    </row>
    <row r="1836" spans="1:22" ht="28.9">
      <c r="A1836" s="64" t="s">
        <v>10913</v>
      </c>
      <c r="B1836" s="63">
        <v>2272</v>
      </c>
      <c r="C1836" s="64" t="s">
        <v>10914</v>
      </c>
      <c r="D1836" s="64" t="s">
        <v>10915</v>
      </c>
      <c r="E1836" s="64" t="s">
        <v>10915</v>
      </c>
      <c r="F1836" s="64" t="s">
        <v>10916</v>
      </c>
      <c r="G1836" s="63" t="b">
        <v>0</v>
      </c>
      <c r="H1836" s="71" t="b">
        <v>0</v>
      </c>
      <c r="I1836" s="64" t="s">
        <v>10913</v>
      </c>
      <c r="J1836" s="64" t="s">
        <v>10917</v>
      </c>
      <c r="K1836" s="63">
        <v>114.22852</v>
      </c>
      <c r="L1836" s="71" t="b">
        <v>0</v>
      </c>
      <c r="M1836" s="64" t="s">
        <v>232</v>
      </c>
      <c r="N1836" s="64" t="s">
        <v>10918</v>
      </c>
      <c r="O1836" s="64" t="s">
        <v>232</v>
      </c>
      <c r="P1836" s="64" t="s">
        <v>1304</v>
      </c>
      <c r="Q1836" s="65"/>
      <c r="R1836" s="64" t="s">
        <v>1372</v>
      </c>
      <c r="S1836" s="63">
        <v>3919.6779999999999</v>
      </c>
      <c r="T1836" s="63">
        <v>36313.11</v>
      </c>
      <c r="U1836" s="65"/>
      <c r="V1836" s="64" t="s">
        <v>232</v>
      </c>
    </row>
    <row r="1837" spans="1:22" ht="57.6">
      <c r="A1837" s="64" t="s">
        <v>10919</v>
      </c>
      <c r="B1837" s="63">
        <v>2273</v>
      </c>
      <c r="C1837" s="64" t="s">
        <v>255</v>
      </c>
      <c r="D1837" s="64" t="s">
        <v>255</v>
      </c>
      <c r="E1837" s="64" t="s">
        <v>255</v>
      </c>
      <c r="F1837" s="64" t="s">
        <v>232</v>
      </c>
      <c r="G1837" s="63" t="b">
        <v>0</v>
      </c>
      <c r="H1837" s="71" t="b">
        <v>0</v>
      </c>
      <c r="I1837" s="64" t="s">
        <v>10919</v>
      </c>
      <c r="J1837" s="64" t="s">
        <v>10920</v>
      </c>
      <c r="K1837" s="63">
        <v>44.05256</v>
      </c>
      <c r="L1837" s="71" t="b">
        <v>0</v>
      </c>
      <c r="M1837" s="64" t="s">
        <v>232</v>
      </c>
      <c r="N1837" s="64" t="s">
        <v>232</v>
      </c>
      <c r="O1837" s="64" t="s">
        <v>232</v>
      </c>
      <c r="P1837" s="64" t="s">
        <v>232</v>
      </c>
      <c r="Q1837" s="65"/>
      <c r="R1837" s="64" t="s">
        <v>232</v>
      </c>
      <c r="S1837" s="63">
        <v>121323.4</v>
      </c>
      <c r="T1837" s="65"/>
      <c r="U1837" s="65"/>
      <c r="V1837" s="64" t="s">
        <v>232</v>
      </c>
    </row>
    <row r="1838" spans="1:22" ht="72">
      <c r="A1838" s="64" t="s">
        <v>10921</v>
      </c>
      <c r="B1838" s="63">
        <v>2274</v>
      </c>
      <c r="C1838" s="64" t="s">
        <v>255</v>
      </c>
      <c r="D1838" s="64" t="s">
        <v>255</v>
      </c>
      <c r="E1838" s="64" t="s">
        <v>255</v>
      </c>
      <c r="F1838" s="64" t="s">
        <v>232</v>
      </c>
      <c r="G1838" s="63" t="b">
        <v>0</v>
      </c>
      <c r="H1838" s="71" t="b">
        <v>0</v>
      </c>
      <c r="I1838" s="64" t="s">
        <v>10921</v>
      </c>
      <c r="J1838" s="64" t="s">
        <v>10922</v>
      </c>
      <c r="K1838" s="63">
        <v>187.37560959999999</v>
      </c>
      <c r="L1838" s="71" t="b">
        <v>0</v>
      </c>
      <c r="M1838" s="64" t="s">
        <v>232</v>
      </c>
      <c r="N1838" s="64" t="s">
        <v>232</v>
      </c>
      <c r="O1838" s="64" t="s">
        <v>232</v>
      </c>
      <c r="P1838" s="64" t="s">
        <v>232</v>
      </c>
      <c r="Q1838" s="65"/>
      <c r="R1838" s="64" t="s">
        <v>232</v>
      </c>
      <c r="S1838" s="65"/>
      <c r="T1838" s="65"/>
      <c r="U1838" s="65"/>
      <c r="V1838" s="64" t="s">
        <v>232</v>
      </c>
    </row>
    <row r="1839" spans="1:22" ht="57.6">
      <c r="A1839" s="64" t="s">
        <v>10923</v>
      </c>
      <c r="B1839" s="63">
        <v>2275</v>
      </c>
      <c r="C1839" s="64" t="s">
        <v>255</v>
      </c>
      <c r="D1839" s="64" t="s">
        <v>255</v>
      </c>
      <c r="E1839" s="64" t="s">
        <v>255</v>
      </c>
      <c r="F1839" s="64" t="s">
        <v>232</v>
      </c>
      <c r="G1839" s="63" t="b">
        <v>0</v>
      </c>
      <c r="H1839" s="71" t="b">
        <v>0</v>
      </c>
      <c r="I1839" s="64" t="s">
        <v>10923</v>
      </c>
      <c r="J1839" s="64" t="s">
        <v>10924</v>
      </c>
      <c r="K1839" s="63">
        <v>137.19212445472201</v>
      </c>
      <c r="L1839" s="71" t="b">
        <v>0</v>
      </c>
      <c r="M1839" s="64" t="s">
        <v>232</v>
      </c>
      <c r="N1839" s="64" t="s">
        <v>232</v>
      </c>
      <c r="O1839" s="64" t="s">
        <v>232</v>
      </c>
      <c r="P1839" s="64" t="s">
        <v>232</v>
      </c>
      <c r="Q1839" s="65"/>
      <c r="R1839" s="64" t="s">
        <v>232</v>
      </c>
      <c r="S1839" s="65"/>
      <c r="T1839" s="65"/>
      <c r="U1839" s="65"/>
      <c r="V1839" s="64" t="s">
        <v>232</v>
      </c>
    </row>
    <row r="1840" spans="1:22" ht="57.6">
      <c r="A1840" s="64" t="s">
        <v>10925</v>
      </c>
      <c r="B1840" s="63">
        <v>2276</v>
      </c>
      <c r="C1840" s="64" t="s">
        <v>255</v>
      </c>
      <c r="D1840" s="64" t="s">
        <v>255</v>
      </c>
      <c r="E1840" s="64" t="s">
        <v>255</v>
      </c>
      <c r="F1840" s="64" t="s">
        <v>232</v>
      </c>
      <c r="G1840" s="63" t="b">
        <v>0</v>
      </c>
      <c r="H1840" s="71" t="b">
        <v>0</v>
      </c>
      <c r="I1840" s="64" t="s">
        <v>10925</v>
      </c>
      <c r="J1840" s="64" t="s">
        <v>10926</v>
      </c>
      <c r="K1840" s="63">
        <v>137.19212445472201</v>
      </c>
      <c r="L1840" s="71" t="b">
        <v>0</v>
      </c>
      <c r="M1840" s="64" t="s">
        <v>232</v>
      </c>
      <c r="N1840" s="64" t="s">
        <v>232</v>
      </c>
      <c r="O1840" s="64" t="s">
        <v>232</v>
      </c>
      <c r="P1840" s="64" t="s">
        <v>232</v>
      </c>
      <c r="Q1840" s="65"/>
      <c r="R1840" s="64" t="s">
        <v>232</v>
      </c>
      <c r="S1840" s="65"/>
      <c r="T1840" s="65"/>
      <c r="U1840" s="65"/>
      <c r="V1840" s="64" t="s">
        <v>232</v>
      </c>
    </row>
    <row r="1841" spans="1:22" ht="57.6">
      <c r="A1841" s="64" t="s">
        <v>10927</v>
      </c>
      <c r="B1841" s="63">
        <v>2277</v>
      </c>
      <c r="C1841" s="64" t="s">
        <v>255</v>
      </c>
      <c r="D1841" s="64" t="s">
        <v>255</v>
      </c>
      <c r="E1841" s="64" t="s">
        <v>255</v>
      </c>
      <c r="F1841" s="64" t="s">
        <v>232</v>
      </c>
      <c r="G1841" s="63" t="b">
        <v>0</v>
      </c>
      <c r="H1841" s="71" t="b">
        <v>0</v>
      </c>
      <c r="I1841" s="64" t="s">
        <v>10927</v>
      </c>
      <c r="J1841" s="64" t="s">
        <v>10928</v>
      </c>
      <c r="K1841" s="63">
        <v>134.21816000000001</v>
      </c>
      <c r="L1841" s="71" t="b">
        <v>0</v>
      </c>
      <c r="M1841" s="64" t="s">
        <v>232</v>
      </c>
      <c r="N1841" s="64" t="s">
        <v>232</v>
      </c>
      <c r="O1841" s="64" t="s">
        <v>232</v>
      </c>
      <c r="P1841" s="64" t="s">
        <v>232</v>
      </c>
      <c r="Q1841" s="65"/>
      <c r="R1841" s="64" t="s">
        <v>232</v>
      </c>
      <c r="S1841" s="63">
        <v>109.0577</v>
      </c>
      <c r="T1841" s="65"/>
      <c r="U1841" s="65"/>
      <c r="V1841" s="64" t="s">
        <v>232</v>
      </c>
    </row>
    <row r="1842" spans="1:22" ht="57.6">
      <c r="A1842" s="64" t="s">
        <v>10929</v>
      </c>
      <c r="B1842" s="63">
        <v>2278</v>
      </c>
      <c r="C1842" s="64" t="s">
        <v>255</v>
      </c>
      <c r="D1842" s="64" t="s">
        <v>255</v>
      </c>
      <c r="E1842" s="64" t="s">
        <v>255</v>
      </c>
      <c r="F1842" s="64" t="s">
        <v>232</v>
      </c>
      <c r="G1842" s="63" t="b">
        <v>0</v>
      </c>
      <c r="H1842" s="71" t="b">
        <v>0</v>
      </c>
      <c r="I1842" s="64" t="s">
        <v>10929</v>
      </c>
      <c r="J1842" s="64" t="s">
        <v>10930</v>
      </c>
      <c r="K1842" s="63">
        <v>147.703468975405</v>
      </c>
      <c r="L1842" s="71" t="b">
        <v>0</v>
      </c>
      <c r="M1842" s="64" t="s">
        <v>232</v>
      </c>
      <c r="N1842" s="64" t="s">
        <v>232</v>
      </c>
      <c r="O1842" s="64" t="s">
        <v>232</v>
      </c>
      <c r="P1842" s="64" t="s">
        <v>232</v>
      </c>
      <c r="Q1842" s="65"/>
      <c r="R1842" s="64" t="s">
        <v>232</v>
      </c>
      <c r="S1842" s="63">
        <v>907.92550000000006</v>
      </c>
      <c r="T1842" s="65"/>
      <c r="U1842" s="65"/>
      <c r="V1842" s="64" t="s">
        <v>232</v>
      </c>
    </row>
    <row r="1843" spans="1:22" ht="43.15">
      <c r="A1843" s="64" t="s">
        <v>10931</v>
      </c>
      <c r="B1843" s="63">
        <v>2279</v>
      </c>
      <c r="C1843" s="64" t="s">
        <v>255</v>
      </c>
      <c r="D1843" s="64" t="s">
        <v>255</v>
      </c>
      <c r="E1843" s="64" t="s">
        <v>255</v>
      </c>
      <c r="F1843" s="64" t="s">
        <v>232</v>
      </c>
      <c r="G1843" s="63" t="b">
        <v>0</v>
      </c>
      <c r="H1843" s="71" t="b">
        <v>0</v>
      </c>
      <c r="I1843" s="64" t="s">
        <v>10931</v>
      </c>
      <c r="J1843" s="64" t="s">
        <v>232</v>
      </c>
      <c r="K1843" s="63">
        <v>168.99405649590901</v>
      </c>
      <c r="L1843" s="71" t="b">
        <v>0</v>
      </c>
      <c r="M1843" s="64" t="s">
        <v>232</v>
      </c>
      <c r="N1843" s="64" t="s">
        <v>232</v>
      </c>
      <c r="O1843" s="64" t="s">
        <v>232</v>
      </c>
      <c r="P1843" s="64" t="s">
        <v>232</v>
      </c>
      <c r="Q1843" s="65"/>
      <c r="R1843" s="64" t="s">
        <v>232</v>
      </c>
      <c r="S1843" s="63">
        <v>4.3996390000000003E-2</v>
      </c>
      <c r="T1843" s="65"/>
      <c r="U1843" s="65"/>
      <c r="V1843" s="64" t="s">
        <v>232</v>
      </c>
    </row>
    <row r="1844" spans="1:22" ht="28.9">
      <c r="A1844" s="64" t="s">
        <v>10932</v>
      </c>
      <c r="B1844" s="63">
        <v>2280</v>
      </c>
      <c r="C1844" s="64" t="s">
        <v>255</v>
      </c>
      <c r="D1844" s="64" t="s">
        <v>255</v>
      </c>
      <c r="E1844" s="64" t="s">
        <v>255</v>
      </c>
      <c r="F1844" s="64" t="s">
        <v>232</v>
      </c>
      <c r="G1844" s="63" t="b">
        <v>0</v>
      </c>
      <c r="H1844" s="71" t="b">
        <v>0</v>
      </c>
      <c r="I1844" s="64" t="s">
        <v>10932</v>
      </c>
      <c r="J1844" s="64" t="s">
        <v>232</v>
      </c>
      <c r="K1844" s="63">
        <v>137.19212445472201</v>
      </c>
      <c r="L1844" s="71" t="b">
        <v>0</v>
      </c>
      <c r="M1844" s="64" t="s">
        <v>232</v>
      </c>
      <c r="N1844" s="64" t="s">
        <v>232</v>
      </c>
      <c r="O1844" s="64" t="s">
        <v>232</v>
      </c>
      <c r="P1844" s="64" t="s">
        <v>232</v>
      </c>
      <c r="Q1844" s="65"/>
      <c r="R1844" s="64" t="s">
        <v>232</v>
      </c>
      <c r="S1844" s="63">
        <v>2159.8229999999999</v>
      </c>
      <c r="T1844" s="65"/>
      <c r="U1844" s="65"/>
      <c r="V1844" s="64" t="s">
        <v>232</v>
      </c>
    </row>
    <row r="1845" spans="1:22" ht="72">
      <c r="A1845" s="64" t="s">
        <v>10933</v>
      </c>
      <c r="B1845" s="63">
        <v>2281</v>
      </c>
      <c r="C1845" s="64" t="s">
        <v>255</v>
      </c>
      <c r="D1845" s="64" t="s">
        <v>255</v>
      </c>
      <c r="E1845" s="64" t="s">
        <v>255</v>
      </c>
      <c r="F1845" s="64" t="s">
        <v>232</v>
      </c>
      <c r="G1845" s="63" t="b">
        <v>0</v>
      </c>
      <c r="H1845" s="71" t="b">
        <v>0</v>
      </c>
      <c r="I1845" s="64" t="s">
        <v>10933</v>
      </c>
      <c r="J1845" s="64" t="s">
        <v>232</v>
      </c>
      <c r="K1845" s="63">
        <v>110.14054843282599</v>
      </c>
      <c r="L1845" s="71" t="b">
        <v>0</v>
      </c>
      <c r="M1845" s="64" t="s">
        <v>232</v>
      </c>
      <c r="N1845" s="64" t="s">
        <v>232</v>
      </c>
      <c r="O1845" s="64" t="s">
        <v>232</v>
      </c>
      <c r="P1845" s="64" t="s">
        <v>232</v>
      </c>
      <c r="Q1845" s="65"/>
      <c r="R1845" s="64" t="s">
        <v>232</v>
      </c>
      <c r="S1845" s="63">
        <v>1158.5719999999999</v>
      </c>
      <c r="T1845" s="65"/>
      <c r="U1845" s="65"/>
      <c r="V1845" s="64" t="s">
        <v>232</v>
      </c>
    </row>
    <row r="1846" spans="1:22" ht="57.6">
      <c r="A1846" s="64" t="s">
        <v>10934</v>
      </c>
      <c r="B1846" s="63">
        <v>2282</v>
      </c>
      <c r="C1846" s="64" t="s">
        <v>255</v>
      </c>
      <c r="D1846" s="64" t="s">
        <v>255</v>
      </c>
      <c r="E1846" s="64" t="s">
        <v>255</v>
      </c>
      <c r="F1846" s="64" t="s">
        <v>232</v>
      </c>
      <c r="G1846" s="63" t="b">
        <v>0</v>
      </c>
      <c r="H1846" s="71" t="b">
        <v>0</v>
      </c>
      <c r="I1846" s="64" t="s">
        <v>10934</v>
      </c>
      <c r="J1846" s="64" t="s">
        <v>232</v>
      </c>
      <c r="K1846" s="63">
        <v>137.19212445472201</v>
      </c>
      <c r="L1846" s="71" t="b">
        <v>0</v>
      </c>
      <c r="M1846" s="64" t="s">
        <v>232</v>
      </c>
      <c r="N1846" s="64" t="s">
        <v>232</v>
      </c>
      <c r="O1846" s="64" t="s">
        <v>232</v>
      </c>
      <c r="P1846" s="64" t="s">
        <v>232</v>
      </c>
      <c r="Q1846" s="65"/>
      <c r="R1846" s="64" t="s">
        <v>232</v>
      </c>
      <c r="S1846" s="65"/>
      <c r="T1846" s="65"/>
      <c r="U1846" s="65"/>
      <c r="V1846" s="64" t="s">
        <v>232</v>
      </c>
    </row>
    <row r="1847" spans="1:22" ht="28.9">
      <c r="A1847" s="64" t="s">
        <v>453</v>
      </c>
      <c r="B1847" s="63">
        <v>2283</v>
      </c>
      <c r="C1847" s="64" t="s">
        <v>255</v>
      </c>
      <c r="D1847" s="64" t="s">
        <v>255</v>
      </c>
      <c r="E1847" s="64" t="s">
        <v>255</v>
      </c>
      <c r="F1847" s="64" t="s">
        <v>232</v>
      </c>
      <c r="G1847" s="63" t="b">
        <v>0</v>
      </c>
      <c r="H1847" s="71" t="b">
        <v>0</v>
      </c>
      <c r="I1847" s="64" t="s">
        <v>453</v>
      </c>
      <c r="J1847" s="64" t="s">
        <v>10935</v>
      </c>
      <c r="K1847" s="63">
        <v>137.19212445472201</v>
      </c>
      <c r="L1847" s="71" t="b">
        <v>0</v>
      </c>
      <c r="M1847" s="64" t="s">
        <v>232</v>
      </c>
      <c r="N1847" s="64" t="s">
        <v>232</v>
      </c>
      <c r="O1847" s="64" t="s">
        <v>232</v>
      </c>
      <c r="P1847" s="64" t="s">
        <v>232</v>
      </c>
      <c r="Q1847" s="65"/>
      <c r="R1847" s="64" t="s">
        <v>232</v>
      </c>
      <c r="S1847" s="65"/>
      <c r="T1847" s="65"/>
      <c r="U1847" s="65"/>
      <c r="V1847" s="64" t="s">
        <v>232</v>
      </c>
    </row>
    <row r="1848" spans="1:22" ht="28.9">
      <c r="A1848" s="64" t="s">
        <v>10936</v>
      </c>
      <c r="B1848" s="63">
        <v>2284</v>
      </c>
      <c r="C1848" s="64" t="s">
        <v>255</v>
      </c>
      <c r="D1848" s="64" t="s">
        <v>255</v>
      </c>
      <c r="E1848" s="64" t="s">
        <v>255</v>
      </c>
      <c r="F1848" s="64" t="s">
        <v>10937</v>
      </c>
      <c r="G1848" s="63" t="b">
        <v>0</v>
      </c>
      <c r="H1848" s="71" t="b">
        <v>0</v>
      </c>
      <c r="I1848" s="64" t="s">
        <v>10936</v>
      </c>
      <c r="J1848" s="64" t="s">
        <v>10938</v>
      </c>
      <c r="K1848" s="63">
        <v>137.19212445472201</v>
      </c>
      <c r="L1848" s="71" t="b">
        <v>0</v>
      </c>
      <c r="M1848" s="64" t="s">
        <v>232</v>
      </c>
      <c r="N1848" s="64" t="s">
        <v>232</v>
      </c>
      <c r="O1848" s="64" t="s">
        <v>232</v>
      </c>
      <c r="P1848" s="64" t="s">
        <v>232</v>
      </c>
      <c r="Q1848" s="65"/>
      <c r="R1848" s="64" t="s">
        <v>232</v>
      </c>
      <c r="S1848" s="65"/>
      <c r="T1848" s="65"/>
      <c r="U1848" s="65"/>
      <c r="V1848" s="64" t="s">
        <v>232</v>
      </c>
    </row>
    <row r="1849" spans="1:22" ht="28.9">
      <c r="A1849" s="64" t="s">
        <v>10939</v>
      </c>
      <c r="B1849" s="63">
        <v>2285</v>
      </c>
      <c r="C1849" s="64" t="s">
        <v>255</v>
      </c>
      <c r="D1849" s="64" t="s">
        <v>255</v>
      </c>
      <c r="E1849" s="64" t="s">
        <v>255</v>
      </c>
      <c r="F1849" s="64" t="s">
        <v>232</v>
      </c>
      <c r="G1849" s="63" t="b">
        <v>0</v>
      </c>
      <c r="H1849" s="71" t="b">
        <v>0</v>
      </c>
      <c r="I1849" s="64" t="s">
        <v>10939</v>
      </c>
      <c r="J1849" s="64" t="s">
        <v>10940</v>
      </c>
      <c r="K1849" s="63">
        <v>137.19212445472201</v>
      </c>
      <c r="L1849" s="71" t="b">
        <v>0</v>
      </c>
      <c r="M1849" s="64" t="s">
        <v>232</v>
      </c>
      <c r="N1849" s="64" t="s">
        <v>232</v>
      </c>
      <c r="O1849" s="64" t="s">
        <v>232</v>
      </c>
      <c r="P1849" s="64" t="s">
        <v>232</v>
      </c>
      <c r="Q1849" s="65"/>
      <c r="R1849" s="64" t="s">
        <v>232</v>
      </c>
      <c r="S1849" s="65"/>
      <c r="T1849" s="65"/>
      <c r="U1849" s="65"/>
      <c r="V1849" s="64" t="s">
        <v>232</v>
      </c>
    </row>
    <row r="1850" spans="1:22" ht="28.9">
      <c r="A1850" s="64" t="s">
        <v>10941</v>
      </c>
      <c r="B1850" s="63">
        <v>2286</v>
      </c>
      <c r="C1850" s="64" t="s">
        <v>255</v>
      </c>
      <c r="D1850" s="64" t="s">
        <v>255</v>
      </c>
      <c r="E1850" s="64" t="s">
        <v>255</v>
      </c>
      <c r="F1850" s="64" t="s">
        <v>232</v>
      </c>
      <c r="G1850" s="63" t="b">
        <v>0</v>
      </c>
      <c r="H1850" s="71" t="b">
        <v>0</v>
      </c>
      <c r="I1850" s="64" t="s">
        <v>10941</v>
      </c>
      <c r="J1850" s="64" t="s">
        <v>10942</v>
      </c>
      <c r="K1850" s="63">
        <v>137.19212445472201</v>
      </c>
      <c r="L1850" s="71" t="b">
        <v>0</v>
      </c>
      <c r="M1850" s="64" t="s">
        <v>232</v>
      </c>
      <c r="N1850" s="64" t="s">
        <v>232</v>
      </c>
      <c r="O1850" s="64" t="s">
        <v>232</v>
      </c>
      <c r="P1850" s="64" t="s">
        <v>232</v>
      </c>
      <c r="Q1850" s="65"/>
      <c r="R1850" s="64" t="s">
        <v>232</v>
      </c>
      <c r="S1850" s="65"/>
      <c r="T1850" s="65"/>
      <c r="U1850" s="65"/>
      <c r="V1850" s="64" t="s">
        <v>232</v>
      </c>
    </row>
    <row r="1851" spans="1:22" ht="28.9">
      <c r="A1851" s="64" t="s">
        <v>10943</v>
      </c>
      <c r="B1851" s="63">
        <v>2287</v>
      </c>
      <c r="C1851" s="64" t="s">
        <v>255</v>
      </c>
      <c r="D1851" s="64" t="s">
        <v>255</v>
      </c>
      <c r="E1851" s="64" t="s">
        <v>255</v>
      </c>
      <c r="F1851" s="64" t="s">
        <v>232</v>
      </c>
      <c r="G1851" s="63" t="b">
        <v>0</v>
      </c>
      <c r="H1851" s="71" t="b">
        <v>0</v>
      </c>
      <c r="I1851" s="64" t="s">
        <v>10943</v>
      </c>
      <c r="J1851" s="64" t="s">
        <v>10944</v>
      </c>
      <c r="K1851" s="63">
        <v>137.19212445472201</v>
      </c>
      <c r="L1851" s="71" t="b">
        <v>0</v>
      </c>
      <c r="M1851" s="64" t="s">
        <v>232</v>
      </c>
      <c r="N1851" s="64" t="s">
        <v>232</v>
      </c>
      <c r="O1851" s="64" t="s">
        <v>232</v>
      </c>
      <c r="P1851" s="64" t="s">
        <v>232</v>
      </c>
      <c r="Q1851" s="65"/>
      <c r="R1851" s="64" t="s">
        <v>232</v>
      </c>
      <c r="S1851" s="65"/>
      <c r="T1851" s="65"/>
      <c r="U1851" s="65"/>
      <c r="V1851" s="64" t="s">
        <v>232</v>
      </c>
    </row>
    <row r="1852" spans="1:22" ht="28.9">
      <c r="A1852" s="64" t="s">
        <v>10945</v>
      </c>
      <c r="B1852" s="63">
        <v>2288</v>
      </c>
      <c r="C1852" s="64" t="s">
        <v>255</v>
      </c>
      <c r="D1852" s="64" t="s">
        <v>255</v>
      </c>
      <c r="E1852" s="64" t="s">
        <v>255</v>
      </c>
      <c r="F1852" s="64" t="s">
        <v>232</v>
      </c>
      <c r="G1852" s="63" t="b">
        <v>0</v>
      </c>
      <c r="H1852" s="71" t="b">
        <v>0</v>
      </c>
      <c r="I1852" s="64" t="s">
        <v>10945</v>
      </c>
      <c r="J1852" s="64" t="s">
        <v>10946</v>
      </c>
      <c r="K1852" s="63">
        <v>137.19212445472201</v>
      </c>
      <c r="L1852" s="71" t="b">
        <v>0</v>
      </c>
      <c r="M1852" s="64" t="s">
        <v>232</v>
      </c>
      <c r="N1852" s="64" t="s">
        <v>232</v>
      </c>
      <c r="O1852" s="64" t="s">
        <v>232</v>
      </c>
      <c r="P1852" s="64" t="s">
        <v>232</v>
      </c>
      <c r="Q1852" s="65"/>
      <c r="R1852" s="64" t="s">
        <v>232</v>
      </c>
      <c r="S1852" s="65"/>
      <c r="T1852" s="65"/>
      <c r="U1852" s="65"/>
      <c r="V1852" s="64" t="s">
        <v>232</v>
      </c>
    </row>
    <row r="1853" spans="1:22" ht="28.9">
      <c r="A1853" s="64" t="s">
        <v>10947</v>
      </c>
      <c r="B1853" s="63">
        <v>2289</v>
      </c>
      <c r="C1853" s="64" t="s">
        <v>255</v>
      </c>
      <c r="D1853" s="64" t="s">
        <v>255</v>
      </c>
      <c r="E1853" s="64" t="s">
        <v>255</v>
      </c>
      <c r="F1853" s="64" t="s">
        <v>232</v>
      </c>
      <c r="G1853" s="63" t="b">
        <v>0</v>
      </c>
      <c r="H1853" s="71" t="b">
        <v>0</v>
      </c>
      <c r="I1853" s="64" t="s">
        <v>10947</v>
      </c>
      <c r="J1853" s="64" t="s">
        <v>10948</v>
      </c>
      <c r="K1853" s="63">
        <v>137.19212445472201</v>
      </c>
      <c r="L1853" s="71" t="b">
        <v>0</v>
      </c>
      <c r="M1853" s="64" t="s">
        <v>232</v>
      </c>
      <c r="N1853" s="64" t="s">
        <v>232</v>
      </c>
      <c r="O1853" s="64" t="s">
        <v>232</v>
      </c>
      <c r="P1853" s="64" t="s">
        <v>232</v>
      </c>
      <c r="Q1853" s="65"/>
      <c r="R1853" s="64" t="s">
        <v>232</v>
      </c>
      <c r="S1853" s="65"/>
      <c r="T1853" s="65"/>
      <c r="U1853" s="65"/>
      <c r="V1853" s="64" t="s">
        <v>232</v>
      </c>
    </row>
    <row r="1854" spans="1:22" ht="28.9">
      <c r="A1854" s="64" t="s">
        <v>10949</v>
      </c>
      <c r="B1854" s="63">
        <v>2290</v>
      </c>
      <c r="C1854" s="64" t="s">
        <v>255</v>
      </c>
      <c r="D1854" s="64" t="s">
        <v>255</v>
      </c>
      <c r="E1854" s="64" t="s">
        <v>255</v>
      </c>
      <c r="F1854" s="64" t="s">
        <v>232</v>
      </c>
      <c r="G1854" s="63" t="b">
        <v>0</v>
      </c>
      <c r="H1854" s="71" t="b">
        <v>0</v>
      </c>
      <c r="I1854" s="64" t="s">
        <v>10949</v>
      </c>
      <c r="J1854" s="64" t="s">
        <v>10950</v>
      </c>
      <c r="K1854" s="63">
        <v>137.19212445472201</v>
      </c>
      <c r="L1854" s="71" t="b">
        <v>0</v>
      </c>
      <c r="M1854" s="64" t="s">
        <v>232</v>
      </c>
      <c r="N1854" s="64" t="s">
        <v>232</v>
      </c>
      <c r="O1854" s="64" t="s">
        <v>232</v>
      </c>
      <c r="P1854" s="64" t="s">
        <v>232</v>
      </c>
      <c r="Q1854" s="65"/>
      <c r="R1854" s="64" t="s">
        <v>232</v>
      </c>
      <c r="S1854" s="65"/>
      <c r="T1854" s="65"/>
      <c r="U1854" s="65"/>
      <c r="V1854" s="64" t="s">
        <v>232</v>
      </c>
    </row>
    <row r="1855" spans="1:22" ht="28.9">
      <c r="A1855" s="64" t="s">
        <v>10951</v>
      </c>
      <c r="B1855" s="63">
        <v>2291</v>
      </c>
      <c r="C1855" s="64" t="s">
        <v>255</v>
      </c>
      <c r="D1855" s="64" t="s">
        <v>255</v>
      </c>
      <c r="E1855" s="64" t="s">
        <v>255</v>
      </c>
      <c r="F1855" s="64" t="s">
        <v>232</v>
      </c>
      <c r="G1855" s="63" t="b">
        <v>0</v>
      </c>
      <c r="H1855" s="71" t="b">
        <v>0</v>
      </c>
      <c r="I1855" s="64" t="s">
        <v>10951</v>
      </c>
      <c r="J1855" s="64" t="s">
        <v>10952</v>
      </c>
      <c r="K1855" s="63">
        <v>137.19212445472201</v>
      </c>
      <c r="L1855" s="71" t="b">
        <v>0</v>
      </c>
      <c r="M1855" s="64" t="s">
        <v>232</v>
      </c>
      <c r="N1855" s="64" t="s">
        <v>232</v>
      </c>
      <c r="O1855" s="64" t="s">
        <v>232</v>
      </c>
      <c r="P1855" s="64" t="s">
        <v>232</v>
      </c>
      <c r="Q1855" s="65"/>
      <c r="R1855" s="64" t="s">
        <v>232</v>
      </c>
      <c r="S1855" s="65"/>
      <c r="T1855" s="65"/>
      <c r="U1855" s="65"/>
      <c r="V1855" s="64" t="s">
        <v>232</v>
      </c>
    </row>
    <row r="1856" spans="1:22" ht="28.9">
      <c r="A1856" s="64" t="s">
        <v>10953</v>
      </c>
      <c r="B1856" s="63">
        <v>2292</v>
      </c>
      <c r="C1856" s="64" t="s">
        <v>255</v>
      </c>
      <c r="D1856" s="64" t="s">
        <v>255</v>
      </c>
      <c r="E1856" s="64" t="s">
        <v>255</v>
      </c>
      <c r="F1856" s="64" t="s">
        <v>232</v>
      </c>
      <c r="G1856" s="63" t="b">
        <v>0</v>
      </c>
      <c r="H1856" s="71" t="b">
        <v>0</v>
      </c>
      <c r="I1856" s="64" t="s">
        <v>10953</v>
      </c>
      <c r="J1856" s="64" t="s">
        <v>10954</v>
      </c>
      <c r="K1856" s="63">
        <v>137.19212445472201</v>
      </c>
      <c r="L1856" s="71" t="b">
        <v>0</v>
      </c>
      <c r="M1856" s="64" t="s">
        <v>232</v>
      </c>
      <c r="N1856" s="64" t="s">
        <v>232</v>
      </c>
      <c r="O1856" s="64" t="s">
        <v>232</v>
      </c>
      <c r="P1856" s="64" t="s">
        <v>232</v>
      </c>
      <c r="Q1856" s="65"/>
      <c r="R1856" s="64" t="s">
        <v>232</v>
      </c>
      <c r="S1856" s="65"/>
      <c r="T1856" s="65"/>
      <c r="U1856" s="65"/>
      <c r="V1856" s="64" t="s">
        <v>232</v>
      </c>
    </row>
    <row r="1857" spans="1:22" ht="28.9">
      <c r="A1857" s="64" t="s">
        <v>10955</v>
      </c>
      <c r="B1857" s="63">
        <v>2293</v>
      </c>
      <c r="C1857" s="64" t="s">
        <v>255</v>
      </c>
      <c r="D1857" s="64" t="s">
        <v>255</v>
      </c>
      <c r="E1857" s="64" t="s">
        <v>255</v>
      </c>
      <c r="F1857" s="64" t="s">
        <v>232</v>
      </c>
      <c r="G1857" s="63" t="b">
        <v>0</v>
      </c>
      <c r="H1857" s="71" t="b">
        <v>0</v>
      </c>
      <c r="I1857" s="64" t="s">
        <v>10955</v>
      </c>
      <c r="J1857" s="64" t="s">
        <v>10956</v>
      </c>
      <c r="K1857" s="63">
        <v>137.19212445472201</v>
      </c>
      <c r="L1857" s="71" t="b">
        <v>0</v>
      </c>
      <c r="M1857" s="64" t="s">
        <v>232</v>
      </c>
      <c r="N1857" s="64" t="s">
        <v>232</v>
      </c>
      <c r="O1857" s="64" t="s">
        <v>232</v>
      </c>
      <c r="P1857" s="64" t="s">
        <v>232</v>
      </c>
      <c r="Q1857" s="65"/>
      <c r="R1857" s="64" t="s">
        <v>232</v>
      </c>
      <c r="S1857" s="65"/>
      <c r="T1857" s="65"/>
      <c r="U1857" s="65"/>
      <c r="V1857" s="64" t="s">
        <v>232</v>
      </c>
    </row>
    <row r="1858" spans="1:22" ht="57.6">
      <c r="A1858" s="64" t="s">
        <v>10957</v>
      </c>
      <c r="B1858" s="63">
        <v>2294</v>
      </c>
      <c r="C1858" s="64" t="s">
        <v>10958</v>
      </c>
      <c r="D1858" s="64" t="s">
        <v>10959</v>
      </c>
      <c r="E1858" s="64" t="s">
        <v>10959</v>
      </c>
      <c r="F1858" s="64" t="s">
        <v>232</v>
      </c>
      <c r="G1858" s="63" t="b">
        <v>0</v>
      </c>
      <c r="H1858" s="71" t="b">
        <v>0</v>
      </c>
      <c r="I1858" s="64" t="s">
        <v>10957</v>
      </c>
      <c r="J1858" s="64" t="s">
        <v>232</v>
      </c>
      <c r="K1858" s="63">
        <v>287.43812000000003</v>
      </c>
      <c r="L1858" s="71" t="b">
        <v>0</v>
      </c>
      <c r="M1858" s="64" t="s">
        <v>232</v>
      </c>
      <c r="N1858" s="64" t="s">
        <v>10960</v>
      </c>
      <c r="O1858" s="64" t="s">
        <v>10961</v>
      </c>
      <c r="P1858" s="64" t="s">
        <v>10962</v>
      </c>
      <c r="Q1858" s="63">
        <v>0.1875</v>
      </c>
      <c r="R1858" s="64" t="s">
        <v>10963</v>
      </c>
      <c r="S1858" s="63">
        <v>8.972597E-7</v>
      </c>
      <c r="T1858" s="63">
        <v>2.2265440000000001E-6</v>
      </c>
      <c r="U1858" s="63">
        <v>1.9129840491999999E-5</v>
      </c>
      <c r="V1858" s="64" t="s">
        <v>232</v>
      </c>
    </row>
    <row r="1859" spans="1:22" ht="43.15">
      <c r="A1859" s="64" t="s">
        <v>10964</v>
      </c>
      <c r="B1859" s="63">
        <v>2295</v>
      </c>
      <c r="C1859" s="64" t="s">
        <v>255</v>
      </c>
      <c r="D1859" s="64" t="s">
        <v>255</v>
      </c>
      <c r="E1859" s="64" t="s">
        <v>255</v>
      </c>
      <c r="F1859" s="64" t="s">
        <v>10965</v>
      </c>
      <c r="G1859" s="63" t="b">
        <v>0</v>
      </c>
      <c r="H1859" s="71" t="b">
        <v>0</v>
      </c>
      <c r="I1859" s="64" t="s">
        <v>10964</v>
      </c>
      <c r="J1859" s="64" t="s">
        <v>10966</v>
      </c>
      <c r="K1859" s="63">
        <v>230</v>
      </c>
      <c r="L1859" s="71" t="b">
        <v>0</v>
      </c>
      <c r="M1859" s="64" t="s">
        <v>232</v>
      </c>
      <c r="N1859" s="64" t="s">
        <v>232</v>
      </c>
      <c r="O1859" s="64" t="s">
        <v>232</v>
      </c>
      <c r="P1859" s="64" t="s">
        <v>232</v>
      </c>
      <c r="Q1859" s="65"/>
      <c r="R1859" s="64" t="s">
        <v>232</v>
      </c>
      <c r="S1859" s="63">
        <v>1.5865359999999999E-3</v>
      </c>
      <c r="T1859" s="65"/>
      <c r="U1859" s="65"/>
      <c r="V1859" s="64" t="s">
        <v>232</v>
      </c>
    </row>
    <row r="1860" spans="1:22" ht="57.6">
      <c r="A1860" s="64" t="s">
        <v>10967</v>
      </c>
      <c r="B1860" s="63">
        <v>2296</v>
      </c>
      <c r="C1860" s="64" t="s">
        <v>10968</v>
      </c>
      <c r="D1860" s="64" t="s">
        <v>10969</v>
      </c>
      <c r="E1860" s="64" t="s">
        <v>10969</v>
      </c>
      <c r="F1860" s="64" t="s">
        <v>232</v>
      </c>
      <c r="G1860" s="63" t="b">
        <v>0</v>
      </c>
      <c r="H1860" s="71" t="b">
        <v>0</v>
      </c>
      <c r="I1860" s="64" t="s">
        <v>10967</v>
      </c>
      <c r="J1860" s="64" t="s">
        <v>232</v>
      </c>
      <c r="K1860" s="63">
        <v>206.19</v>
      </c>
      <c r="L1860" s="71" t="b">
        <v>0</v>
      </c>
      <c r="M1860" s="64" t="s">
        <v>232</v>
      </c>
      <c r="N1860" s="64" t="s">
        <v>232</v>
      </c>
      <c r="O1860" s="64" t="s">
        <v>10970</v>
      </c>
      <c r="P1860" s="64" t="s">
        <v>10971</v>
      </c>
      <c r="Q1860" s="63">
        <v>0.36363640000000003</v>
      </c>
      <c r="R1860" s="64" t="s">
        <v>10972</v>
      </c>
      <c r="S1860" s="63">
        <v>1.3598880000000001E-3</v>
      </c>
      <c r="T1860" s="63">
        <v>4.0491799999999998</v>
      </c>
      <c r="U1860" s="63">
        <v>8.3674087098000003E-4</v>
      </c>
      <c r="V1860" s="64" t="s">
        <v>232</v>
      </c>
    </row>
    <row r="1861" spans="1:22">
      <c r="A1861" s="64" t="s">
        <v>142</v>
      </c>
      <c r="B1861" s="63">
        <v>2297</v>
      </c>
      <c r="C1861" s="64" t="s">
        <v>255</v>
      </c>
      <c r="D1861" s="64" t="s">
        <v>255</v>
      </c>
      <c r="E1861" s="64" t="s">
        <v>255</v>
      </c>
      <c r="F1861" s="64" t="s">
        <v>232</v>
      </c>
      <c r="G1861" s="63" t="b">
        <v>0</v>
      </c>
      <c r="H1861" s="71" t="b">
        <v>0</v>
      </c>
      <c r="I1861" s="64" t="s">
        <v>142</v>
      </c>
      <c r="J1861" s="64" t="s">
        <v>232</v>
      </c>
      <c r="K1861" s="63">
        <v>137.19212445472201</v>
      </c>
      <c r="L1861" s="71" t="b">
        <v>0</v>
      </c>
      <c r="M1861" s="64" t="s">
        <v>232</v>
      </c>
      <c r="N1861" s="64" t="s">
        <v>232</v>
      </c>
      <c r="O1861" s="64" t="s">
        <v>232</v>
      </c>
      <c r="P1861" s="64" t="s">
        <v>232</v>
      </c>
      <c r="Q1861" s="65"/>
      <c r="R1861" s="64" t="s">
        <v>232</v>
      </c>
      <c r="S1861" s="65"/>
      <c r="T1861" s="65"/>
      <c r="U1861" s="65"/>
      <c r="V1861" s="64" t="s">
        <v>232</v>
      </c>
    </row>
    <row r="1862" spans="1:22" ht="28.9">
      <c r="A1862" s="64" t="s">
        <v>10973</v>
      </c>
      <c r="B1862" s="63">
        <v>2298</v>
      </c>
      <c r="C1862" s="64" t="s">
        <v>255</v>
      </c>
      <c r="D1862" s="64" t="s">
        <v>255</v>
      </c>
      <c r="E1862" s="64" t="s">
        <v>255</v>
      </c>
      <c r="F1862" s="64" t="s">
        <v>232</v>
      </c>
      <c r="G1862" s="63" t="b">
        <v>0</v>
      </c>
      <c r="H1862" s="71" t="b">
        <v>0</v>
      </c>
      <c r="I1862" s="64" t="s">
        <v>10973</v>
      </c>
      <c r="J1862" s="64" t="s">
        <v>10974</v>
      </c>
      <c r="K1862" s="63">
        <v>12</v>
      </c>
      <c r="L1862" s="71" t="b">
        <v>0</v>
      </c>
      <c r="M1862" s="64" t="s">
        <v>232</v>
      </c>
      <c r="N1862" s="64" t="s">
        <v>232</v>
      </c>
      <c r="O1862" s="64" t="s">
        <v>232</v>
      </c>
      <c r="P1862" s="64" t="s">
        <v>232</v>
      </c>
      <c r="Q1862" s="65"/>
      <c r="R1862" s="64" t="s">
        <v>232</v>
      </c>
      <c r="S1862" s="65"/>
      <c r="T1862" s="65"/>
      <c r="U1862" s="65"/>
      <c r="V1862" s="64" t="s">
        <v>232</v>
      </c>
    </row>
    <row r="1863" spans="1:22" ht="43.15">
      <c r="A1863" s="64" t="s">
        <v>10975</v>
      </c>
      <c r="B1863" s="63">
        <v>2299</v>
      </c>
      <c r="C1863" s="64" t="s">
        <v>10976</v>
      </c>
      <c r="D1863" s="64" t="s">
        <v>10977</v>
      </c>
      <c r="E1863" s="64" t="s">
        <v>10977</v>
      </c>
      <c r="F1863" s="64" t="s">
        <v>232</v>
      </c>
      <c r="G1863" s="63" t="b">
        <v>0</v>
      </c>
      <c r="H1863" s="71" t="b">
        <v>0</v>
      </c>
      <c r="I1863" s="64" t="s">
        <v>10975</v>
      </c>
      <c r="J1863" s="64" t="s">
        <v>232</v>
      </c>
      <c r="K1863" s="63">
        <v>90.120999999999995</v>
      </c>
      <c r="L1863" s="71" t="b">
        <v>0</v>
      </c>
      <c r="M1863" s="64" t="s">
        <v>232</v>
      </c>
      <c r="N1863" s="64" t="s">
        <v>10978</v>
      </c>
      <c r="O1863" s="64" t="s">
        <v>10979</v>
      </c>
      <c r="P1863" s="64" t="s">
        <v>1695</v>
      </c>
      <c r="Q1863" s="63">
        <v>0.5</v>
      </c>
      <c r="R1863" s="64" t="s">
        <v>10980</v>
      </c>
      <c r="S1863" s="63">
        <v>0.72527379999999997</v>
      </c>
      <c r="T1863" s="63">
        <v>1.4739880000000001</v>
      </c>
      <c r="U1863" s="63">
        <v>1.8567354974000001</v>
      </c>
      <c r="V1863" s="64" t="s">
        <v>232</v>
      </c>
    </row>
    <row r="1864" spans="1:22" ht="43.15">
      <c r="A1864" s="64" t="s">
        <v>10981</v>
      </c>
      <c r="B1864" s="63">
        <v>2300</v>
      </c>
      <c r="C1864" s="64" t="s">
        <v>10982</v>
      </c>
      <c r="D1864" s="64" t="s">
        <v>10983</v>
      </c>
      <c r="E1864" s="64" t="s">
        <v>10983</v>
      </c>
      <c r="F1864" s="64" t="s">
        <v>232</v>
      </c>
      <c r="G1864" s="63" t="b">
        <v>0</v>
      </c>
      <c r="H1864" s="71" t="b">
        <v>0</v>
      </c>
      <c r="I1864" s="64" t="s">
        <v>10981</v>
      </c>
      <c r="J1864" s="64" t="s">
        <v>232</v>
      </c>
      <c r="K1864" s="63">
        <v>112.21263999999999</v>
      </c>
      <c r="L1864" s="71" t="b">
        <v>0</v>
      </c>
      <c r="M1864" s="64" t="s">
        <v>232</v>
      </c>
      <c r="N1864" s="64" t="s">
        <v>232</v>
      </c>
      <c r="O1864" s="64" t="s">
        <v>232</v>
      </c>
      <c r="P1864" s="64" t="s">
        <v>232</v>
      </c>
      <c r="Q1864" s="65"/>
      <c r="R1864" s="64" t="s">
        <v>620</v>
      </c>
      <c r="S1864" s="63">
        <v>3226.402</v>
      </c>
      <c r="T1864" s="63">
        <v>36313.11</v>
      </c>
      <c r="U1864" s="65"/>
      <c r="V1864" s="64" t="s">
        <v>232</v>
      </c>
    </row>
    <row r="1865" spans="1:22" ht="28.9">
      <c r="A1865" s="64" t="s">
        <v>10984</v>
      </c>
      <c r="B1865" s="63">
        <v>2301</v>
      </c>
      <c r="C1865" s="64" t="s">
        <v>10985</v>
      </c>
      <c r="D1865" s="64" t="s">
        <v>10986</v>
      </c>
      <c r="E1865" s="64" t="s">
        <v>10986</v>
      </c>
      <c r="F1865" s="64" t="s">
        <v>232</v>
      </c>
      <c r="G1865" s="63" t="b">
        <v>0</v>
      </c>
      <c r="H1865" s="71" t="b">
        <v>0</v>
      </c>
      <c r="I1865" s="64" t="s">
        <v>10984</v>
      </c>
      <c r="J1865" s="64" t="s">
        <v>232</v>
      </c>
      <c r="K1865" s="63">
        <v>86.175359999999998</v>
      </c>
      <c r="L1865" s="71" t="b">
        <v>0</v>
      </c>
      <c r="M1865" s="64" t="s">
        <v>232</v>
      </c>
      <c r="N1865" s="64" t="s">
        <v>232</v>
      </c>
      <c r="O1865" s="64" t="s">
        <v>232</v>
      </c>
      <c r="P1865" s="64" t="s">
        <v>1356</v>
      </c>
      <c r="Q1865" s="65"/>
      <c r="R1865" s="64" t="s">
        <v>232</v>
      </c>
      <c r="S1865" s="63">
        <v>28131.02</v>
      </c>
      <c r="T1865" s="65"/>
      <c r="U1865" s="65"/>
      <c r="V1865" s="64" t="s">
        <v>232</v>
      </c>
    </row>
    <row r="1866" spans="1:22" ht="28.9">
      <c r="A1866" s="64" t="s">
        <v>10987</v>
      </c>
      <c r="B1866" s="63">
        <v>2302</v>
      </c>
      <c r="C1866" s="64" t="s">
        <v>10988</v>
      </c>
      <c r="D1866" s="64" t="s">
        <v>10989</v>
      </c>
      <c r="E1866" s="64" t="s">
        <v>10989</v>
      </c>
      <c r="F1866" s="64" t="s">
        <v>232</v>
      </c>
      <c r="G1866" s="63" t="b">
        <v>0</v>
      </c>
      <c r="H1866" s="71" t="b">
        <v>0</v>
      </c>
      <c r="I1866" s="64" t="s">
        <v>10987</v>
      </c>
      <c r="J1866" s="64" t="s">
        <v>10990</v>
      </c>
      <c r="K1866" s="63">
        <v>39.090000000000003</v>
      </c>
      <c r="L1866" s="71" t="b">
        <v>0</v>
      </c>
      <c r="M1866" s="64" t="s">
        <v>232</v>
      </c>
      <c r="N1866" s="64" t="s">
        <v>10991</v>
      </c>
      <c r="O1866" s="64" t="s">
        <v>10992</v>
      </c>
      <c r="P1866" s="64" t="s">
        <v>4850</v>
      </c>
      <c r="Q1866" s="65"/>
      <c r="R1866" s="64" t="s">
        <v>10993</v>
      </c>
      <c r="S1866" s="65"/>
      <c r="T1866" s="65"/>
      <c r="U1866" s="65"/>
      <c r="V1866" s="64" t="s">
        <v>232</v>
      </c>
    </row>
    <row r="1867" spans="1:22" ht="28.9">
      <c r="A1867" s="64" t="s">
        <v>10994</v>
      </c>
      <c r="B1867" s="63">
        <v>2303</v>
      </c>
      <c r="C1867" s="64" t="s">
        <v>232</v>
      </c>
      <c r="D1867" s="64" t="s">
        <v>232</v>
      </c>
      <c r="E1867" s="64" t="s">
        <v>2438</v>
      </c>
      <c r="F1867" s="64" t="s">
        <v>232</v>
      </c>
      <c r="G1867" s="63" t="b">
        <v>0</v>
      </c>
      <c r="H1867" s="71" t="b">
        <v>0</v>
      </c>
      <c r="I1867" s="64" t="s">
        <v>10994</v>
      </c>
      <c r="J1867" s="64" t="s">
        <v>10995</v>
      </c>
      <c r="K1867" s="63">
        <v>40.08</v>
      </c>
      <c r="L1867" s="71" t="b">
        <v>0</v>
      </c>
      <c r="M1867" s="64" t="s">
        <v>232</v>
      </c>
      <c r="N1867" s="64" t="s">
        <v>232</v>
      </c>
      <c r="O1867" s="64" t="s">
        <v>232</v>
      </c>
      <c r="P1867" s="64" t="s">
        <v>2685</v>
      </c>
      <c r="Q1867" s="65"/>
      <c r="R1867" s="64" t="s">
        <v>232</v>
      </c>
      <c r="S1867" s="65"/>
      <c r="T1867" s="65"/>
      <c r="U1867" s="65"/>
      <c r="V1867" s="64" t="s">
        <v>232</v>
      </c>
    </row>
    <row r="1868" spans="1:22" ht="57.6">
      <c r="A1868" s="64" t="s">
        <v>10996</v>
      </c>
      <c r="B1868" s="63">
        <v>2304</v>
      </c>
      <c r="C1868" s="64" t="s">
        <v>10997</v>
      </c>
      <c r="D1868" s="64" t="s">
        <v>10998</v>
      </c>
      <c r="E1868" s="64" t="s">
        <v>10998</v>
      </c>
      <c r="F1868" s="64" t="s">
        <v>232</v>
      </c>
      <c r="G1868" s="63" t="b">
        <v>0</v>
      </c>
      <c r="H1868" s="71" t="b">
        <v>0</v>
      </c>
      <c r="I1868" s="64" t="s">
        <v>10996</v>
      </c>
      <c r="J1868" s="64" t="s">
        <v>232</v>
      </c>
      <c r="K1868" s="63">
        <v>84.159480000000002</v>
      </c>
      <c r="L1868" s="71" t="b">
        <v>0</v>
      </c>
      <c r="M1868" s="64" t="s">
        <v>232</v>
      </c>
      <c r="N1868" s="64" t="s">
        <v>232</v>
      </c>
      <c r="O1868" s="64" t="s">
        <v>232</v>
      </c>
      <c r="P1868" s="64" t="s">
        <v>10999</v>
      </c>
      <c r="Q1868" s="65"/>
      <c r="R1868" s="64" t="s">
        <v>2273</v>
      </c>
      <c r="S1868" s="63">
        <v>29064.28</v>
      </c>
      <c r="T1868" s="63">
        <v>34207.230000000003</v>
      </c>
      <c r="U1868" s="65"/>
      <c r="V1868" s="64" t="s">
        <v>232</v>
      </c>
    </row>
    <row r="1869" spans="1:22" ht="86.45">
      <c r="A1869" s="64" t="s">
        <v>11000</v>
      </c>
      <c r="B1869" s="63">
        <v>2305</v>
      </c>
      <c r="C1869" s="64" t="s">
        <v>11001</v>
      </c>
      <c r="D1869" s="64" t="s">
        <v>11002</v>
      </c>
      <c r="E1869" s="64" t="s">
        <v>11002</v>
      </c>
      <c r="F1869" s="64" t="s">
        <v>232</v>
      </c>
      <c r="G1869" s="63" t="b">
        <v>0</v>
      </c>
      <c r="H1869" s="71" t="b">
        <v>0</v>
      </c>
      <c r="I1869" s="64" t="s">
        <v>11000</v>
      </c>
      <c r="J1869" s="64" t="s">
        <v>232</v>
      </c>
      <c r="K1869" s="63">
        <v>84.159480000000002</v>
      </c>
      <c r="L1869" s="71" t="b">
        <v>0</v>
      </c>
      <c r="M1869" s="64" t="s">
        <v>232</v>
      </c>
      <c r="N1869" s="64" t="s">
        <v>232</v>
      </c>
      <c r="O1869" s="64" t="s">
        <v>232</v>
      </c>
      <c r="P1869" s="64" t="s">
        <v>10999</v>
      </c>
      <c r="Q1869" s="65"/>
      <c r="R1869" s="64" t="s">
        <v>11003</v>
      </c>
      <c r="S1869" s="63">
        <v>35330.43</v>
      </c>
      <c r="T1869" s="63">
        <v>34207.230000000003</v>
      </c>
      <c r="U1869" s="65"/>
      <c r="V1869" s="64" t="s">
        <v>232</v>
      </c>
    </row>
    <row r="1870" spans="1:22" ht="129.6">
      <c r="A1870" s="64" t="s">
        <v>11004</v>
      </c>
      <c r="B1870" s="63">
        <v>2306</v>
      </c>
      <c r="C1870" s="64" t="s">
        <v>11005</v>
      </c>
      <c r="D1870" s="64" t="s">
        <v>11006</v>
      </c>
      <c r="E1870" s="64" t="s">
        <v>11006</v>
      </c>
      <c r="F1870" s="64" t="s">
        <v>232</v>
      </c>
      <c r="G1870" s="63" t="b">
        <v>0</v>
      </c>
      <c r="H1870" s="71" t="b">
        <v>0</v>
      </c>
      <c r="I1870" s="64" t="s">
        <v>11004</v>
      </c>
      <c r="J1870" s="64" t="s">
        <v>232</v>
      </c>
      <c r="K1870" s="63">
        <v>158.22200000000001</v>
      </c>
      <c r="L1870" s="71" t="b">
        <v>0</v>
      </c>
      <c r="M1870" s="64" t="s">
        <v>232</v>
      </c>
      <c r="N1870" s="64" t="s">
        <v>232</v>
      </c>
      <c r="O1870" s="64" t="s">
        <v>232</v>
      </c>
      <c r="P1870" s="64" t="s">
        <v>725</v>
      </c>
      <c r="Q1870" s="65"/>
      <c r="R1870" s="64" t="s">
        <v>232</v>
      </c>
      <c r="S1870" s="63">
        <v>36.66366</v>
      </c>
      <c r="T1870" s="65"/>
      <c r="U1870" s="65"/>
      <c r="V1870" s="64" t="s">
        <v>232</v>
      </c>
    </row>
    <row r="1871" spans="1:22" ht="158.44999999999999">
      <c r="A1871" s="64" t="s">
        <v>11007</v>
      </c>
      <c r="B1871" s="63">
        <v>2307</v>
      </c>
      <c r="C1871" s="64" t="s">
        <v>11008</v>
      </c>
      <c r="D1871" s="64" t="s">
        <v>11009</v>
      </c>
      <c r="E1871" s="64" t="s">
        <v>11009</v>
      </c>
      <c r="F1871" s="64" t="s">
        <v>232</v>
      </c>
      <c r="G1871" s="63" t="b">
        <v>0</v>
      </c>
      <c r="H1871" s="71" t="b">
        <v>0</v>
      </c>
      <c r="I1871" s="64" t="s">
        <v>11007</v>
      </c>
      <c r="J1871" s="64" t="s">
        <v>232</v>
      </c>
      <c r="K1871" s="63">
        <v>144.42340252567499</v>
      </c>
      <c r="L1871" s="71" t="b">
        <v>0</v>
      </c>
      <c r="M1871" s="64" t="s">
        <v>232</v>
      </c>
      <c r="N1871" s="64" t="s">
        <v>232</v>
      </c>
      <c r="O1871" s="64" t="s">
        <v>232</v>
      </c>
      <c r="P1871" s="64" t="s">
        <v>11010</v>
      </c>
      <c r="Q1871" s="65"/>
      <c r="R1871" s="64" t="s">
        <v>4484</v>
      </c>
      <c r="S1871" s="63">
        <v>83.859790000000004</v>
      </c>
      <c r="T1871" s="63">
        <v>81.197119999999998</v>
      </c>
      <c r="U1871" s="65"/>
      <c r="V1871" s="64" t="s">
        <v>232</v>
      </c>
    </row>
    <row r="1872" spans="1:22" ht="129.6">
      <c r="A1872" s="64" t="s">
        <v>11011</v>
      </c>
      <c r="B1872" s="63">
        <v>2308</v>
      </c>
      <c r="C1872" s="64" t="s">
        <v>11012</v>
      </c>
      <c r="D1872" s="64" t="s">
        <v>11013</v>
      </c>
      <c r="E1872" s="64" t="s">
        <v>11013</v>
      </c>
      <c r="F1872" s="64" t="s">
        <v>232</v>
      </c>
      <c r="G1872" s="63" t="b">
        <v>0</v>
      </c>
      <c r="H1872" s="71" t="b">
        <v>0</v>
      </c>
      <c r="I1872" s="64" t="s">
        <v>11011</v>
      </c>
      <c r="J1872" s="64" t="s">
        <v>232</v>
      </c>
      <c r="K1872" s="63">
        <v>134.21816000000001</v>
      </c>
      <c r="L1872" s="71" t="b">
        <v>0</v>
      </c>
      <c r="M1872" s="64" t="s">
        <v>232</v>
      </c>
      <c r="N1872" s="64" t="s">
        <v>232</v>
      </c>
      <c r="O1872" s="64" t="s">
        <v>232</v>
      </c>
      <c r="P1872" s="64" t="s">
        <v>11014</v>
      </c>
      <c r="Q1872" s="65"/>
      <c r="R1872" s="64" t="s">
        <v>11015</v>
      </c>
      <c r="S1872" s="63">
        <v>109.0577</v>
      </c>
      <c r="T1872" s="63">
        <v>156.8176</v>
      </c>
      <c r="U1872" s="65"/>
      <c r="V1872" s="64" t="s">
        <v>232</v>
      </c>
    </row>
    <row r="1873" spans="1:22" ht="100.9">
      <c r="A1873" s="64" t="s">
        <v>11016</v>
      </c>
      <c r="B1873" s="63">
        <v>2309</v>
      </c>
      <c r="C1873" s="64" t="s">
        <v>11017</v>
      </c>
      <c r="D1873" s="64" t="s">
        <v>11018</v>
      </c>
      <c r="E1873" s="64" t="s">
        <v>11018</v>
      </c>
      <c r="F1873" s="64" t="s">
        <v>232</v>
      </c>
      <c r="G1873" s="63" t="b">
        <v>0</v>
      </c>
      <c r="H1873" s="71" t="b">
        <v>0</v>
      </c>
      <c r="I1873" s="64" t="s">
        <v>11016</v>
      </c>
      <c r="J1873" s="64" t="s">
        <v>232</v>
      </c>
      <c r="K1873" s="63">
        <v>130.887020992293</v>
      </c>
      <c r="L1873" s="71" t="b">
        <v>0</v>
      </c>
      <c r="M1873" s="64" t="s">
        <v>232</v>
      </c>
      <c r="N1873" s="64" t="s">
        <v>232</v>
      </c>
      <c r="O1873" s="64" t="s">
        <v>232</v>
      </c>
      <c r="P1873" s="64" t="s">
        <v>11019</v>
      </c>
      <c r="Q1873" s="65"/>
      <c r="R1873" s="64" t="s">
        <v>11020</v>
      </c>
      <c r="S1873" s="63">
        <v>215.98230000000001</v>
      </c>
      <c r="T1873" s="63">
        <v>479.14449999999999</v>
      </c>
      <c r="U1873" s="65"/>
      <c r="V1873" s="64" t="s">
        <v>232</v>
      </c>
    </row>
    <row r="1874" spans="1:22" ht="72">
      <c r="A1874" s="64" t="s">
        <v>11021</v>
      </c>
      <c r="B1874" s="63">
        <v>2310</v>
      </c>
      <c r="C1874" s="64" t="s">
        <v>11022</v>
      </c>
      <c r="D1874" s="64" t="s">
        <v>11023</v>
      </c>
      <c r="E1874" s="64" t="s">
        <v>11023</v>
      </c>
      <c r="F1874" s="64" t="s">
        <v>232</v>
      </c>
      <c r="G1874" s="63" t="b">
        <v>0</v>
      </c>
      <c r="H1874" s="71" t="b">
        <v>0</v>
      </c>
      <c r="I1874" s="64" t="s">
        <v>11021</v>
      </c>
      <c r="J1874" s="64" t="s">
        <v>232</v>
      </c>
      <c r="K1874" s="63">
        <v>130.307063845318</v>
      </c>
      <c r="L1874" s="71" t="b">
        <v>0</v>
      </c>
      <c r="M1874" s="64" t="s">
        <v>232</v>
      </c>
      <c r="N1874" s="64" t="s">
        <v>232</v>
      </c>
      <c r="O1874" s="64" t="s">
        <v>232</v>
      </c>
      <c r="P1874" s="64" t="s">
        <v>11024</v>
      </c>
      <c r="Q1874" s="65"/>
      <c r="R1874" s="64" t="s">
        <v>11025</v>
      </c>
      <c r="S1874" s="63">
        <v>305.30829999999997</v>
      </c>
      <c r="T1874" s="63">
        <v>479.14449999999999</v>
      </c>
      <c r="U1874" s="65"/>
      <c r="V1874" s="64" t="s">
        <v>232</v>
      </c>
    </row>
    <row r="1875" spans="1:22" ht="72">
      <c r="A1875" s="64" t="s">
        <v>11026</v>
      </c>
      <c r="B1875" s="63">
        <v>2311</v>
      </c>
      <c r="C1875" s="64" t="s">
        <v>11027</v>
      </c>
      <c r="D1875" s="64" t="s">
        <v>11028</v>
      </c>
      <c r="E1875" s="64" t="s">
        <v>11028</v>
      </c>
      <c r="F1875" s="64" t="s">
        <v>232</v>
      </c>
      <c r="G1875" s="63" t="b">
        <v>0</v>
      </c>
      <c r="H1875" s="71" t="b">
        <v>0</v>
      </c>
      <c r="I1875" s="64" t="s">
        <v>11026</v>
      </c>
      <c r="J1875" s="64" t="s">
        <v>232</v>
      </c>
      <c r="K1875" s="63">
        <v>126.23922</v>
      </c>
      <c r="L1875" s="71" t="b">
        <v>0</v>
      </c>
      <c r="M1875" s="64" t="s">
        <v>232</v>
      </c>
      <c r="N1875" s="64" t="s">
        <v>232</v>
      </c>
      <c r="O1875" s="64" t="s">
        <v>232</v>
      </c>
      <c r="P1875" s="64" t="s">
        <v>11029</v>
      </c>
      <c r="Q1875" s="65"/>
      <c r="R1875" s="64" t="s">
        <v>232</v>
      </c>
      <c r="S1875" s="63">
        <v>763.93730000000005</v>
      </c>
      <c r="T1875" s="65"/>
      <c r="U1875" s="65"/>
      <c r="V1875" s="64" t="s">
        <v>232</v>
      </c>
    </row>
    <row r="1876" spans="1:22" ht="72">
      <c r="A1876" s="64" t="s">
        <v>11030</v>
      </c>
      <c r="B1876" s="63">
        <v>2312</v>
      </c>
      <c r="C1876" s="64" t="s">
        <v>11031</v>
      </c>
      <c r="D1876" s="64" t="s">
        <v>11032</v>
      </c>
      <c r="E1876" s="64" t="s">
        <v>11032</v>
      </c>
      <c r="F1876" s="64" t="s">
        <v>232</v>
      </c>
      <c r="G1876" s="63" t="b">
        <v>0</v>
      </c>
      <c r="H1876" s="71" t="b">
        <v>0</v>
      </c>
      <c r="I1876" s="64" t="s">
        <v>11030</v>
      </c>
      <c r="J1876" s="64" t="s">
        <v>232</v>
      </c>
      <c r="K1876" s="63">
        <v>115.335141429876</v>
      </c>
      <c r="L1876" s="71" t="b">
        <v>0</v>
      </c>
      <c r="M1876" s="64" t="s">
        <v>232</v>
      </c>
      <c r="N1876" s="64" t="s">
        <v>232</v>
      </c>
      <c r="O1876" s="64" t="s">
        <v>232</v>
      </c>
      <c r="P1876" s="64" t="s">
        <v>11033</v>
      </c>
      <c r="Q1876" s="65"/>
      <c r="R1876" s="64" t="s">
        <v>11034</v>
      </c>
      <c r="S1876" s="63">
        <v>907.92550000000006</v>
      </c>
      <c r="T1876" s="63">
        <v>1463.991</v>
      </c>
      <c r="U1876" s="65"/>
      <c r="V1876" s="64" t="s">
        <v>232</v>
      </c>
    </row>
    <row r="1877" spans="1:22" ht="100.9">
      <c r="A1877" s="64" t="s">
        <v>11035</v>
      </c>
      <c r="B1877" s="63">
        <v>2313</v>
      </c>
      <c r="C1877" s="64" t="s">
        <v>11036</v>
      </c>
      <c r="D1877" s="64" t="s">
        <v>11037</v>
      </c>
      <c r="E1877" s="64" t="s">
        <v>11037</v>
      </c>
      <c r="F1877" s="64" t="s">
        <v>232</v>
      </c>
      <c r="G1877" s="63" t="b">
        <v>0</v>
      </c>
      <c r="H1877" s="71" t="b">
        <v>0</v>
      </c>
      <c r="I1877" s="64" t="s">
        <v>11035</v>
      </c>
      <c r="J1877" s="64" t="s">
        <v>232</v>
      </c>
      <c r="K1877" s="63">
        <v>128.2551</v>
      </c>
      <c r="L1877" s="71" t="b">
        <v>0</v>
      </c>
      <c r="M1877" s="64" t="s">
        <v>232</v>
      </c>
      <c r="N1877" s="64" t="s">
        <v>232</v>
      </c>
      <c r="O1877" s="64" t="s">
        <v>232</v>
      </c>
      <c r="P1877" s="64" t="s">
        <v>11038</v>
      </c>
      <c r="Q1877" s="65"/>
      <c r="R1877" s="64" t="s">
        <v>11039</v>
      </c>
      <c r="S1877" s="63">
        <v>883.92740000000003</v>
      </c>
      <c r="T1877" s="63">
        <v>1199.229</v>
      </c>
      <c r="U1877" s="65"/>
      <c r="V1877" s="64" t="s">
        <v>232</v>
      </c>
    </row>
    <row r="1878" spans="1:22" ht="72">
      <c r="A1878" s="64" t="s">
        <v>11040</v>
      </c>
      <c r="B1878" s="63">
        <v>2314</v>
      </c>
      <c r="C1878" s="64" t="s">
        <v>11041</v>
      </c>
      <c r="D1878" s="64" t="s">
        <v>11042</v>
      </c>
      <c r="E1878" s="64" t="s">
        <v>11042</v>
      </c>
      <c r="F1878" s="64" t="s">
        <v>232</v>
      </c>
      <c r="G1878" s="63" t="b">
        <v>0</v>
      </c>
      <c r="H1878" s="71" t="b">
        <v>0</v>
      </c>
      <c r="I1878" s="64" t="s">
        <v>11040</v>
      </c>
      <c r="J1878" s="64" t="s">
        <v>232</v>
      </c>
      <c r="K1878" s="63">
        <v>116.169242240746</v>
      </c>
      <c r="L1878" s="71" t="b">
        <v>0</v>
      </c>
      <c r="M1878" s="64" t="s">
        <v>232</v>
      </c>
      <c r="N1878" s="64" t="s">
        <v>232</v>
      </c>
      <c r="O1878" s="64" t="s">
        <v>232</v>
      </c>
      <c r="P1878" s="64" t="s">
        <v>11043</v>
      </c>
      <c r="Q1878" s="65"/>
      <c r="R1878" s="64" t="s">
        <v>3973</v>
      </c>
      <c r="S1878" s="63">
        <v>882.5942</v>
      </c>
      <c r="T1878" s="63">
        <v>1463.991</v>
      </c>
      <c r="U1878" s="65"/>
      <c r="V1878" s="64" t="s">
        <v>232</v>
      </c>
    </row>
    <row r="1879" spans="1:22" ht="129.6">
      <c r="A1879" s="64" t="s">
        <v>11044</v>
      </c>
      <c r="B1879" s="63">
        <v>2315</v>
      </c>
      <c r="C1879" s="64" t="s">
        <v>11045</v>
      </c>
      <c r="D1879" s="64" t="s">
        <v>11046</v>
      </c>
      <c r="E1879" s="64" t="s">
        <v>11046</v>
      </c>
      <c r="F1879" s="64" t="s">
        <v>232</v>
      </c>
      <c r="G1879" s="63" t="b">
        <v>0</v>
      </c>
      <c r="H1879" s="71" t="b">
        <v>0</v>
      </c>
      <c r="I1879" s="64" t="s">
        <v>11044</v>
      </c>
      <c r="J1879" s="64" t="s">
        <v>232</v>
      </c>
      <c r="K1879" s="63">
        <v>128.2551</v>
      </c>
      <c r="L1879" s="71" t="b">
        <v>0</v>
      </c>
      <c r="M1879" s="64" t="s">
        <v>232</v>
      </c>
      <c r="N1879" s="64" t="s">
        <v>232</v>
      </c>
      <c r="O1879" s="64" t="s">
        <v>232</v>
      </c>
      <c r="P1879" s="64" t="s">
        <v>11038</v>
      </c>
      <c r="Q1879" s="65"/>
      <c r="R1879" s="64" t="s">
        <v>1575</v>
      </c>
      <c r="S1879" s="63">
        <v>1263.896</v>
      </c>
      <c r="T1879" s="63">
        <v>1897.231</v>
      </c>
      <c r="U1879" s="65"/>
      <c r="V1879" s="64" t="s">
        <v>232</v>
      </c>
    </row>
    <row r="1880" spans="1:22" ht="158.44999999999999">
      <c r="A1880" s="64" t="s">
        <v>11047</v>
      </c>
      <c r="B1880" s="63">
        <v>2316</v>
      </c>
      <c r="C1880" s="64" t="s">
        <v>11048</v>
      </c>
      <c r="D1880" s="64" t="s">
        <v>11049</v>
      </c>
      <c r="E1880" s="64" t="s">
        <v>11049</v>
      </c>
      <c r="F1880" s="64" t="s">
        <v>232</v>
      </c>
      <c r="G1880" s="63" t="b">
        <v>0</v>
      </c>
      <c r="H1880" s="71" t="b">
        <v>0</v>
      </c>
      <c r="I1880" s="64" t="s">
        <v>11047</v>
      </c>
      <c r="J1880" s="64" t="s">
        <v>232</v>
      </c>
      <c r="K1880" s="63">
        <v>116.52806258437499</v>
      </c>
      <c r="L1880" s="71" t="b">
        <v>0</v>
      </c>
      <c r="M1880" s="64" t="s">
        <v>232</v>
      </c>
      <c r="N1880" s="64" t="s">
        <v>232</v>
      </c>
      <c r="O1880" s="64" t="s">
        <v>232</v>
      </c>
      <c r="P1880" s="64" t="s">
        <v>11050</v>
      </c>
      <c r="Q1880" s="65"/>
      <c r="R1880" s="64" t="s">
        <v>232</v>
      </c>
      <c r="S1880" s="63">
        <v>1573.204</v>
      </c>
      <c r="T1880" s="65"/>
      <c r="U1880" s="65"/>
      <c r="V1880" s="64" t="s">
        <v>232</v>
      </c>
    </row>
    <row r="1881" spans="1:22" ht="187.15">
      <c r="A1881" s="64" t="s">
        <v>11051</v>
      </c>
      <c r="B1881" s="63">
        <v>2317</v>
      </c>
      <c r="C1881" s="64" t="s">
        <v>11052</v>
      </c>
      <c r="D1881" s="64" t="s">
        <v>11053</v>
      </c>
      <c r="E1881" s="64" t="s">
        <v>11053</v>
      </c>
      <c r="F1881" s="64" t="s">
        <v>232</v>
      </c>
      <c r="G1881" s="63" t="b">
        <v>0</v>
      </c>
      <c r="H1881" s="71" t="b">
        <v>0</v>
      </c>
      <c r="I1881" s="64" t="s">
        <v>11051</v>
      </c>
      <c r="J1881" s="64" t="s">
        <v>232</v>
      </c>
      <c r="K1881" s="63">
        <v>120.73775000000001</v>
      </c>
      <c r="L1881" s="71" t="b">
        <v>0</v>
      </c>
      <c r="M1881" s="64" t="s">
        <v>232</v>
      </c>
      <c r="N1881" s="64" t="s">
        <v>232</v>
      </c>
      <c r="O1881" s="64" t="s">
        <v>232</v>
      </c>
      <c r="P1881" s="64" t="s">
        <v>11054</v>
      </c>
      <c r="Q1881" s="65"/>
      <c r="R1881" s="64" t="s">
        <v>232</v>
      </c>
      <c r="S1881" s="63">
        <v>1307.893</v>
      </c>
      <c r="T1881" s="65"/>
      <c r="U1881" s="65"/>
      <c r="V1881" s="64" t="s">
        <v>232</v>
      </c>
    </row>
    <row r="1882" spans="1:22" ht="86.45">
      <c r="A1882" s="64" t="s">
        <v>11055</v>
      </c>
      <c r="B1882" s="63">
        <v>2318</v>
      </c>
      <c r="C1882" s="64" t="s">
        <v>11056</v>
      </c>
      <c r="D1882" s="64" t="s">
        <v>11057</v>
      </c>
      <c r="E1882" s="64" t="s">
        <v>11057</v>
      </c>
      <c r="F1882" s="64" t="s">
        <v>232</v>
      </c>
      <c r="G1882" s="63" t="b">
        <v>0</v>
      </c>
      <c r="H1882" s="71" t="b">
        <v>0</v>
      </c>
      <c r="I1882" s="64" t="s">
        <v>11055</v>
      </c>
      <c r="J1882" s="64" t="s">
        <v>232</v>
      </c>
      <c r="K1882" s="63">
        <v>119.69874515778299</v>
      </c>
      <c r="L1882" s="71" t="b">
        <v>0</v>
      </c>
      <c r="M1882" s="64" t="s">
        <v>232</v>
      </c>
      <c r="N1882" s="64" t="s">
        <v>232</v>
      </c>
      <c r="O1882" s="64" t="s">
        <v>232</v>
      </c>
      <c r="P1882" s="64" t="s">
        <v>11058</v>
      </c>
      <c r="Q1882" s="65"/>
      <c r="R1882" s="64" t="s">
        <v>232</v>
      </c>
      <c r="S1882" s="63">
        <v>1586.5360000000001</v>
      </c>
      <c r="T1882" s="65"/>
      <c r="U1882" s="65"/>
      <c r="V1882" s="64" t="s">
        <v>232</v>
      </c>
    </row>
    <row r="1883" spans="1:22" ht="72">
      <c r="A1883" s="64" t="s">
        <v>11059</v>
      </c>
      <c r="B1883" s="63">
        <v>2319</v>
      </c>
      <c r="C1883" s="64" t="s">
        <v>11060</v>
      </c>
      <c r="D1883" s="64" t="s">
        <v>11061</v>
      </c>
      <c r="E1883" s="64" t="s">
        <v>11061</v>
      </c>
      <c r="F1883" s="64" t="s">
        <v>232</v>
      </c>
      <c r="G1883" s="63" t="b">
        <v>0</v>
      </c>
      <c r="H1883" s="71" t="b">
        <v>0</v>
      </c>
      <c r="I1883" s="64" t="s">
        <v>11059</v>
      </c>
      <c r="J1883" s="64" t="s">
        <v>232</v>
      </c>
      <c r="K1883" s="63">
        <v>113.211606869465</v>
      </c>
      <c r="L1883" s="71" t="b">
        <v>0</v>
      </c>
      <c r="M1883" s="64" t="s">
        <v>232</v>
      </c>
      <c r="N1883" s="64" t="s">
        <v>232</v>
      </c>
      <c r="O1883" s="64" t="s">
        <v>232</v>
      </c>
      <c r="P1883" s="64" t="s">
        <v>11062</v>
      </c>
      <c r="Q1883" s="65"/>
      <c r="R1883" s="64" t="s">
        <v>11063</v>
      </c>
      <c r="S1883" s="63">
        <v>1973.171</v>
      </c>
      <c r="T1883" s="63">
        <v>2316.0949999999998</v>
      </c>
      <c r="U1883" s="65"/>
      <c r="V1883" s="64" t="s">
        <v>232</v>
      </c>
    </row>
    <row r="1884" spans="1:22" ht="86.45">
      <c r="A1884" s="64" t="s">
        <v>11064</v>
      </c>
      <c r="B1884" s="63">
        <v>2320</v>
      </c>
      <c r="C1884" s="64" t="s">
        <v>11065</v>
      </c>
      <c r="D1884" s="64" t="s">
        <v>11066</v>
      </c>
      <c r="E1884" s="64" t="s">
        <v>11066</v>
      </c>
      <c r="F1884" s="64" t="s">
        <v>232</v>
      </c>
      <c r="G1884" s="63" t="b">
        <v>0</v>
      </c>
      <c r="H1884" s="71" t="b">
        <v>0</v>
      </c>
      <c r="I1884" s="64" t="s">
        <v>11064</v>
      </c>
      <c r="J1884" s="64" t="s">
        <v>232</v>
      </c>
      <c r="K1884" s="63">
        <v>119.69874515778299</v>
      </c>
      <c r="L1884" s="71" t="b">
        <v>0</v>
      </c>
      <c r="M1884" s="64" t="s">
        <v>232</v>
      </c>
      <c r="N1884" s="64" t="s">
        <v>232</v>
      </c>
      <c r="O1884" s="64" t="s">
        <v>232</v>
      </c>
      <c r="P1884" s="64" t="s">
        <v>11067</v>
      </c>
      <c r="Q1884" s="65"/>
      <c r="R1884" s="64" t="s">
        <v>232</v>
      </c>
      <c r="S1884" s="63">
        <v>2346.4740000000002</v>
      </c>
      <c r="T1884" s="65"/>
      <c r="U1884" s="65"/>
      <c r="V1884" s="64" t="s">
        <v>232</v>
      </c>
    </row>
    <row r="1885" spans="1:22" ht="72">
      <c r="A1885" s="64" t="s">
        <v>11068</v>
      </c>
      <c r="B1885" s="63">
        <v>2321</v>
      </c>
      <c r="C1885" s="64" t="s">
        <v>11069</v>
      </c>
      <c r="D1885" s="64" t="s">
        <v>11070</v>
      </c>
      <c r="E1885" s="64" t="s">
        <v>11070</v>
      </c>
      <c r="F1885" s="64" t="s">
        <v>232</v>
      </c>
      <c r="G1885" s="63" t="b">
        <v>0</v>
      </c>
      <c r="H1885" s="71" t="b">
        <v>0</v>
      </c>
      <c r="I1885" s="64" t="s">
        <v>11068</v>
      </c>
      <c r="J1885" s="64" t="s">
        <v>232</v>
      </c>
      <c r="K1885" s="63">
        <v>112.21263999999999</v>
      </c>
      <c r="L1885" s="71" t="b">
        <v>0</v>
      </c>
      <c r="M1885" s="64" t="s">
        <v>232</v>
      </c>
      <c r="N1885" s="64" t="s">
        <v>232</v>
      </c>
      <c r="O1885" s="64" t="s">
        <v>232</v>
      </c>
      <c r="P1885" s="64" t="s">
        <v>619</v>
      </c>
      <c r="Q1885" s="65"/>
      <c r="R1885" s="64" t="s">
        <v>11071</v>
      </c>
      <c r="S1885" s="63">
        <v>2546.4580000000001</v>
      </c>
      <c r="T1885" s="63">
        <v>22953.33</v>
      </c>
      <c r="U1885" s="65"/>
      <c r="V1885" s="64" t="s">
        <v>232</v>
      </c>
    </row>
    <row r="1886" spans="1:22" ht="201.6">
      <c r="A1886" s="64" t="s">
        <v>11072</v>
      </c>
      <c r="B1886" s="63">
        <v>2322</v>
      </c>
      <c r="C1886" s="64" t="s">
        <v>11073</v>
      </c>
      <c r="D1886" s="64" t="s">
        <v>11074</v>
      </c>
      <c r="E1886" s="64" t="s">
        <v>11074</v>
      </c>
      <c r="F1886" s="64" t="s">
        <v>232</v>
      </c>
      <c r="G1886" s="63" t="b">
        <v>0</v>
      </c>
      <c r="H1886" s="71" t="b">
        <v>0</v>
      </c>
      <c r="I1886" s="64" t="s">
        <v>11072</v>
      </c>
      <c r="J1886" s="64" t="s">
        <v>232</v>
      </c>
      <c r="K1886" s="63">
        <v>113.211606869465</v>
      </c>
      <c r="L1886" s="71" t="b">
        <v>0</v>
      </c>
      <c r="M1886" s="64" t="s">
        <v>232</v>
      </c>
      <c r="N1886" s="64" t="s">
        <v>232</v>
      </c>
      <c r="O1886" s="64" t="s">
        <v>232</v>
      </c>
      <c r="P1886" s="64" t="s">
        <v>11075</v>
      </c>
      <c r="Q1886" s="65"/>
      <c r="R1886" s="64" t="s">
        <v>2169</v>
      </c>
      <c r="S1886" s="63">
        <v>2719.777</v>
      </c>
      <c r="T1886" s="63">
        <v>3664.1579999999999</v>
      </c>
      <c r="U1886" s="65"/>
      <c r="V1886" s="64" t="s">
        <v>232</v>
      </c>
    </row>
    <row r="1887" spans="1:22" ht="158.44999999999999">
      <c r="A1887" s="64" t="s">
        <v>11076</v>
      </c>
      <c r="B1887" s="63">
        <v>2323</v>
      </c>
      <c r="C1887" s="64" t="s">
        <v>11077</v>
      </c>
      <c r="D1887" s="64" t="s">
        <v>11078</v>
      </c>
      <c r="E1887" s="64" t="s">
        <v>11078</v>
      </c>
      <c r="F1887" s="64" t="s">
        <v>232</v>
      </c>
      <c r="G1887" s="63" t="b">
        <v>0</v>
      </c>
      <c r="H1887" s="71" t="b">
        <v>0</v>
      </c>
      <c r="I1887" s="64" t="s">
        <v>11076</v>
      </c>
      <c r="J1887" s="64" t="s">
        <v>232</v>
      </c>
      <c r="K1887" s="63">
        <v>109.745726252162</v>
      </c>
      <c r="L1887" s="71" t="b">
        <v>0</v>
      </c>
      <c r="M1887" s="64" t="s">
        <v>232</v>
      </c>
      <c r="N1887" s="64" t="s">
        <v>232</v>
      </c>
      <c r="O1887" s="64" t="s">
        <v>232</v>
      </c>
      <c r="P1887" s="64" t="s">
        <v>11079</v>
      </c>
      <c r="Q1887" s="65"/>
      <c r="R1887" s="64" t="s">
        <v>2298</v>
      </c>
      <c r="S1887" s="63">
        <v>2759.7730000000001</v>
      </c>
      <c r="T1887" s="63">
        <v>3664.1579999999999</v>
      </c>
      <c r="U1887" s="65"/>
      <c r="V1887" s="64" t="s">
        <v>232</v>
      </c>
    </row>
    <row r="1888" spans="1:22" ht="100.9">
      <c r="A1888" s="64" t="s">
        <v>11080</v>
      </c>
      <c r="B1888" s="63">
        <v>2324</v>
      </c>
      <c r="C1888" s="64" t="s">
        <v>11081</v>
      </c>
      <c r="D1888" s="64" t="s">
        <v>11082</v>
      </c>
      <c r="E1888" s="64" t="s">
        <v>11082</v>
      </c>
      <c r="F1888" s="64" t="s">
        <v>232</v>
      </c>
      <c r="G1888" s="63" t="b">
        <v>0</v>
      </c>
      <c r="H1888" s="71" t="b">
        <v>0</v>
      </c>
      <c r="I1888" s="64" t="s">
        <v>11080</v>
      </c>
      <c r="J1888" s="64" t="s">
        <v>232</v>
      </c>
      <c r="K1888" s="63">
        <v>113.211606869465</v>
      </c>
      <c r="L1888" s="71" t="b">
        <v>0</v>
      </c>
      <c r="M1888" s="64" t="s">
        <v>232</v>
      </c>
      <c r="N1888" s="64" t="s">
        <v>232</v>
      </c>
      <c r="O1888" s="64" t="s">
        <v>232</v>
      </c>
      <c r="P1888" s="64" t="s">
        <v>11083</v>
      </c>
      <c r="Q1888" s="65"/>
      <c r="R1888" s="64" t="s">
        <v>232</v>
      </c>
      <c r="S1888" s="63">
        <v>3226.402</v>
      </c>
      <c r="T1888" s="65"/>
      <c r="U1888" s="65"/>
      <c r="V1888" s="64" t="s">
        <v>232</v>
      </c>
    </row>
    <row r="1889" spans="1:22" ht="57.6">
      <c r="A1889" s="64" t="s">
        <v>11084</v>
      </c>
      <c r="B1889" s="63">
        <v>2325</v>
      </c>
      <c r="C1889" s="64" t="s">
        <v>11085</v>
      </c>
      <c r="D1889" s="64" t="s">
        <v>11086</v>
      </c>
      <c r="E1889" s="64" t="s">
        <v>11086</v>
      </c>
      <c r="F1889" s="64" t="s">
        <v>232</v>
      </c>
      <c r="G1889" s="63" t="b">
        <v>0</v>
      </c>
      <c r="H1889" s="71" t="b">
        <v>0</v>
      </c>
      <c r="I1889" s="64" t="s">
        <v>11084</v>
      </c>
      <c r="J1889" s="64" t="s">
        <v>232</v>
      </c>
      <c r="K1889" s="63">
        <v>102.001176658804</v>
      </c>
      <c r="L1889" s="71" t="b">
        <v>0</v>
      </c>
      <c r="M1889" s="64" t="s">
        <v>232</v>
      </c>
      <c r="N1889" s="64" t="s">
        <v>232</v>
      </c>
      <c r="O1889" s="64" t="s">
        <v>232</v>
      </c>
      <c r="P1889" s="64" t="s">
        <v>11087</v>
      </c>
      <c r="Q1889" s="65"/>
      <c r="R1889" s="64" t="s">
        <v>11088</v>
      </c>
      <c r="S1889" s="63">
        <v>3159.741</v>
      </c>
      <c r="T1889" s="63">
        <v>4473.1180000000004</v>
      </c>
      <c r="U1889" s="65"/>
      <c r="V1889" s="64" t="s">
        <v>232</v>
      </c>
    </row>
    <row r="1890" spans="1:22" ht="158.44999999999999">
      <c r="A1890" s="64" t="s">
        <v>11089</v>
      </c>
      <c r="B1890" s="63">
        <v>2326</v>
      </c>
      <c r="C1890" s="64" t="s">
        <v>11090</v>
      </c>
      <c r="D1890" s="64" t="s">
        <v>11091</v>
      </c>
      <c r="E1890" s="64" t="s">
        <v>11091</v>
      </c>
      <c r="F1890" s="64" t="s">
        <v>232</v>
      </c>
      <c r="G1890" s="63" t="b">
        <v>0</v>
      </c>
      <c r="H1890" s="71" t="b">
        <v>0</v>
      </c>
      <c r="I1890" s="64" t="s">
        <v>11089</v>
      </c>
      <c r="J1890" s="64" t="s">
        <v>232</v>
      </c>
      <c r="K1890" s="63">
        <v>114.229</v>
      </c>
      <c r="L1890" s="71" t="b">
        <v>0</v>
      </c>
      <c r="M1890" s="64" t="s">
        <v>232</v>
      </c>
      <c r="N1890" s="64" t="s">
        <v>232</v>
      </c>
      <c r="O1890" s="64" t="s">
        <v>232</v>
      </c>
      <c r="P1890" s="64" t="s">
        <v>11092</v>
      </c>
      <c r="Q1890" s="65"/>
      <c r="R1890" s="64" t="s">
        <v>1583</v>
      </c>
      <c r="S1890" s="63">
        <v>3959.6750000000002</v>
      </c>
      <c r="T1890" s="63">
        <v>5796.85</v>
      </c>
      <c r="U1890" s="65"/>
      <c r="V1890" s="64" t="s">
        <v>232</v>
      </c>
    </row>
    <row r="1891" spans="1:22" ht="72">
      <c r="A1891" s="64" t="s">
        <v>11093</v>
      </c>
      <c r="B1891" s="63">
        <v>2327</v>
      </c>
      <c r="C1891" s="64" t="s">
        <v>11094</v>
      </c>
      <c r="D1891" s="64" t="s">
        <v>11095</v>
      </c>
      <c r="E1891" s="64" t="s">
        <v>11095</v>
      </c>
      <c r="F1891" s="64" t="s">
        <v>232</v>
      </c>
      <c r="G1891" s="63" t="b">
        <v>0</v>
      </c>
      <c r="H1891" s="71" t="b">
        <v>0</v>
      </c>
      <c r="I1891" s="64" t="s">
        <v>11093</v>
      </c>
      <c r="J1891" s="64" t="s">
        <v>232</v>
      </c>
      <c r="K1891" s="63">
        <v>105.60149231216801</v>
      </c>
      <c r="L1891" s="71" t="b">
        <v>0</v>
      </c>
      <c r="M1891" s="64" t="s">
        <v>232</v>
      </c>
      <c r="N1891" s="64" t="s">
        <v>232</v>
      </c>
      <c r="O1891" s="64" t="s">
        <v>232</v>
      </c>
      <c r="P1891" s="64" t="s">
        <v>11096</v>
      </c>
      <c r="Q1891" s="65"/>
      <c r="R1891" s="64" t="s">
        <v>11097</v>
      </c>
      <c r="S1891" s="63">
        <v>5546.2110000000002</v>
      </c>
      <c r="T1891" s="63">
        <v>7076.6580000000004</v>
      </c>
      <c r="U1891" s="65"/>
      <c r="V1891" s="64" t="s">
        <v>232</v>
      </c>
    </row>
    <row r="1892" spans="1:22" ht="57.6">
      <c r="A1892" s="64" t="s">
        <v>11098</v>
      </c>
      <c r="B1892" s="63">
        <v>2329</v>
      </c>
      <c r="C1892" s="64" t="s">
        <v>11099</v>
      </c>
      <c r="D1892" s="64" t="s">
        <v>11100</v>
      </c>
      <c r="E1892" s="64" t="s">
        <v>11100</v>
      </c>
      <c r="F1892" s="64" t="s">
        <v>232</v>
      </c>
      <c r="G1892" s="63" t="b">
        <v>0</v>
      </c>
      <c r="H1892" s="71" t="b">
        <v>0</v>
      </c>
      <c r="I1892" s="64" t="s">
        <v>11098</v>
      </c>
      <c r="J1892" s="64" t="s">
        <v>232</v>
      </c>
      <c r="K1892" s="63">
        <v>162.27132</v>
      </c>
      <c r="L1892" s="71" t="b">
        <v>0</v>
      </c>
      <c r="M1892" s="64" t="s">
        <v>232</v>
      </c>
      <c r="N1892" s="64" t="s">
        <v>232</v>
      </c>
      <c r="O1892" s="64" t="s">
        <v>11101</v>
      </c>
      <c r="P1892" s="64" t="s">
        <v>759</v>
      </c>
      <c r="Q1892" s="65"/>
      <c r="R1892" s="64" t="s">
        <v>11102</v>
      </c>
      <c r="S1892" s="63">
        <v>28.131019999999999</v>
      </c>
      <c r="T1892" s="63">
        <v>263.36500000000001</v>
      </c>
      <c r="U1892" s="63">
        <v>61.848875731999996</v>
      </c>
      <c r="V1892" s="64" t="s">
        <v>232</v>
      </c>
    </row>
    <row r="1893" spans="1:22" ht="57.6">
      <c r="A1893" s="64" t="s">
        <v>11103</v>
      </c>
      <c r="B1893" s="63">
        <v>2330</v>
      </c>
      <c r="C1893" s="64" t="s">
        <v>11104</v>
      </c>
      <c r="D1893" s="64" t="s">
        <v>11105</v>
      </c>
      <c r="E1893" s="64" t="s">
        <v>11105</v>
      </c>
      <c r="F1893" s="64" t="s">
        <v>232</v>
      </c>
      <c r="G1893" s="63" t="b">
        <v>0</v>
      </c>
      <c r="H1893" s="71" t="b">
        <v>0</v>
      </c>
      <c r="I1893" s="64" t="s">
        <v>11103</v>
      </c>
      <c r="J1893" s="64" t="s">
        <v>232</v>
      </c>
      <c r="K1893" s="63">
        <v>98.186059999999998</v>
      </c>
      <c r="L1893" s="71" t="b">
        <v>0</v>
      </c>
      <c r="M1893" s="64" t="s">
        <v>232</v>
      </c>
      <c r="N1893" s="64" t="s">
        <v>11106</v>
      </c>
      <c r="O1893" s="64" t="s">
        <v>11107</v>
      </c>
      <c r="P1893" s="64" t="s">
        <v>698</v>
      </c>
      <c r="Q1893" s="65"/>
      <c r="R1893" s="64" t="s">
        <v>2860</v>
      </c>
      <c r="S1893" s="63">
        <v>8359.3130000000001</v>
      </c>
      <c r="T1893" s="63">
        <v>11195.57</v>
      </c>
      <c r="U1893" s="63">
        <v>3481.6240367999999</v>
      </c>
      <c r="V1893" s="64" t="s">
        <v>232</v>
      </c>
    </row>
    <row r="1894" spans="1:22" ht="43.15">
      <c r="A1894" s="64" t="s">
        <v>11108</v>
      </c>
      <c r="B1894" s="63">
        <v>2331</v>
      </c>
      <c r="C1894" s="64" t="s">
        <v>11109</v>
      </c>
      <c r="D1894" s="64" t="s">
        <v>11110</v>
      </c>
      <c r="E1894" s="64" t="s">
        <v>11110</v>
      </c>
      <c r="F1894" s="64" t="s">
        <v>232</v>
      </c>
      <c r="G1894" s="63" t="b">
        <v>0</v>
      </c>
      <c r="H1894" s="71" t="b">
        <v>0</v>
      </c>
      <c r="I1894" s="64" t="s">
        <v>11108</v>
      </c>
      <c r="J1894" s="64" t="s">
        <v>232</v>
      </c>
      <c r="K1894" s="63">
        <v>68.117019999999997</v>
      </c>
      <c r="L1894" s="71" t="b">
        <v>0</v>
      </c>
      <c r="M1894" s="64" t="s">
        <v>232</v>
      </c>
      <c r="N1894" s="64" t="s">
        <v>11111</v>
      </c>
      <c r="O1894" s="64" t="s">
        <v>11112</v>
      </c>
      <c r="P1894" s="64" t="s">
        <v>3089</v>
      </c>
      <c r="Q1894" s="65"/>
      <c r="R1894" s="64" t="s">
        <v>11113</v>
      </c>
      <c r="S1894" s="63">
        <v>97858.63</v>
      </c>
      <c r="T1894" s="63">
        <v>66065.08</v>
      </c>
      <c r="U1894" s="63">
        <v>77158.907602000007</v>
      </c>
      <c r="V1894" s="64" t="s">
        <v>232</v>
      </c>
    </row>
    <row r="1895" spans="1:22" ht="57.6">
      <c r="A1895" s="64" t="s">
        <v>11114</v>
      </c>
      <c r="B1895" s="63">
        <v>2332</v>
      </c>
      <c r="C1895" s="64" t="s">
        <v>11115</v>
      </c>
      <c r="D1895" s="64" t="s">
        <v>11116</v>
      </c>
      <c r="E1895" s="64" t="s">
        <v>11116</v>
      </c>
      <c r="F1895" s="64" t="s">
        <v>232</v>
      </c>
      <c r="G1895" s="63" t="b">
        <v>0</v>
      </c>
      <c r="H1895" s="71" t="b">
        <v>1</v>
      </c>
      <c r="I1895" s="64" t="s">
        <v>11114</v>
      </c>
      <c r="J1895" s="64" t="s">
        <v>232</v>
      </c>
      <c r="K1895" s="63">
        <v>156.2268</v>
      </c>
      <c r="L1895" s="71" t="b">
        <v>0</v>
      </c>
      <c r="M1895" s="64" t="s">
        <v>1246</v>
      </c>
      <c r="N1895" s="64" t="s">
        <v>11117</v>
      </c>
      <c r="O1895" s="64" t="s">
        <v>11118</v>
      </c>
      <c r="P1895" s="64" t="s">
        <v>5847</v>
      </c>
      <c r="Q1895" s="65"/>
      <c r="R1895" s="64" t="s">
        <v>11119</v>
      </c>
      <c r="S1895" s="63">
        <v>1.799852</v>
      </c>
      <c r="T1895" s="63">
        <v>12.371969999999999</v>
      </c>
      <c r="U1895" s="63">
        <v>1.1052900423600001</v>
      </c>
      <c r="V1895" s="64" t="s">
        <v>11120</v>
      </c>
    </row>
    <row r="1896" spans="1:22" ht="57.6">
      <c r="A1896" s="64" t="s">
        <v>11121</v>
      </c>
      <c r="B1896" s="63">
        <v>2333</v>
      </c>
      <c r="C1896" s="64" t="s">
        <v>4893</v>
      </c>
      <c r="D1896" s="64" t="s">
        <v>4894</v>
      </c>
      <c r="E1896" s="64" t="s">
        <v>4894</v>
      </c>
      <c r="F1896" s="64" t="s">
        <v>4895</v>
      </c>
      <c r="G1896" s="63" t="b">
        <v>0</v>
      </c>
      <c r="H1896" s="71" t="b">
        <v>0</v>
      </c>
      <c r="I1896" s="64" t="s">
        <v>11121</v>
      </c>
      <c r="J1896" s="64" t="s">
        <v>232</v>
      </c>
      <c r="K1896" s="63">
        <v>112.21263999999999</v>
      </c>
      <c r="L1896" s="71" t="b">
        <v>0</v>
      </c>
      <c r="M1896" s="64" t="s">
        <v>232</v>
      </c>
      <c r="N1896" s="64" t="s">
        <v>232</v>
      </c>
      <c r="O1896" s="64" t="s">
        <v>4896</v>
      </c>
      <c r="P1896" s="64" t="s">
        <v>619</v>
      </c>
      <c r="Q1896" s="65"/>
      <c r="R1896" s="64" t="s">
        <v>4897</v>
      </c>
      <c r="S1896" s="63">
        <v>1573.204</v>
      </c>
      <c r="T1896" s="63">
        <v>2316.0949999999998</v>
      </c>
      <c r="U1896" s="63">
        <v>1649.0064892</v>
      </c>
      <c r="V1896" s="64" t="s">
        <v>4898</v>
      </c>
    </row>
    <row r="1897" spans="1:22" ht="28.9">
      <c r="A1897" s="64" t="s">
        <v>11122</v>
      </c>
      <c r="B1897" s="63">
        <v>2334</v>
      </c>
      <c r="C1897" s="64" t="s">
        <v>11123</v>
      </c>
      <c r="D1897" s="64" t="s">
        <v>11124</v>
      </c>
      <c r="E1897" s="64" t="s">
        <v>11124</v>
      </c>
      <c r="F1897" s="64" t="s">
        <v>232</v>
      </c>
      <c r="G1897" s="63" t="b">
        <v>0</v>
      </c>
      <c r="H1897" s="71" t="b">
        <v>0</v>
      </c>
      <c r="I1897" s="64" t="s">
        <v>11122</v>
      </c>
      <c r="J1897" s="64" t="s">
        <v>232</v>
      </c>
      <c r="K1897" s="63">
        <v>114.22852</v>
      </c>
      <c r="L1897" s="71" t="b">
        <v>0</v>
      </c>
      <c r="M1897" s="64" t="s">
        <v>232</v>
      </c>
      <c r="N1897" s="64" t="s">
        <v>11125</v>
      </c>
      <c r="O1897" s="64" t="s">
        <v>232</v>
      </c>
      <c r="P1897" s="64" t="s">
        <v>1304</v>
      </c>
      <c r="Q1897" s="65"/>
      <c r="R1897" s="64" t="s">
        <v>1850</v>
      </c>
      <c r="S1897" s="63">
        <v>5999.5069999999996</v>
      </c>
      <c r="T1897" s="63">
        <v>3664.1579999999999</v>
      </c>
      <c r="U1897" s="65"/>
      <c r="V1897" s="64" t="s">
        <v>232</v>
      </c>
    </row>
    <row r="1898" spans="1:22" ht="288">
      <c r="A1898" s="64" t="s">
        <v>11126</v>
      </c>
      <c r="B1898" s="63">
        <v>2335</v>
      </c>
      <c r="C1898" s="64" t="s">
        <v>11127</v>
      </c>
      <c r="D1898" s="64" t="s">
        <v>11128</v>
      </c>
      <c r="E1898" s="64" t="s">
        <v>11128</v>
      </c>
      <c r="F1898" s="64" t="s">
        <v>232</v>
      </c>
      <c r="G1898" s="63" t="b">
        <v>0</v>
      </c>
      <c r="H1898" s="71" t="b">
        <v>0</v>
      </c>
      <c r="I1898" s="64" t="s">
        <v>11126</v>
      </c>
      <c r="J1898" s="64" t="s">
        <v>232</v>
      </c>
      <c r="K1898" s="63">
        <v>118.17570000000001</v>
      </c>
      <c r="L1898" s="71" t="b">
        <v>0</v>
      </c>
      <c r="M1898" s="64" t="s">
        <v>232</v>
      </c>
      <c r="N1898" s="64" t="s">
        <v>11129</v>
      </c>
      <c r="O1898" s="64" t="s">
        <v>11130</v>
      </c>
      <c r="P1898" s="64" t="s">
        <v>2518</v>
      </c>
      <c r="Q1898" s="65"/>
      <c r="R1898" s="64" t="s">
        <v>11131</v>
      </c>
      <c r="S1898" s="63">
        <v>210.64940000000001</v>
      </c>
      <c r="T1898" s="63">
        <v>479.14449999999999</v>
      </c>
      <c r="U1898" s="63">
        <v>250.29072348</v>
      </c>
      <c r="V1898" s="64" t="s">
        <v>232</v>
      </c>
    </row>
    <row r="1899" spans="1:22" ht="86.45">
      <c r="A1899" s="64" t="s">
        <v>11132</v>
      </c>
      <c r="B1899" s="63">
        <v>2336</v>
      </c>
      <c r="C1899" s="64" t="s">
        <v>11133</v>
      </c>
      <c r="D1899" s="64" t="s">
        <v>11134</v>
      </c>
      <c r="E1899" s="64" t="s">
        <v>11134</v>
      </c>
      <c r="F1899" s="64" t="s">
        <v>232</v>
      </c>
      <c r="G1899" s="63" t="b">
        <v>0</v>
      </c>
      <c r="H1899" s="71" t="b">
        <v>1</v>
      </c>
      <c r="I1899" s="64" t="s">
        <v>11132</v>
      </c>
      <c r="J1899" s="64" t="s">
        <v>232</v>
      </c>
      <c r="K1899" s="63">
        <v>228.28788</v>
      </c>
      <c r="L1899" s="71" t="b">
        <v>0</v>
      </c>
      <c r="M1899" s="64" t="s">
        <v>1246</v>
      </c>
      <c r="N1899" s="64" t="s">
        <v>232</v>
      </c>
      <c r="O1899" s="64" t="s">
        <v>232</v>
      </c>
      <c r="P1899" s="64" t="s">
        <v>11135</v>
      </c>
      <c r="Q1899" s="65"/>
      <c r="R1899" s="64" t="s">
        <v>11136</v>
      </c>
      <c r="S1899" s="63">
        <v>2.079829E-7</v>
      </c>
      <c r="T1899" s="63">
        <v>8.2486680000000007E-3</v>
      </c>
      <c r="U1899" s="65"/>
      <c r="V1899" s="64" t="s">
        <v>232</v>
      </c>
    </row>
    <row r="1900" spans="1:22" ht="86.45">
      <c r="A1900" s="64" t="s">
        <v>11137</v>
      </c>
      <c r="B1900" s="63">
        <v>2337</v>
      </c>
      <c r="C1900" s="64" t="s">
        <v>11138</v>
      </c>
      <c r="D1900" s="64" t="s">
        <v>11139</v>
      </c>
      <c r="E1900" s="64" t="s">
        <v>11139</v>
      </c>
      <c r="F1900" s="64" t="s">
        <v>232</v>
      </c>
      <c r="G1900" s="63" t="b">
        <v>0</v>
      </c>
      <c r="H1900" s="71" t="b">
        <v>0</v>
      </c>
      <c r="I1900" s="64" t="s">
        <v>11137</v>
      </c>
      <c r="J1900" s="64" t="s">
        <v>232</v>
      </c>
      <c r="K1900" s="63">
        <v>332.48671999999999</v>
      </c>
      <c r="L1900" s="71" t="b">
        <v>0</v>
      </c>
      <c r="M1900" s="64" t="s">
        <v>232</v>
      </c>
      <c r="N1900" s="64" t="s">
        <v>11140</v>
      </c>
      <c r="O1900" s="64" t="s">
        <v>11141</v>
      </c>
      <c r="P1900" s="64" t="s">
        <v>11142</v>
      </c>
      <c r="Q1900" s="65"/>
      <c r="R1900" s="64" t="s">
        <v>11143</v>
      </c>
      <c r="S1900" s="63">
        <v>8.279321E-8</v>
      </c>
      <c r="T1900" s="63">
        <v>0.54593469999999999</v>
      </c>
      <c r="U1900" s="63">
        <v>2.7585655020000002E-8</v>
      </c>
      <c r="V1900" s="64" t="s">
        <v>232</v>
      </c>
    </row>
    <row r="1901" spans="1:22" ht="43.15">
      <c r="A1901" s="64" t="s">
        <v>11144</v>
      </c>
      <c r="B1901" s="63">
        <v>2338</v>
      </c>
      <c r="C1901" s="64" t="s">
        <v>5499</v>
      </c>
      <c r="D1901" s="64" t="s">
        <v>5500</v>
      </c>
      <c r="E1901" s="64" t="s">
        <v>5500</v>
      </c>
      <c r="F1901" s="64" t="s">
        <v>5501</v>
      </c>
      <c r="G1901" s="63" t="b">
        <v>0</v>
      </c>
      <c r="H1901" s="71" t="b">
        <v>0</v>
      </c>
      <c r="I1901" s="64" t="s">
        <v>11144</v>
      </c>
      <c r="J1901" s="64" t="s">
        <v>232</v>
      </c>
      <c r="K1901" s="63">
        <v>122.1644</v>
      </c>
      <c r="L1901" s="71" t="b">
        <v>0</v>
      </c>
      <c r="M1901" s="64" t="s">
        <v>232</v>
      </c>
      <c r="N1901" s="64" t="s">
        <v>5502</v>
      </c>
      <c r="O1901" s="64" t="s">
        <v>5503</v>
      </c>
      <c r="P1901" s="64" t="s">
        <v>5504</v>
      </c>
      <c r="Q1901" s="63">
        <v>0.125</v>
      </c>
      <c r="R1901" s="64" t="s">
        <v>5505</v>
      </c>
      <c r="S1901" s="63">
        <v>13.86553</v>
      </c>
      <c r="T1901" s="63">
        <v>1463.991</v>
      </c>
      <c r="U1901" s="65"/>
      <c r="V1901" s="64" t="s">
        <v>5506</v>
      </c>
    </row>
    <row r="1902" spans="1:22" ht="43.15">
      <c r="A1902" s="64" t="s">
        <v>11145</v>
      </c>
      <c r="B1902" s="63">
        <v>2339</v>
      </c>
      <c r="C1902" s="64" t="s">
        <v>11146</v>
      </c>
      <c r="D1902" s="64" t="s">
        <v>11147</v>
      </c>
      <c r="E1902" s="64" t="s">
        <v>11147</v>
      </c>
      <c r="F1902" s="64" t="s">
        <v>232</v>
      </c>
      <c r="G1902" s="63" t="b">
        <v>0</v>
      </c>
      <c r="H1902" s="71" t="b">
        <v>0</v>
      </c>
      <c r="I1902" s="64" t="s">
        <v>11145</v>
      </c>
      <c r="J1902" s="64" t="s">
        <v>232</v>
      </c>
      <c r="K1902" s="63">
        <v>124.13722</v>
      </c>
      <c r="L1902" s="71" t="b">
        <v>0</v>
      </c>
      <c r="M1902" s="64" t="s">
        <v>232</v>
      </c>
      <c r="N1902" s="64" t="s">
        <v>11148</v>
      </c>
      <c r="O1902" s="64" t="s">
        <v>232</v>
      </c>
      <c r="P1902" s="64" t="s">
        <v>6358</v>
      </c>
      <c r="Q1902" s="63">
        <v>0.28571429999999998</v>
      </c>
      <c r="R1902" s="64" t="s">
        <v>232</v>
      </c>
      <c r="S1902" s="63">
        <v>4.506297</v>
      </c>
      <c r="T1902" s="65"/>
      <c r="U1902" s="65"/>
      <c r="V1902" s="64" t="s">
        <v>232</v>
      </c>
    </row>
    <row r="1903" spans="1:22" ht="72">
      <c r="A1903" s="64" t="s">
        <v>11149</v>
      </c>
      <c r="B1903" s="63">
        <v>2340</v>
      </c>
      <c r="C1903" s="64" t="s">
        <v>232</v>
      </c>
      <c r="D1903" s="64" t="s">
        <v>232</v>
      </c>
      <c r="E1903" s="64" t="s">
        <v>2438</v>
      </c>
      <c r="F1903" s="64" t="s">
        <v>232</v>
      </c>
      <c r="G1903" s="63" t="b">
        <v>0</v>
      </c>
      <c r="H1903" s="71" t="b">
        <v>0</v>
      </c>
      <c r="I1903" s="64" t="s">
        <v>11149</v>
      </c>
      <c r="J1903" s="64" t="s">
        <v>232</v>
      </c>
      <c r="K1903" s="63">
        <v>300.44200000000001</v>
      </c>
      <c r="L1903" s="71" t="b">
        <v>0</v>
      </c>
      <c r="M1903" s="64" t="s">
        <v>232</v>
      </c>
      <c r="N1903" s="64" t="s">
        <v>232</v>
      </c>
      <c r="O1903" s="64" t="s">
        <v>232</v>
      </c>
      <c r="P1903" s="64" t="s">
        <v>11150</v>
      </c>
      <c r="Q1903" s="63">
        <v>0.1</v>
      </c>
      <c r="R1903" s="64" t="s">
        <v>232</v>
      </c>
      <c r="S1903" s="63">
        <v>3.8396850000000002E-5</v>
      </c>
      <c r="T1903" s="65"/>
      <c r="U1903" s="65"/>
      <c r="V1903" s="64" t="s">
        <v>232</v>
      </c>
    </row>
    <row r="1904" spans="1:22" ht="43.15">
      <c r="A1904" s="64" t="s">
        <v>11151</v>
      </c>
      <c r="B1904" s="63">
        <v>2341</v>
      </c>
      <c r="C1904" s="64" t="s">
        <v>11152</v>
      </c>
      <c r="D1904" s="64" t="s">
        <v>11153</v>
      </c>
      <c r="E1904" s="64" t="s">
        <v>11153</v>
      </c>
      <c r="F1904" s="64" t="s">
        <v>232</v>
      </c>
      <c r="G1904" s="63" t="b">
        <v>0</v>
      </c>
      <c r="H1904" s="71" t="b">
        <v>0</v>
      </c>
      <c r="I1904" s="64" t="s">
        <v>11151</v>
      </c>
      <c r="J1904" s="64" t="s">
        <v>232</v>
      </c>
      <c r="K1904" s="63">
        <v>164.20107999999999</v>
      </c>
      <c r="L1904" s="71" t="b">
        <v>0</v>
      </c>
      <c r="M1904" s="64" t="s">
        <v>232</v>
      </c>
      <c r="N1904" s="64" t="s">
        <v>232</v>
      </c>
      <c r="O1904" s="64" t="s">
        <v>232</v>
      </c>
      <c r="P1904" s="64" t="s">
        <v>6263</v>
      </c>
      <c r="Q1904" s="63">
        <v>0.2</v>
      </c>
      <c r="R1904" s="64" t="s">
        <v>6395</v>
      </c>
      <c r="S1904" s="63">
        <v>0.21064939999999999</v>
      </c>
      <c r="T1904" s="63">
        <v>51.324269999999999</v>
      </c>
      <c r="U1904" s="65"/>
      <c r="V1904" s="64" t="s">
        <v>232</v>
      </c>
    </row>
    <row r="1905" spans="1:22" ht="72">
      <c r="A1905" s="64" t="s">
        <v>11154</v>
      </c>
      <c r="B1905" s="63">
        <v>2342</v>
      </c>
      <c r="C1905" s="64" t="s">
        <v>11155</v>
      </c>
      <c r="D1905" s="64" t="s">
        <v>11156</v>
      </c>
      <c r="E1905" s="64" t="s">
        <v>11156</v>
      </c>
      <c r="F1905" s="64" t="s">
        <v>232</v>
      </c>
      <c r="G1905" s="63" t="b">
        <v>0</v>
      </c>
      <c r="H1905" s="71" t="b">
        <v>0</v>
      </c>
      <c r="I1905" s="64" t="s">
        <v>11154</v>
      </c>
      <c r="J1905" s="64" t="s">
        <v>232</v>
      </c>
      <c r="K1905" s="63">
        <v>464.89</v>
      </c>
      <c r="L1905" s="71" t="b">
        <v>0</v>
      </c>
      <c r="M1905" s="64" t="s">
        <v>232</v>
      </c>
      <c r="N1905" s="64" t="s">
        <v>232</v>
      </c>
      <c r="O1905" s="64" t="s">
        <v>11157</v>
      </c>
      <c r="P1905" s="64" t="s">
        <v>7776</v>
      </c>
      <c r="Q1905" s="65"/>
      <c r="R1905" s="64" t="s">
        <v>11158</v>
      </c>
      <c r="S1905" s="63">
        <v>1.2145669999999999E-6</v>
      </c>
      <c r="T1905" s="63">
        <v>2.736384E-9</v>
      </c>
      <c r="U1905" s="63">
        <v>3.7741591692000001E-9</v>
      </c>
      <c r="V1905" s="64" t="s">
        <v>232</v>
      </c>
    </row>
    <row r="1906" spans="1:22" ht="28.9">
      <c r="A1906" s="64" t="s">
        <v>11159</v>
      </c>
      <c r="B1906" s="63">
        <v>2343</v>
      </c>
      <c r="C1906" s="64" t="s">
        <v>232</v>
      </c>
      <c r="D1906" s="64" t="s">
        <v>232</v>
      </c>
      <c r="E1906" s="64" t="s">
        <v>2438</v>
      </c>
      <c r="F1906" s="64" t="s">
        <v>232</v>
      </c>
      <c r="G1906" s="63" t="b">
        <v>0</v>
      </c>
      <c r="H1906" s="71" t="b">
        <v>0</v>
      </c>
      <c r="I1906" s="64" t="s">
        <v>11159</v>
      </c>
      <c r="J1906" s="64" t="s">
        <v>232</v>
      </c>
      <c r="K1906" s="63">
        <v>122.1664</v>
      </c>
      <c r="L1906" s="71" t="b">
        <v>0</v>
      </c>
      <c r="M1906" s="64" t="s">
        <v>232</v>
      </c>
      <c r="N1906" s="64" t="s">
        <v>11160</v>
      </c>
      <c r="O1906" s="64" t="s">
        <v>232</v>
      </c>
      <c r="P1906" s="64" t="s">
        <v>5504</v>
      </c>
      <c r="Q1906" s="63">
        <v>0.125</v>
      </c>
      <c r="R1906" s="64" t="s">
        <v>232</v>
      </c>
      <c r="S1906" s="63">
        <v>5.7061979999999997</v>
      </c>
      <c r="T1906" s="65"/>
      <c r="U1906" s="65"/>
      <c r="V1906" s="64" t="s">
        <v>232</v>
      </c>
    </row>
    <row r="1907" spans="1:22" ht="43.15">
      <c r="A1907" s="64" t="s">
        <v>11161</v>
      </c>
      <c r="B1907" s="63">
        <v>2344</v>
      </c>
      <c r="C1907" s="64" t="s">
        <v>11162</v>
      </c>
      <c r="D1907" s="64" t="s">
        <v>11163</v>
      </c>
      <c r="E1907" s="64" t="s">
        <v>11163</v>
      </c>
      <c r="F1907" s="64" t="s">
        <v>232</v>
      </c>
      <c r="G1907" s="63" t="b">
        <v>0</v>
      </c>
      <c r="H1907" s="71" t="b">
        <v>0</v>
      </c>
      <c r="I1907" s="64" t="s">
        <v>11161</v>
      </c>
      <c r="J1907" s="64" t="s">
        <v>232</v>
      </c>
      <c r="K1907" s="63">
        <v>146.19999999999999</v>
      </c>
      <c r="L1907" s="71" t="b">
        <v>0</v>
      </c>
      <c r="M1907" s="64" t="s">
        <v>232</v>
      </c>
      <c r="N1907" s="64" t="s">
        <v>232</v>
      </c>
      <c r="O1907" s="64" t="s">
        <v>11164</v>
      </c>
      <c r="P1907" s="64" t="s">
        <v>11165</v>
      </c>
      <c r="Q1907" s="65"/>
      <c r="R1907" s="64" t="s">
        <v>11166</v>
      </c>
      <c r="S1907" s="63">
        <v>0.82393229999999995</v>
      </c>
      <c r="T1907" s="63">
        <v>302.86470000000003</v>
      </c>
      <c r="U1907" s="63">
        <v>0.75981674342000005</v>
      </c>
      <c r="V1907" s="64" t="s">
        <v>232</v>
      </c>
    </row>
    <row r="1908" spans="1:22" ht="72">
      <c r="A1908" s="64" t="s">
        <v>11167</v>
      </c>
      <c r="B1908" s="63">
        <v>2345</v>
      </c>
      <c r="C1908" s="64" t="s">
        <v>11115</v>
      </c>
      <c r="D1908" s="64" t="s">
        <v>11116</v>
      </c>
      <c r="E1908" s="64" t="s">
        <v>11116</v>
      </c>
      <c r="F1908" s="64" t="s">
        <v>232</v>
      </c>
      <c r="G1908" s="63" t="b">
        <v>0</v>
      </c>
      <c r="H1908" s="71" t="b">
        <v>1</v>
      </c>
      <c r="I1908" s="64" t="s">
        <v>11167</v>
      </c>
      <c r="J1908" s="64" t="s">
        <v>232</v>
      </c>
      <c r="K1908" s="63">
        <v>156.22999999999999</v>
      </c>
      <c r="L1908" s="71" t="b">
        <v>0</v>
      </c>
      <c r="M1908" s="64" t="s">
        <v>1246</v>
      </c>
      <c r="N1908" s="64" t="s">
        <v>11117</v>
      </c>
      <c r="O1908" s="64" t="s">
        <v>11118</v>
      </c>
      <c r="P1908" s="64" t="s">
        <v>5847</v>
      </c>
      <c r="Q1908" s="65"/>
      <c r="R1908" s="64" t="s">
        <v>11119</v>
      </c>
      <c r="S1908" s="63">
        <v>1.799852</v>
      </c>
      <c r="T1908" s="63">
        <v>12.371969999999999</v>
      </c>
      <c r="U1908" s="63">
        <v>1.1052900423600001</v>
      </c>
      <c r="V1908" s="64" t="s">
        <v>11120</v>
      </c>
    </row>
    <row r="1909" spans="1:22" ht="57.6">
      <c r="A1909" s="64" t="s">
        <v>11168</v>
      </c>
      <c r="B1909" s="63">
        <v>2346</v>
      </c>
      <c r="C1909" s="64" t="s">
        <v>11169</v>
      </c>
      <c r="D1909" s="64" t="s">
        <v>11170</v>
      </c>
      <c r="E1909" s="64" t="s">
        <v>11170</v>
      </c>
      <c r="F1909" s="64" t="s">
        <v>232</v>
      </c>
      <c r="G1909" s="63" t="b">
        <v>0</v>
      </c>
      <c r="H1909" s="71" t="b">
        <v>1</v>
      </c>
      <c r="I1909" s="64" t="s">
        <v>11168</v>
      </c>
      <c r="J1909" s="64" t="s">
        <v>232</v>
      </c>
      <c r="K1909" s="63">
        <v>156.22999999999999</v>
      </c>
      <c r="L1909" s="71" t="b">
        <v>0</v>
      </c>
      <c r="M1909" s="64" t="s">
        <v>1246</v>
      </c>
      <c r="N1909" s="64" t="s">
        <v>11171</v>
      </c>
      <c r="O1909" s="64" t="s">
        <v>11172</v>
      </c>
      <c r="P1909" s="64" t="s">
        <v>5847</v>
      </c>
      <c r="Q1909" s="65"/>
      <c r="R1909" s="64" t="s">
        <v>11173</v>
      </c>
      <c r="S1909" s="63">
        <v>0.32663989999999998</v>
      </c>
      <c r="T1909" s="63">
        <v>12.371969999999999</v>
      </c>
      <c r="U1909" s="63">
        <v>1.25152961094</v>
      </c>
      <c r="V1909" s="64" t="s">
        <v>232</v>
      </c>
    </row>
    <row r="1910" spans="1:22" ht="43.15">
      <c r="A1910" s="64" t="s">
        <v>11174</v>
      </c>
      <c r="B1910" s="63">
        <v>2347</v>
      </c>
      <c r="C1910" s="64" t="s">
        <v>232</v>
      </c>
      <c r="D1910" s="64" t="s">
        <v>232</v>
      </c>
      <c r="E1910" s="64" t="s">
        <v>2438</v>
      </c>
      <c r="F1910" s="64" t="s">
        <v>232</v>
      </c>
      <c r="G1910" s="63" t="b">
        <v>0</v>
      </c>
      <c r="H1910" s="71" t="b">
        <v>0</v>
      </c>
      <c r="I1910" s="64" t="s">
        <v>11174</v>
      </c>
      <c r="J1910" s="64" t="s">
        <v>232</v>
      </c>
      <c r="K1910" s="63">
        <v>436.85300000000001</v>
      </c>
      <c r="L1910" s="71" t="b">
        <v>0</v>
      </c>
      <c r="M1910" s="64" t="s">
        <v>232</v>
      </c>
      <c r="N1910" s="64" t="s">
        <v>232</v>
      </c>
      <c r="O1910" s="64" t="s">
        <v>232</v>
      </c>
      <c r="P1910" s="64" t="s">
        <v>232</v>
      </c>
      <c r="Q1910" s="65"/>
      <c r="R1910" s="64" t="s">
        <v>232</v>
      </c>
      <c r="S1910" s="63">
        <v>6.9327639999999998E-6</v>
      </c>
      <c r="T1910" s="65"/>
      <c r="U1910" s="65"/>
      <c r="V1910" s="64" t="s">
        <v>232</v>
      </c>
    </row>
    <row r="1911" spans="1:22" ht="43.15">
      <c r="A1911" s="64" t="s">
        <v>11175</v>
      </c>
      <c r="B1911" s="63">
        <v>2348</v>
      </c>
      <c r="C1911" s="64" t="s">
        <v>232</v>
      </c>
      <c r="D1911" s="64" t="s">
        <v>232</v>
      </c>
      <c r="E1911" s="64" t="s">
        <v>2438</v>
      </c>
      <c r="F1911" s="64" t="s">
        <v>232</v>
      </c>
      <c r="G1911" s="63" t="b">
        <v>0</v>
      </c>
      <c r="H1911" s="71" t="b">
        <v>0</v>
      </c>
      <c r="I1911" s="64" t="s">
        <v>11175</v>
      </c>
      <c r="J1911" s="64" t="s">
        <v>232</v>
      </c>
      <c r="K1911" s="63">
        <v>380.745</v>
      </c>
      <c r="L1911" s="71" t="b">
        <v>0</v>
      </c>
      <c r="M1911" s="64" t="s">
        <v>232</v>
      </c>
      <c r="N1911" s="64" t="s">
        <v>232</v>
      </c>
      <c r="O1911" s="64" t="s">
        <v>232</v>
      </c>
      <c r="P1911" s="64" t="s">
        <v>232</v>
      </c>
      <c r="Q1911" s="65"/>
      <c r="R1911" s="64" t="s">
        <v>232</v>
      </c>
      <c r="S1911" s="63">
        <v>1.3118919999999999E-4</v>
      </c>
      <c r="T1911" s="65"/>
      <c r="U1911" s="65"/>
      <c r="V1911" s="64" t="s">
        <v>232</v>
      </c>
    </row>
    <row r="1912" spans="1:22" ht="43.15">
      <c r="A1912" s="64" t="s">
        <v>11176</v>
      </c>
      <c r="B1912" s="63">
        <v>2349</v>
      </c>
      <c r="C1912" s="64" t="s">
        <v>232</v>
      </c>
      <c r="D1912" s="64" t="s">
        <v>232</v>
      </c>
      <c r="E1912" s="64" t="s">
        <v>2438</v>
      </c>
      <c r="F1912" s="64" t="s">
        <v>232</v>
      </c>
      <c r="G1912" s="63" t="b">
        <v>0</v>
      </c>
      <c r="H1912" s="71" t="b">
        <v>0</v>
      </c>
      <c r="I1912" s="64" t="s">
        <v>11176</v>
      </c>
      <c r="J1912" s="64" t="s">
        <v>232</v>
      </c>
      <c r="K1912" s="63">
        <v>366.71800000000002</v>
      </c>
      <c r="L1912" s="71" t="b">
        <v>0</v>
      </c>
      <c r="M1912" s="64" t="s">
        <v>232</v>
      </c>
      <c r="N1912" s="64" t="s">
        <v>232</v>
      </c>
      <c r="O1912" s="64" t="s">
        <v>232</v>
      </c>
      <c r="P1912" s="64" t="s">
        <v>232</v>
      </c>
      <c r="Q1912" s="65"/>
      <c r="R1912" s="64" t="s">
        <v>232</v>
      </c>
      <c r="S1912" s="63">
        <v>7.0127579999999996E-4</v>
      </c>
      <c r="T1912" s="65"/>
      <c r="U1912" s="65"/>
      <c r="V1912" s="64" t="s">
        <v>232</v>
      </c>
    </row>
    <row r="1913" spans="1:22" ht="43.15">
      <c r="A1913" s="64" t="s">
        <v>11177</v>
      </c>
      <c r="B1913" s="63">
        <v>2350</v>
      </c>
      <c r="C1913" s="64" t="s">
        <v>232</v>
      </c>
      <c r="D1913" s="64" t="s">
        <v>232</v>
      </c>
      <c r="E1913" s="64" t="s">
        <v>2438</v>
      </c>
      <c r="F1913" s="64" t="s">
        <v>232</v>
      </c>
      <c r="G1913" s="63" t="b">
        <v>0</v>
      </c>
      <c r="H1913" s="71" t="b">
        <v>0</v>
      </c>
      <c r="I1913" s="64" t="s">
        <v>11177</v>
      </c>
      <c r="J1913" s="64" t="s">
        <v>232</v>
      </c>
      <c r="K1913" s="63">
        <v>408.79899999999998</v>
      </c>
      <c r="L1913" s="71" t="b">
        <v>0</v>
      </c>
      <c r="M1913" s="64" t="s">
        <v>232</v>
      </c>
      <c r="N1913" s="64" t="s">
        <v>232</v>
      </c>
      <c r="O1913" s="64" t="s">
        <v>232</v>
      </c>
      <c r="P1913" s="64" t="s">
        <v>232</v>
      </c>
      <c r="Q1913" s="65"/>
      <c r="R1913" s="64" t="s">
        <v>232</v>
      </c>
      <c r="S1913" s="63">
        <v>1.2745620000000001E-4</v>
      </c>
      <c r="T1913" s="65"/>
      <c r="U1913" s="65"/>
      <c r="V1913" s="64" t="s">
        <v>232</v>
      </c>
    </row>
    <row r="1914" spans="1:22" ht="43.15">
      <c r="A1914" s="64" t="s">
        <v>11178</v>
      </c>
      <c r="B1914" s="63">
        <v>2351</v>
      </c>
      <c r="C1914" s="64" t="s">
        <v>232</v>
      </c>
      <c r="D1914" s="64" t="s">
        <v>232</v>
      </c>
      <c r="E1914" s="64" t="s">
        <v>2438</v>
      </c>
      <c r="F1914" s="64" t="s">
        <v>232</v>
      </c>
      <c r="G1914" s="63" t="b">
        <v>0</v>
      </c>
      <c r="H1914" s="71" t="b">
        <v>0</v>
      </c>
      <c r="I1914" s="64" t="s">
        <v>11178</v>
      </c>
      <c r="J1914" s="64" t="s">
        <v>232</v>
      </c>
      <c r="K1914" s="63">
        <v>394.77199999999999</v>
      </c>
      <c r="L1914" s="71" t="b">
        <v>0</v>
      </c>
      <c r="M1914" s="64" t="s">
        <v>232</v>
      </c>
      <c r="N1914" s="64" t="s">
        <v>232</v>
      </c>
      <c r="O1914" s="64" t="s">
        <v>232</v>
      </c>
      <c r="P1914" s="64" t="s">
        <v>232</v>
      </c>
      <c r="Q1914" s="65"/>
      <c r="R1914" s="64" t="s">
        <v>232</v>
      </c>
      <c r="S1914" s="63">
        <v>9.0925869999999994E-5</v>
      </c>
      <c r="T1914" s="65"/>
      <c r="U1914" s="65"/>
      <c r="V1914" s="64" t="s">
        <v>232</v>
      </c>
    </row>
    <row r="1915" spans="1:22" ht="43.15">
      <c r="A1915" s="64" t="s">
        <v>11179</v>
      </c>
      <c r="B1915" s="63">
        <v>2352</v>
      </c>
      <c r="C1915" s="64" t="s">
        <v>232</v>
      </c>
      <c r="D1915" s="64" t="s">
        <v>232</v>
      </c>
      <c r="E1915" s="64" t="s">
        <v>2438</v>
      </c>
      <c r="F1915" s="64" t="s">
        <v>232</v>
      </c>
      <c r="G1915" s="63" t="b">
        <v>0</v>
      </c>
      <c r="H1915" s="71" t="b">
        <v>0</v>
      </c>
      <c r="I1915" s="64" t="s">
        <v>11179</v>
      </c>
      <c r="J1915" s="64" t="s">
        <v>232</v>
      </c>
      <c r="K1915" s="63">
        <v>352.69099999999997</v>
      </c>
      <c r="L1915" s="71" t="b">
        <v>0</v>
      </c>
      <c r="M1915" s="64" t="s">
        <v>232</v>
      </c>
      <c r="N1915" s="64" t="s">
        <v>232</v>
      </c>
      <c r="O1915" s="64" t="s">
        <v>232</v>
      </c>
      <c r="P1915" s="64" t="s">
        <v>232</v>
      </c>
      <c r="Q1915" s="65"/>
      <c r="R1915" s="64" t="s">
        <v>232</v>
      </c>
      <c r="S1915" s="63">
        <v>1.283895E-3</v>
      </c>
      <c r="T1915" s="65"/>
      <c r="U1915" s="65"/>
      <c r="V1915" s="64" t="s">
        <v>232</v>
      </c>
    </row>
    <row r="1916" spans="1:22" ht="43.15">
      <c r="A1916" s="64" t="s">
        <v>11180</v>
      </c>
      <c r="B1916" s="63">
        <v>2353</v>
      </c>
      <c r="C1916" s="64" t="s">
        <v>232</v>
      </c>
      <c r="D1916" s="64" t="s">
        <v>232</v>
      </c>
      <c r="E1916" s="64" t="s">
        <v>2438</v>
      </c>
      <c r="F1916" s="64" t="s">
        <v>232</v>
      </c>
      <c r="G1916" s="63" t="b">
        <v>0</v>
      </c>
      <c r="H1916" s="71" t="b">
        <v>0</v>
      </c>
      <c r="I1916" s="64" t="s">
        <v>11180</v>
      </c>
      <c r="J1916" s="64" t="s">
        <v>232</v>
      </c>
      <c r="K1916" s="63">
        <v>338.66399999999999</v>
      </c>
      <c r="L1916" s="71" t="b">
        <v>0</v>
      </c>
      <c r="M1916" s="64" t="s">
        <v>232</v>
      </c>
      <c r="N1916" s="64" t="s">
        <v>232</v>
      </c>
      <c r="O1916" s="64" t="s">
        <v>232</v>
      </c>
      <c r="P1916" s="64" t="s">
        <v>232</v>
      </c>
      <c r="Q1916" s="65"/>
      <c r="R1916" s="64" t="s">
        <v>232</v>
      </c>
      <c r="S1916" s="63">
        <v>2.253148E-3</v>
      </c>
      <c r="T1916" s="65"/>
      <c r="U1916" s="65"/>
      <c r="V1916" s="64" t="s">
        <v>232</v>
      </c>
    </row>
    <row r="1917" spans="1:22" ht="43.15">
      <c r="A1917" s="64" t="s">
        <v>11181</v>
      </c>
      <c r="B1917" s="63">
        <v>2354</v>
      </c>
      <c r="C1917" s="64" t="s">
        <v>11182</v>
      </c>
      <c r="D1917" s="64" t="s">
        <v>232</v>
      </c>
      <c r="E1917" s="64" t="s">
        <v>2438</v>
      </c>
      <c r="F1917" s="64" t="s">
        <v>232</v>
      </c>
      <c r="G1917" s="63" t="b">
        <v>0</v>
      </c>
      <c r="H1917" s="71" t="b">
        <v>0</v>
      </c>
      <c r="I1917" s="64" t="s">
        <v>11181</v>
      </c>
      <c r="J1917" s="64" t="s">
        <v>232</v>
      </c>
      <c r="K1917" s="63">
        <v>450.88</v>
      </c>
      <c r="L1917" s="71" t="b">
        <v>0</v>
      </c>
      <c r="M1917" s="64" t="s">
        <v>232</v>
      </c>
      <c r="N1917" s="64" t="s">
        <v>232</v>
      </c>
      <c r="O1917" s="64" t="s">
        <v>232</v>
      </c>
      <c r="P1917" s="64" t="s">
        <v>232</v>
      </c>
      <c r="Q1917" s="65"/>
      <c r="R1917" s="64" t="s">
        <v>232</v>
      </c>
      <c r="S1917" s="63">
        <v>2.6664480000000001E-5</v>
      </c>
      <c r="T1917" s="65"/>
      <c r="U1917" s="65"/>
      <c r="V1917" s="64" t="s">
        <v>232</v>
      </c>
    </row>
    <row r="1918" spans="1:22" ht="57.6">
      <c r="A1918" s="64" t="s">
        <v>11183</v>
      </c>
      <c r="B1918" s="63">
        <v>2355</v>
      </c>
      <c r="C1918" s="64" t="s">
        <v>11184</v>
      </c>
      <c r="D1918" s="64" t="s">
        <v>232</v>
      </c>
      <c r="E1918" s="64" t="s">
        <v>2438</v>
      </c>
      <c r="F1918" s="64" t="s">
        <v>232</v>
      </c>
      <c r="G1918" s="63" t="b">
        <v>0</v>
      </c>
      <c r="H1918" s="71" t="b">
        <v>0</v>
      </c>
      <c r="I1918" s="64" t="s">
        <v>11183</v>
      </c>
      <c r="J1918" s="64" t="s">
        <v>232</v>
      </c>
      <c r="K1918" s="63">
        <v>222.23715999999999</v>
      </c>
      <c r="L1918" s="71" t="b">
        <v>0</v>
      </c>
      <c r="M1918" s="64" t="s">
        <v>1246</v>
      </c>
      <c r="N1918" s="64" t="s">
        <v>11185</v>
      </c>
      <c r="O1918" s="64" t="s">
        <v>11186</v>
      </c>
      <c r="P1918" s="64" t="s">
        <v>3222</v>
      </c>
      <c r="Q1918" s="63">
        <v>0.3333333</v>
      </c>
      <c r="R1918" s="64" t="s">
        <v>11187</v>
      </c>
      <c r="S1918" s="63">
        <v>0.33863890000000002</v>
      </c>
      <c r="T1918" s="63">
        <v>4.8734640000000003E-2</v>
      </c>
      <c r="U1918" s="63">
        <v>0.27095430026</v>
      </c>
      <c r="V1918" s="64" t="s">
        <v>232</v>
      </c>
    </row>
    <row r="1919" spans="1:22" ht="43.15">
      <c r="A1919" s="64" t="s">
        <v>11188</v>
      </c>
      <c r="B1919" s="63">
        <v>2356</v>
      </c>
      <c r="C1919" s="64" t="s">
        <v>232</v>
      </c>
      <c r="D1919" s="64" t="s">
        <v>232</v>
      </c>
      <c r="E1919" s="64" t="s">
        <v>2438</v>
      </c>
      <c r="F1919" s="64" t="s">
        <v>232</v>
      </c>
      <c r="G1919" s="63" t="b">
        <v>0</v>
      </c>
      <c r="H1919" s="71" t="b">
        <v>0</v>
      </c>
      <c r="I1919" s="64" t="s">
        <v>11188</v>
      </c>
      <c r="J1919" s="64" t="s">
        <v>232</v>
      </c>
      <c r="K1919" s="63">
        <v>380.745</v>
      </c>
      <c r="L1919" s="71" t="b">
        <v>0</v>
      </c>
      <c r="M1919" s="64" t="s">
        <v>232</v>
      </c>
      <c r="N1919" s="64" t="s">
        <v>232</v>
      </c>
      <c r="O1919" s="64" t="s">
        <v>232</v>
      </c>
      <c r="P1919" s="64" t="s">
        <v>7155</v>
      </c>
      <c r="Q1919" s="65"/>
      <c r="R1919" s="64" t="s">
        <v>232</v>
      </c>
      <c r="S1919" s="63">
        <v>2.1198260000000001E-4</v>
      </c>
      <c r="T1919" s="65"/>
      <c r="U1919" s="65"/>
      <c r="V1919" s="64" t="s">
        <v>232</v>
      </c>
    </row>
    <row r="1920" spans="1:22" ht="57.6">
      <c r="A1920" s="64" t="s">
        <v>11189</v>
      </c>
      <c r="B1920" s="63">
        <v>2357</v>
      </c>
      <c r="C1920" s="64" t="s">
        <v>232</v>
      </c>
      <c r="D1920" s="64" t="s">
        <v>232</v>
      </c>
      <c r="E1920" s="64" t="s">
        <v>2438</v>
      </c>
      <c r="F1920" s="64" t="s">
        <v>232</v>
      </c>
      <c r="G1920" s="63" t="b">
        <v>0</v>
      </c>
      <c r="H1920" s="71" t="b">
        <v>0</v>
      </c>
      <c r="I1920" s="64" t="s">
        <v>11189</v>
      </c>
      <c r="J1920" s="64" t="s">
        <v>232</v>
      </c>
      <c r="K1920" s="63">
        <v>366.71800000000002</v>
      </c>
      <c r="L1920" s="71" t="b">
        <v>0</v>
      </c>
      <c r="M1920" s="64" t="s">
        <v>232</v>
      </c>
      <c r="N1920" s="64" t="s">
        <v>232</v>
      </c>
      <c r="O1920" s="64" t="s">
        <v>232</v>
      </c>
      <c r="P1920" s="64" t="s">
        <v>6617</v>
      </c>
      <c r="Q1920" s="65"/>
      <c r="R1920" s="64" t="s">
        <v>11190</v>
      </c>
      <c r="S1920" s="63">
        <v>7.0127579999999996E-4</v>
      </c>
      <c r="T1920" s="63">
        <v>6.802682E-6</v>
      </c>
      <c r="U1920" s="65"/>
      <c r="V1920" s="64" t="s">
        <v>232</v>
      </c>
    </row>
    <row r="1921" spans="1:22" ht="43.15">
      <c r="A1921" s="64" t="s">
        <v>11191</v>
      </c>
      <c r="B1921" s="63">
        <v>2358</v>
      </c>
      <c r="C1921" s="64" t="s">
        <v>232</v>
      </c>
      <c r="D1921" s="64" t="s">
        <v>232</v>
      </c>
      <c r="E1921" s="64" t="s">
        <v>2438</v>
      </c>
      <c r="F1921" s="64" t="s">
        <v>232</v>
      </c>
      <c r="G1921" s="63" t="b">
        <v>0</v>
      </c>
      <c r="H1921" s="71" t="b">
        <v>0</v>
      </c>
      <c r="I1921" s="64" t="s">
        <v>11191</v>
      </c>
      <c r="J1921" s="64" t="s">
        <v>232</v>
      </c>
      <c r="K1921" s="63">
        <v>394.77199999999999</v>
      </c>
      <c r="L1921" s="71" t="b">
        <v>0</v>
      </c>
      <c r="M1921" s="64" t="s">
        <v>232</v>
      </c>
      <c r="N1921" s="64" t="s">
        <v>232</v>
      </c>
      <c r="O1921" s="64" t="s">
        <v>232</v>
      </c>
      <c r="P1921" s="64" t="s">
        <v>7741</v>
      </c>
      <c r="Q1921" s="65"/>
      <c r="R1921" s="64" t="s">
        <v>232</v>
      </c>
      <c r="S1921" s="63">
        <v>2.0664969999999999E-4</v>
      </c>
      <c r="T1921" s="65"/>
      <c r="U1921" s="65"/>
      <c r="V1921" s="64" t="s">
        <v>232</v>
      </c>
    </row>
    <row r="1922" spans="1:22" ht="43.15">
      <c r="A1922" s="64" t="s">
        <v>11192</v>
      </c>
      <c r="B1922" s="63">
        <v>2359</v>
      </c>
      <c r="C1922" s="64" t="s">
        <v>232</v>
      </c>
      <c r="D1922" s="64" t="s">
        <v>232</v>
      </c>
      <c r="E1922" s="64" t="s">
        <v>2438</v>
      </c>
      <c r="F1922" s="64" t="s">
        <v>232</v>
      </c>
      <c r="G1922" s="63" t="b">
        <v>0</v>
      </c>
      <c r="H1922" s="71" t="b">
        <v>0</v>
      </c>
      <c r="I1922" s="64" t="s">
        <v>11192</v>
      </c>
      <c r="J1922" s="64" t="s">
        <v>232</v>
      </c>
      <c r="K1922" s="63">
        <v>352.69099999999997</v>
      </c>
      <c r="L1922" s="71" t="b">
        <v>0</v>
      </c>
      <c r="M1922" s="64" t="s">
        <v>232</v>
      </c>
      <c r="N1922" s="64" t="s">
        <v>232</v>
      </c>
      <c r="O1922" s="64" t="s">
        <v>232</v>
      </c>
      <c r="P1922" s="64" t="s">
        <v>8464</v>
      </c>
      <c r="Q1922" s="65"/>
      <c r="R1922" s="64" t="s">
        <v>232</v>
      </c>
      <c r="S1922" s="63">
        <v>1.283895E-3</v>
      </c>
      <c r="T1922" s="65"/>
      <c r="U1922" s="65"/>
      <c r="V1922" s="64" t="s">
        <v>232</v>
      </c>
    </row>
    <row r="1923" spans="1:22" ht="43.15">
      <c r="A1923" s="64" t="s">
        <v>11193</v>
      </c>
      <c r="B1923" s="63">
        <v>2360</v>
      </c>
      <c r="C1923" s="64" t="s">
        <v>232</v>
      </c>
      <c r="D1923" s="64" t="s">
        <v>232</v>
      </c>
      <c r="E1923" s="64" t="s">
        <v>2438</v>
      </c>
      <c r="F1923" s="64" t="s">
        <v>232</v>
      </c>
      <c r="G1923" s="63" t="b">
        <v>0</v>
      </c>
      <c r="H1923" s="71" t="b">
        <v>0</v>
      </c>
      <c r="I1923" s="64" t="s">
        <v>11193</v>
      </c>
      <c r="J1923" s="64" t="s">
        <v>232</v>
      </c>
      <c r="K1923" s="63">
        <v>338.66399999999999</v>
      </c>
      <c r="L1923" s="71" t="b">
        <v>0</v>
      </c>
      <c r="M1923" s="64" t="s">
        <v>232</v>
      </c>
      <c r="N1923" s="64" t="s">
        <v>232</v>
      </c>
      <c r="O1923" s="64" t="s">
        <v>232</v>
      </c>
      <c r="P1923" s="64" t="s">
        <v>8457</v>
      </c>
      <c r="Q1923" s="65"/>
      <c r="R1923" s="64" t="s">
        <v>232</v>
      </c>
      <c r="S1923" s="63">
        <v>2.253148E-3</v>
      </c>
      <c r="T1923" s="65"/>
      <c r="U1923" s="65"/>
      <c r="V1923" s="64" t="s">
        <v>232</v>
      </c>
    </row>
    <row r="1924" spans="1:22" ht="100.9">
      <c r="A1924" s="64" t="s">
        <v>11194</v>
      </c>
      <c r="B1924" s="63">
        <v>2361</v>
      </c>
      <c r="C1924" s="64" t="s">
        <v>11195</v>
      </c>
      <c r="D1924" s="64" t="s">
        <v>11196</v>
      </c>
      <c r="E1924" s="64" t="s">
        <v>11196</v>
      </c>
      <c r="F1924" s="64" t="s">
        <v>232</v>
      </c>
      <c r="G1924" s="63" t="b">
        <v>0</v>
      </c>
      <c r="H1924" s="71" t="b">
        <v>0</v>
      </c>
      <c r="I1924" s="64" t="s">
        <v>11194</v>
      </c>
      <c r="J1924" s="64" t="s">
        <v>232</v>
      </c>
      <c r="K1924" s="63">
        <v>280.45</v>
      </c>
      <c r="L1924" s="71" t="b">
        <v>0</v>
      </c>
      <c r="M1924" s="64" t="s">
        <v>232</v>
      </c>
      <c r="N1924" s="64" t="s">
        <v>11197</v>
      </c>
      <c r="O1924" s="64" t="s">
        <v>11198</v>
      </c>
      <c r="P1924" s="64" t="s">
        <v>8212</v>
      </c>
      <c r="Q1924" s="63">
        <v>0.1111111</v>
      </c>
      <c r="R1924" s="64" t="s">
        <v>8213</v>
      </c>
      <c r="S1924" s="63">
        <v>7.6527050000000001E-3</v>
      </c>
      <c r="T1924" s="63">
        <v>7.975464E-6</v>
      </c>
      <c r="U1924" s="63">
        <v>9.9836713158000005E-5</v>
      </c>
      <c r="V1924" s="64" t="s">
        <v>232</v>
      </c>
    </row>
    <row r="1925" spans="1:22" ht="129.6">
      <c r="A1925" s="64" t="s">
        <v>11199</v>
      </c>
      <c r="B1925" s="63">
        <v>2362</v>
      </c>
      <c r="C1925" s="64" t="s">
        <v>11200</v>
      </c>
      <c r="D1925" s="64" t="s">
        <v>11201</v>
      </c>
      <c r="E1925" s="64" t="s">
        <v>11201</v>
      </c>
      <c r="F1925" s="64" t="s">
        <v>232</v>
      </c>
      <c r="G1925" s="63" t="b">
        <v>0</v>
      </c>
      <c r="H1925" s="71" t="b">
        <v>0</v>
      </c>
      <c r="I1925" s="64" t="s">
        <v>11199</v>
      </c>
      <c r="J1925" s="64" t="s">
        <v>232</v>
      </c>
      <c r="K1925" s="63">
        <v>330.51</v>
      </c>
      <c r="L1925" s="71" t="b">
        <v>0</v>
      </c>
      <c r="M1925" s="64" t="s">
        <v>232</v>
      </c>
      <c r="N1925" s="64" t="s">
        <v>11202</v>
      </c>
      <c r="O1925" s="64" t="s">
        <v>11203</v>
      </c>
      <c r="P1925" s="64" t="s">
        <v>7992</v>
      </c>
      <c r="Q1925" s="63">
        <v>0.2105263</v>
      </c>
      <c r="R1925" s="64" t="s">
        <v>7993</v>
      </c>
      <c r="S1925" s="63">
        <v>9.5058869999999996E-8</v>
      </c>
      <c r="T1925" s="63">
        <v>5.1828380000000001E-8</v>
      </c>
      <c r="U1925" s="65"/>
      <c r="V1925" s="64" t="s">
        <v>232</v>
      </c>
    </row>
    <row r="1926" spans="1:22" ht="72">
      <c r="A1926" s="64" t="s">
        <v>11204</v>
      </c>
      <c r="B1926" s="63">
        <v>2363</v>
      </c>
      <c r="C1926" s="64" t="s">
        <v>11205</v>
      </c>
      <c r="D1926" s="64" t="s">
        <v>11206</v>
      </c>
      <c r="E1926" s="64" t="s">
        <v>11206</v>
      </c>
      <c r="F1926" s="64" t="s">
        <v>232</v>
      </c>
      <c r="G1926" s="63" t="b">
        <v>0</v>
      </c>
      <c r="H1926" s="71" t="b">
        <v>0</v>
      </c>
      <c r="I1926" s="64" t="s">
        <v>11204</v>
      </c>
      <c r="J1926" s="64" t="s">
        <v>232</v>
      </c>
      <c r="K1926" s="63">
        <v>358.56</v>
      </c>
      <c r="L1926" s="71" t="b">
        <v>0</v>
      </c>
      <c r="M1926" s="64" t="s">
        <v>232</v>
      </c>
      <c r="N1926" s="64" t="s">
        <v>11207</v>
      </c>
      <c r="O1926" s="64" t="s">
        <v>11208</v>
      </c>
      <c r="P1926" s="64" t="s">
        <v>11209</v>
      </c>
      <c r="Q1926" s="63">
        <v>0.19047620000000001</v>
      </c>
      <c r="R1926" s="64" t="s">
        <v>11210</v>
      </c>
      <c r="S1926" s="63">
        <v>1.693194E-7</v>
      </c>
      <c r="T1926" s="63">
        <v>5.5516729999999998E-9</v>
      </c>
      <c r="U1926" s="65"/>
      <c r="V1926" s="64" t="s">
        <v>232</v>
      </c>
    </row>
    <row r="1927" spans="1:22" ht="86.45">
      <c r="A1927" s="64" t="s">
        <v>11211</v>
      </c>
      <c r="B1927" s="63">
        <v>2364</v>
      </c>
      <c r="C1927" s="64" t="s">
        <v>11212</v>
      </c>
      <c r="D1927" s="64" t="s">
        <v>11213</v>
      </c>
      <c r="E1927" s="64" t="s">
        <v>11213</v>
      </c>
      <c r="F1927" s="64" t="s">
        <v>232</v>
      </c>
      <c r="G1927" s="63" t="b">
        <v>0</v>
      </c>
      <c r="H1927" s="71" t="b">
        <v>0</v>
      </c>
      <c r="I1927" s="64" t="s">
        <v>11211</v>
      </c>
      <c r="J1927" s="64" t="s">
        <v>232</v>
      </c>
      <c r="K1927" s="63">
        <v>506.98</v>
      </c>
      <c r="L1927" s="71" t="b">
        <v>0</v>
      </c>
      <c r="M1927" s="64" t="s">
        <v>232</v>
      </c>
      <c r="N1927" s="64" t="s">
        <v>11214</v>
      </c>
      <c r="O1927" s="64" t="s">
        <v>11215</v>
      </c>
      <c r="P1927" s="64" t="s">
        <v>11216</v>
      </c>
      <c r="Q1927" s="65"/>
      <c r="R1927" s="64" t="s">
        <v>11217</v>
      </c>
      <c r="S1927" s="63">
        <v>1.206568E-6</v>
      </c>
      <c r="T1927" s="63">
        <v>6.0637809999999999E-11</v>
      </c>
      <c r="U1927" s="63">
        <v>2.0115623359999999E-9</v>
      </c>
      <c r="V1927" s="64" t="s">
        <v>232</v>
      </c>
    </row>
    <row r="1928" spans="1:22" ht="57.6">
      <c r="A1928" s="64" t="s">
        <v>11218</v>
      </c>
      <c r="B1928" s="63">
        <v>2365</v>
      </c>
      <c r="C1928" s="64" t="s">
        <v>11219</v>
      </c>
      <c r="D1928" s="64" t="s">
        <v>11220</v>
      </c>
      <c r="E1928" s="64" t="s">
        <v>11220</v>
      </c>
      <c r="F1928" s="64" t="s">
        <v>232</v>
      </c>
      <c r="G1928" s="63" t="b">
        <v>0</v>
      </c>
      <c r="H1928" s="71" t="b">
        <v>0</v>
      </c>
      <c r="I1928" s="64" t="s">
        <v>11218</v>
      </c>
      <c r="J1928" s="64" t="s">
        <v>232</v>
      </c>
      <c r="K1928" s="63">
        <v>184.2346</v>
      </c>
      <c r="L1928" s="71" t="b">
        <v>0</v>
      </c>
      <c r="M1928" s="64" t="s">
        <v>232</v>
      </c>
      <c r="N1928" s="64" t="s">
        <v>6300</v>
      </c>
      <c r="O1928" s="64" t="s">
        <v>232</v>
      </c>
      <c r="P1928" s="64" t="s">
        <v>6302</v>
      </c>
      <c r="Q1928" s="63">
        <v>0.3</v>
      </c>
      <c r="R1928" s="64" t="s">
        <v>6303</v>
      </c>
      <c r="S1928" s="63">
        <v>8.2793210000000006E-2</v>
      </c>
      <c r="T1928" s="63">
        <v>9.6120479999999994E-2</v>
      </c>
      <c r="U1928" s="65"/>
      <c r="V1928" s="64" t="s">
        <v>232</v>
      </c>
    </row>
    <row r="1929" spans="1:22" ht="100.9">
      <c r="A1929" s="64" t="s">
        <v>11221</v>
      </c>
      <c r="B1929" s="63">
        <v>2366</v>
      </c>
      <c r="C1929" s="64" t="s">
        <v>11222</v>
      </c>
      <c r="D1929" s="64" t="s">
        <v>11223</v>
      </c>
      <c r="E1929" s="64" t="s">
        <v>11223</v>
      </c>
      <c r="F1929" s="64" t="s">
        <v>232</v>
      </c>
      <c r="G1929" s="63" t="b">
        <v>0</v>
      </c>
      <c r="H1929" s="71" t="b">
        <v>0</v>
      </c>
      <c r="I1929" s="64" t="s">
        <v>11221</v>
      </c>
      <c r="J1929" s="64" t="s">
        <v>232</v>
      </c>
      <c r="K1929" s="63">
        <v>412.7</v>
      </c>
      <c r="L1929" s="71" t="b">
        <v>0</v>
      </c>
      <c r="M1929" s="64" t="s">
        <v>232</v>
      </c>
      <c r="N1929" s="64" t="s">
        <v>11224</v>
      </c>
      <c r="O1929" s="64" t="s">
        <v>232</v>
      </c>
      <c r="P1929" s="64" t="s">
        <v>7932</v>
      </c>
      <c r="Q1929" s="63">
        <v>3.4482760000000001E-2</v>
      </c>
      <c r="R1929" s="64" t="s">
        <v>11225</v>
      </c>
      <c r="S1929" s="63">
        <v>2.159823E-8</v>
      </c>
      <c r="T1929" s="63">
        <v>1.763795E-6</v>
      </c>
      <c r="U1929" s="65"/>
      <c r="V1929" s="64" t="s">
        <v>232</v>
      </c>
    </row>
    <row r="1930" spans="1:22" ht="100.9">
      <c r="A1930" s="64" t="s">
        <v>11226</v>
      </c>
      <c r="B1930" s="63">
        <v>2367</v>
      </c>
      <c r="C1930" s="64" t="s">
        <v>11227</v>
      </c>
      <c r="D1930" s="64" t="s">
        <v>11228</v>
      </c>
      <c r="E1930" s="64" t="s">
        <v>11228</v>
      </c>
      <c r="F1930" s="64" t="s">
        <v>232</v>
      </c>
      <c r="G1930" s="63" t="b">
        <v>0</v>
      </c>
      <c r="H1930" s="71" t="b">
        <v>1</v>
      </c>
      <c r="I1930" s="64" t="s">
        <v>11226</v>
      </c>
      <c r="J1930" s="64" t="s">
        <v>232</v>
      </c>
      <c r="K1930" s="63">
        <v>108.13782</v>
      </c>
      <c r="L1930" s="71" t="b">
        <v>0</v>
      </c>
      <c r="M1930" s="64" t="s">
        <v>232</v>
      </c>
      <c r="N1930" s="64" t="s">
        <v>232</v>
      </c>
      <c r="O1930" s="64" t="s">
        <v>232</v>
      </c>
      <c r="P1930" s="64" t="s">
        <v>11229</v>
      </c>
      <c r="Q1930" s="63">
        <v>0.14285709999999999</v>
      </c>
      <c r="R1930" s="64" t="s">
        <v>11230</v>
      </c>
      <c r="S1930" s="63">
        <v>22.26484</v>
      </c>
      <c r="T1930" s="63">
        <v>4473.1180000000004</v>
      </c>
      <c r="U1930" s="65"/>
      <c r="V1930" s="64" t="s">
        <v>232</v>
      </c>
    </row>
    <row r="1931" spans="1:22" ht="43.15">
      <c r="A1931" s="64" t="s">
        <v>11231</v>
      </c>
      <c r="B1931" s="63">
        <v>2368</v>
      </c>
      <c r="C1931" s="64" t="s">
        <v>11232</v>
      </c>
      <c r="D1931" s="64" t="s">
        <v>11233</v>
      </c>
      <c r="E1931" s="64" t="s">
        <v>11233</v>
      </c>
      <c r="F1931" s="64" t="s">
        <v>232</v>
      </c>
      <c r="G1931" s="63" t="b">
        <v>0</v>
      </c>
      <c r="H1931" s="71" t="b">
        <v>0</v>
      </c>
      <c r="I1931" s="64" t="s">
        <v>11231</v>
      </c>
      <c r="J1931" s="64" t="s">
        <v>232</v>
      </c>
      <c r="K1931" s="63">
        <v>132.20228</v>
      </c>
      <c r="L1931" s="71" t="b">
        <v>0</v>
      </c>
      <c r="M1931" s="64" t="s">
        <v>232</v>
      </c>
      <c r="N1931" s="64" t="s">
        <v>11234</v>
      </c>
      <c r="O1931" s="64" t="s">
        <v>11235</v>
      </c>
      <c r="P1931" s="64" t="s">
        <v>1239</v>
      </c>
      <c r="Q1931" s="65"/>
      <c r="R1931" s="64" t="s">
        <v>11236</v>
      </c>
      <c r="S1931" s="63">
        <v>219.9819</v>
      </c>
      <c r="T1931" s="63">
        <v>620.93799999999999</v>
      </c>
      <c r="U1931" s="63">
        <v>214.41244006000002</v>
      </c>
      <c r="V1931" s="64" t="s">
        <v>232</v>
      </c>
    </row>
    <row r="1932" spans="1:22" ht="57.6">
      <c r="A1932" s="64" t="s">
        <v>11237</v>
      </c>
      <c r="B1932" s="63">
        <v>2369</v>
      </c>
      <c r="C1932" s="64" t="s">
        <v>11238</v>
      </c>
      <c r="D1932" s="64" t="s">
        <v>11239</v>
      </c>
      <c r="E1932" s="64" t="s">
        <v>11239</v>
      </c>
      <c r="F1932" s="64" t="s">
        <v>232</v>
      </c>
      <c r="G1932" s="63" t="b">
        <v>0</v>
      </c>
      <c r="H1932" s="71" t="b">
        <v>0</v>
      </c>
      <c r="I1932" s="64" t="s">
        <v>11237</v>
      </c>
      <c r="J1932" s="64" t="s">
        <v>232</v>
      </c>
      <c r="K1932" s="63">
        <v>101.11</v>
      </c>
      <c r="L1932" s="71" t="b">
        <v>0</v>
      </c>
      <c r="M1932" s="64" t="s">
        <v>232</v>
      </c>
      <c r="N1932" s="64" t="s">
        <v>11240</v>
      </c>
      <c r="O1932" s="64" t="s">
        <v>11241</v>
      </c>
      <c r="P1932" s="64" t="s">
        <v>11242</v>
      </c>
      <c r="Q1932" s="63">
        <v>0.5</v>
      </c>
      <c r="R1932" s="64" t="s">
        <v>11243</v>
      </c>
      <c r="S1932" s="63">
        <v>2.7331089999999999E-2</v>
      </c>
      <c r="T1932" s="63">
        <v>681.38170000000002</v>
      </c>
      <c r="U1932" s="63">
        <v>6.7632650736000013E-2</v>
      </c>
      <c r="V1932" s="64" t="s">
        <v>232</v>
      </c>
    </row>
    <row r="1933" spans="1:22" ht="28.9">
      <c r="A1933" s="64" t="s">
        <v>11244</v>
      </c>
      <c r="B1933" s="63">
        <v>2370</v>
      </c>
      <c r="C1933" s="64" t="s">
        <v>11245</v>
      </c>
      <c r="D1933" s="64" t="s">
        <v>11246</v>
      </c>
      <c r="E1933" s="64" t="s">
        <v>11246</v>
      </c>
      <c r="F1933" s="64" t="s">
        <v>232</v>
      </c>
      <c r="G1933" s="63" t="b">
        <v>0</v>
      </c>
      <c r="H1933" s="71" t="b">
        <v>0</v>
      </c>
      <c r="I1933" s="64" t="s">
        <v>11244</v>
      </c>
      <c r="J1933" s="64" t="s">
        <v>232</v>
      </c>
      <c r="K1933" s="63">
        <v>202.29</v>
      </c>
      <c r="L1933" s="71" t="b">
        <v>0</v>
      </c>
      <c r="M1933" s="64" t="s">
        <v>232</v>
      </c>
      <c r="N1933" s="64" t="s">
        <v>11247</v>
      </c>
      <c r="O1933" s="64" t="s">
        <v>11248</v>
      </c>
      <c r="P1933" s="64" t="s">
        <v>11249</v>
      </c>
      <c r="Q1933" s="65"/>
      <c r="R1933" s="64" t="s">
        <v>11250</v>
      </c>
      <c r="S1933" s="63">
        <v>338.63889999999998</v>
      </c>
      <c r="T1933" s="63">
        <v>1884463</v>
      </c>
      <c r="U1933" s="63">
        <v>985.25891253999998</v>
      </c>
      <c r="V1933" s="64" t="s">
        <v>232</v>
      </c>
    </row>
    <row r="1934" spans="1:22" ht="28.9">
      <c r="A1934" s="64" t="s">
        <v>11251</v>
      </c>
      <c r="B1934" s="63">
        <v>2371</v>
      </c>
      <c r="C1934" s="64" t="s">
        <v>11252</v>
      </c>
      <c r="D1934" s="64" t="s">
        <v>11253</v>
      </c>
      <c r="E1934" s="64" t="s">
        <v>11253</v>
      </c>
      <c r="F1934" s="64" t="s">
        <v>232</v>
      </c>
      <c r="G1934" s="63" t="b">
        <v>0</v>
      </c>
      <c r="H1934" s="71" t="b">
        <v>1</v>
      </c>
      <c r="I1934" s="64" t="s">
        <v>11251</v>
      </c>
      <c r="J1934" s="64" t="s">
        <v>232</v>
      </c>
      <c r="K1934" s="63">
        <v>98.92</v>
      </c>
      <c r="L1934" s="71" t="b">
        <v>0</v>
      </c>
      <c r="M1934" s="64" t="s">
        <v>232</v>
      </c>
      <c r="N1934" s="64" t="s">
        <v>11254</v>
      </c>
      <c r="O1934" s="64" t="s">
        <v>11255</v>
      </c>
      <c r="P1934" s="64" t="s">
        <v>11256</v>
      </c>
      <c r="Q1934" s="63">
        <v>1</v>
      </c>
      <c r="R1934" s="64" t="s">
        <v>11257</v>
      </c>
      <c r="S1934" s="63">
        <v>181318.5</v>
      </c>
      <c r="T1934" s="63">
        <v>5757839</v>
      </c>
      <c r="U1934" s="63">
        <v>156588.02222000001</v>
      </c>
      <c r="V1934" s="64" t="s">
        <v>232</v>
      </c>
    </row>
    <row r="1935" spans="1:22" ht="43.15">
      <c r="A1935" s="64" t="s">
        <v>11258</v>
      </c>
      <c r="B1935" s="63">
        <v>2372</v>
      </c>
      <c r="C1935" s="64" t="s">
        <v>11259</v>
      </c>
      <c r="D1935" s="64" t="s">
        <v>11260</v>
      </c>
      <c r="E1935" s="64" t="s">
        <v>11260</v>
      </c>
      <c r="F1935" s="64" t="s">
        <v>232</v>
      </c>
      <c r="G1935" s="63" t="b">
        <v>0</v>
      </c>
      <c r="H1935" s="71" t="b">
        <v>1</v>
      </c>
      <c r="I1935" s="64" t="s">
        <v>11258</v>
      </c>
      <c r="J1935" s="64" t="s">
        <v>232</v>
      </c>
      <c r="K1935" s="63">
        <v>181.44702000000001</v>
      </c>
      <c r="L1935" s="71" t="b">
        <v>0</v>
      </c>
      <c r="M1935" s="64" t="s">
        <v>232</v>
      </c>
      <c r="N1935" s="64" t="s">
        <v>11261</v>
      </c>
      <c r="O1935" s="64" t="s">
        <v>11262</v>
      </c>
      <c r="P1935" s="64" t="s">
        <v>11263</v>
      </c>
      <c r="Q1935" s="65"/>
      <c r="R1935" s="64" t="s">
        <v>11264</v>
      </c>
      <c r="S1935" s="63">
        <v>24.398</v>
      </c>
      <c r="T1935" s="63">
        <v>13667.28</v>
      </c>
      <c r="U1935" s="63">
        <v>48.793185560000005</v>
      </c>
      <c r="V1935" s="64" t="s">
        <v>232</v>
      </c>
    </row>
    <row r="1936" spans="1:22" ht="43.15">
      <c r="A1936" s="64" t="s">
        <v>11265</v>
      </c>
      <c r="B1936" s="63">
        <v>2374</v>
      </c>
      <c r="C1936" s="64" t="s">
        <v>11266</v>
      </c>
      <c r="D1936" s="64" t="s">
        <v>11267</v>
      </c>
      <c r="E1936" s="64" t="s">
        <v>11267</v>
      </c>
      <c r="F1936" s="64" t="s">
        <v>232</v>
      </c>
      <c r="G1936" s="63" t="b">
        <v>0</v>
      </c>
      <c r="H1936" s="71" t="b">
        <v>0</v>
      </c>
      <c r="I1936" s="64" t="s">
        <v>11265</v>
      </c>
      <c r="J1936" s="64" t="s">
        <v>232</v>
      </c>
      <c r="K1936" s="63">
        <v>266.51</v>
      </c>
      <c r="L1936" s="71" t="b">
        <v>0</v>
      </c>
      <c r="M1936" s="64" t="s">
        <v>232</v>
      </c>
      <c r="N1936" s="64" t="s">
        <v>11268</v>
      </c>
      <c r="O1936" s="64" t="s">
        <v>11269</v>
      </c>
      <c r="P1936" s="64" t="s">
        <v>8386</v>
      </c>
      <c r="Q1936" s="65"/>
      <c r="R1936" s="64" t="s">
        <v>11270</v>
      </c>
      <c r="S1936" s="63">
        <v>0.1086577</v>
      </c>
      <c r="T1936" s="63">
        <v>1.06897E-2</v>
      </c>
      <c r="U1936" s="63">
        <v>4.5077501419999999E-3</v>
      </c>
      <c r="V1936" s="64" t="s">
        <v>232</v>
      </c>
    </row>
    <row r="1937" spans="1:22" ht="43.15">
      <c r="A1937" s="64" t="s">
        <v>11271</v>
      </c>
      <c r="B1937" s="63">
        <v>2375</v>
      </c>
      <c r="C1937" s="64" t="s">
        <v>11272</v>
      </c>
      <c r="D1937" s="64" t="s">
        <v>11273</v>
      </c>
      <c r="E1937" s="64" t="s">
        <v>11273</v>
      </c>
      <c r="F1937" s="64" t="s">
        <v>232</v>
      </c>
      <c r="G1937" s="63" t="b">
        <v>0</v>
      </c>
      <c r="H1937" s="71" t="b">
        <v>0</v>
      </c>
      <c r="I1937" s="64" t="s">
        <v>11271</v>
      </c>
      <c r="J1937" s="64" t="s">
        <v>232</v>
      </c>
      <c r="K1937" s="63">
        <v>280.54000000000002</v>
      </c>
      <c r="L1937" s="71" t="b">
        <v>0</v>
      </c>
      <c r="M1937" s="64" t="s">
        <v>232</v>
      </c>
      <c r="N1937" s="64" t="s">
        <v>11274</v>
      </c>
      <c r="O1937" s="64" t="s">
        <v>11275</v>
      </c>
      <c r="P1937" s="64" t="s">
        <v>8926</v>
      </c>
      <c r="Q1937" s="65"/>
      <c r="R1937" s="64" t="s">
        <v>11276</v>
      </c>
      <c r="S1937" s="63">
        <v>5.4528859999999998E-2</v>
      </c>
      <c r="T1937" s="63">
        <v>3.4985950000000002E-3</v>
      </c>
      <c r="U1937" s="63">
        <v>1.7200537829999999E-3</v>
      </c>
      <c r="V1937" s="64" t="s">
        <v>232</v>
      </c>
    </row>
    <row r="1938" spans="1:22" ht="57.6">
      <c r="A1938" s="64" t="s">
        <v>11277</v>
      </c>
      <c r="B1938" s="63">
        <v>2376</v>
      </c>
      <c r="C1938" s="64" t="s">
        <v>11278</v>
      </c>
      <c r="D1938" s="64" t="s">
        <v>11279</v>
      </c>
      <c r="E1938" s="64" t="s">
        <v>11279</v>
      </c>
      <c r="F1938" s="64" t="s">
        <v>232</v>
      </c>
      <c r="G1938" s="63" t="b">
        <v>0</v>
      </c>
      <c r="H1938" s="71" t="b">
        <v>0</v>
      </c>
      <c r="I1938" s="64" t="s">
        <v>11277</v>
      </c>
      <c r="J1938" s="64" t="s">
        <v>232</v>
      </c>
      <c r="K1938" s="63">
        <v>294.56</v>
      </c>
      <c r="L1938" s="71" t="b">
        <v>0</v>
      </c>
      <c r="M1938" s="64" t="s">
        <v>232</v>
      </c>
      <c r="N1938" s="64" t="s">
        <v>232</v>
      </c>
      <c r="O1938" s="64" t="s">
        <v>11280</v>
      </c>
      <c r="P1938" s="64" t="s">
        <v>8331</v>
      </c>
      <c r="Q1938" s="65"/>
      <c r="R1938" s="64" t="s">
        <v>11281</v>
      </c>
      <c r="S1938" s="63">
        <v>2.1998190000000001E-2</v>
      </c>
      <c r="T1938" s="63">
        <v>1.1450430000000001E-3</v>
      </c>
      <c r="U1938" s="63">
        <v>1.08451314188E-3</v>
      </c>
      <c r="V1938" s="64" t="s">
        <v>232</v>
      </c>
    </row>
    <row r="1939" spans="1:22" ht="57.6">
      <c r="A1939" s="64" t="s">
        <v>11282</v>
      </c>
      <c r="B1939" s="63">
        <v>2377</v>
      </c>
      <c r="C1939" s="64" t="s">
        <v>11283</v>
      </c>
      <c r="D1939" s="64" t="s">
        <v>11284</v>
      </c>
      <c r="E1939" s="64" t="s">
        <v>11284</v>
      </c>
      <c r="F1939" s="64" t="s">
        <v>232</v>
      </c>
      <c r="G1939" s="63" t="b">
        <v>0</v>
      </c>
      <c r="H1939" s="71" t="b">
        <v>0</v>
      </c>
      <c r="I1939" s="64" t="s">
        <v>11282</v>
      </c>
      <c r="J1939" s="64" t="s">
        <v>232</v>
      </c>
      <c r="K1939" s="63">
        <v>308.58999999999997</v>
      </c>
      <c r="L1939" s="71" t="b">
        <v>0</v>
      </c>
      <c r="M1939" s="64" t="s">
        <v>232</v>
      </c>
      <c r="N1939" s="64" t="s">
        <v>11285</v>
      </c>
      <c r="O1939" s="64" t="s">
        <v>11286</v>
      </c>
      <c r="P1939" s="64" t="s">
        <v>8436</v>
      </c>
      <c r="Q1939" s="65"/>
      <c r="R1939" s="64" t="s">
        <v>11287</v>
      </c>
      <c r="S1939" s="63">
        <v>1.1519049999999999E-2</v>
      </c>
      <c r="T1939" s="63">
        <v>3.7475710000000001E-4</v>
      </c>
      <c r="U1939" s="63">
        <v>1.1577815802000001E-3</v>
      </c>
      <c r="V1939" s="64" t="s">
        <v>232</v>
      </c>
    </row>
    <row r="1940" spans="1:22" ht="57.6">
      <c r="A1940" s="64" t="s">
        <v>11288</v>
      </c>
      <c r="B1940" s="63">
        <v>2378</v>
      </c>
      <c r="C1940" s="64" t="s">
        <v>11289</v>
      </c>
      <c r="D1940" s="64" t="s">
        <v>11290</v>
      </c>
      <c r="E1940" s="64" t="s">
        <v>11290</v>
      </c>
      <c r="F1940" s="64" t="s">
        <v>232</v>
      </c>
      <c r="G1940" s="63" t="b">
        <v>0</v>
      </c>
      <c r="H1940" s="71" t="b">
        <v>0</v>
      </c>
      <c r="I1940" s="64" t="s">
        <v>11288</v>
      </c>
      <c r="J1940" s="64" t="s">
        <v>232</v>
      </c>
      <c r="K1940" s="63">
        <v>322.61</v>
      </c>
      <c r="L1940" s="71" t="b">
        <v>0</v>
      </c>
      <c r="M1940" s="64" t="s">
        <v>232</v>
      </c>
      <c r="N1940" s="64" t="s">
        <v>232</v>
      </c>
      <c r="O1940" s="64" t="s">
        <v>11291</v>
      </c>
      <c r="P1940" s="64" t="s">
        <v>8444</v>
      </c>
      <c r="Q1940" s="65"/>
      <c r="R1940" s="64" t="s">
        <v>11292</v>
      </c>
      <c r="S1940" s="63">
        <v>3.506379E-3</v>
      </c>
      <c r="T1940" s="63">
        <v>1.2265299999999999E-4</v>
      </c>
      <c r="U1940" s="63">
        <v>1.22259340406E-3</v>
      </c>
      <c r="V1940" s="64" t="s">
        <v>232</v>
      </c>
    </row>
    <row r="1941" spans="1:22" ht="57.6">
      <c r="A1941" s="64" t="s">
        <v>11293</v>
      </c>
      <c r="B1941" s="63">
        <v>2379</v>
      </c>
      <c r="C1941" s="64" t="s">
        <v>11294</v>
      </c>
      <c r="D1941" s="64" t="s">
        <v>11295</v>
      </c>
      <c r="E1941" s="64" t="s">
        <v>11295</v>
      </c>
      <c r="F1941" s="64" t="s">
        <v>232</v>
      </c>
      <c r="G1941" s="63" t="b">
        <v>0</v>
      </c>
      <c r="H1941" s="71" t="b">
        <v>0</v>
      </c>
      <c r="I1941" s="64" t="s">
        <v>11293</v>
      </c>
      <c r="J1941" s="64" t="s">
        <v>232</v>
      </c>
      <c r="K1941" s="63">
        <v>336.65</v>
      </c>
      <c r="L1941" s="71" t="b">
        <v>0</v>
      </c>
      <c r="M1941" s="64" t="s">
        <v>232</v>
      </c>
      <c r="N1941" s="64" t="s">
        <v>11296</v>
      </c>
      <c r="O1941" s="64" t="s">
        <v>11297</v>
      </c>
      <c r="P1941" s="64" t="s">
        <v>8451</v>
      </c>
      <c r="Q1941" s="65"/>
      <c r="R1941" s="64" t="s">
        <v>11298</v>
      </c>
      <c r="S1941" s="63">
        <v>1.533207E-3</v>
      </c>
      <c r="T1941" s="63">
        <v>4.0142660000000002E-5</v>
      </c>
      <c r="U1941" s="63">
        <v>8.2131818202000001E-4</v>
      </c>
      <c r="V1941" s="64" t="s">
        <v>232</v>
      </c>
    </row>
    <row r="1942" spans="1:22" ht="57.6">
      <c r="A1942" s="64" t="s">
        <v>11299</v>
      </c>
      <c r="B1942" s="63">
        <v>2380</v>
      </c>
      <c r="C1942" s="64" t="s">
        <v>11300</v>
      </c>
      <c r="D1942" s="64" t="s">
        <v>11301</v>
      </c>
      <c r="E1942" s="64" t="s">
        <v>11301</v>
      </c>
      <c r="F1942" s="64" t="s">
        <v>232</v>
      </c>
      <c r="G1942" s="63" t="b">
        <v>0</v>
      </c>
      <c r="H1942" s="71" t="b">
        <v>0</v>
      </c>
      <c r="I1942" s="64" t="s">
        <v>11299</v>
      </c>
      <c r="J1942" s="64" t="s">
        <v>232</v>
      </c>
      <c r="K1942" s="63">
        <v>350.66</v>
      </c>
      <c r="L1942" s="71" t="b">
        <v>0</v>
      </c>
      <c r="M1942" s="64" t="s">
        <v>232</v>
      </c>
      <c r="N1942" s="64" t="s">
        <v>232</v>
      </c>
      <c r="O1942" s="64" t="s">
        <v>11302</v>
      </c>
      <c r="P1942" s="64" t="s">
        <v>8457</v>
      </c>
      <c r="Q1942" s="65"/>
      <c r="R1942" s="64" t="s">
        <v>11303</v>
      </c>
      <c r="S1942" s="63">
        <v>6.6661189999999999E-4</v>
      </c>
      <c r="T1942" s="63">
        <v>1.3138150000000001E-5</v>
      </c>
      <c r="U1942" s="63">
        <v>4.027590959E-4</v>
      </c>
      <c r="V1942" s="64" t="s">
        <v>232</v>
      </c>
    </row>
    <row r="1943" spans="1:22" ht="57.6">
      <c r="A1943" s="64" t="s">
        <v>11304</v>
      </c>
      <c r="B1943" s="63">
        <v>2381</v>
      </c>
      <c r="C1943" s="64" t="s">
        <v>11305</v>
      </c>
      <c r="D1943" s="64" t="s">
        <v>11306</v>
      </c>
      <c r="E1943" s="64" t="s">
        <v>11306</v>
      </c>
      <c r="F1943" s="64" t="s">
        <v>232</v>
      </c>
      <c r="G1943" s="63" t="b">
        <v>0</v>
      </c>
      <c r="H1943" s="71" t="b">
        <v>0</v>
      </c>
      <c r="I1943" s="64" t="s">
        <v>11304</v>
      </c>
      <c r="J1943" s="64" t="s">
        <v>232</v>
      </c>
      <c r="K1943" s="63">
        <v>364.7</v>
      </c>
      <c r="L1943" s="71" t="b">
        <v>0</v>
      </c>
      <c r="M1943" s="64" t="s">
        <v>232</v>
      </c>
      <c r="N1943" s="64" t="s">
        <v>11307</v>
      </c>
      <c r="O1943" s="64" t="s">
        <v>11308</v>
      </c>
      <c r="P1943" s="64" t="s">
        <v>8464</v>
      </c>
      <c r="Q1943" s="65"/>
      <c r="R1943" s="64" t="s">
        <v>11309</v>
      </c>
      <c r="S1943" s="63">
        <v>2.879763E-4</v>
      </c>
      <c r="T1943" s="63">
        <v>4.2999400000000004E-6</v>
      </c>
      <c r="U1943" s="65"/>
      <c r="V1943" s="64" t="s">
        <v>232</v>
      </c>
    </row>
    <row r="1944" spans="1:22" ht="57.6">
      <c r="A1944" s="64" t="s">
        <v>11310</v>
      </c>
      <c r="B1944" s="63">
        <v>2382</v>
      </c>
      <c r="C1944" s="64" t="s">
        <v>11311</v>
      </c>
      <c r="D1944" s="64" t="s">
        <v>11312</v>
      </c>
      <c r="E1944" s="64" t="s">
        <v>11312</v>
      </c>
      <c r="F1944" s="64" t="s">
        <v>232</v>
      </c>
      <c r="G1944" s="63" t="b">
        <v>0</v>
      </c>
      <c r="H1944" s="71" t="b">
        <v>0</v>
      </c>
      <c r="I1944" s="64" t="s">
        <v>11310</v>
      </c>
      <c r="J1944" s="64" t="s">
        <v>232</v>
      </c>
      <c r="K1944" s="63">
        <v>378.72</v>
      </c>
      <c r="L1944" s="71" t="b">
        <v>0</v>
      </c>
      <c r="M1944" s="64" t="s">
        <v>232</v>
      </c>
      <c r="N1944" s="64" t="s">
        <v>232</v>
      </c>
      <c r="O1944" s="64" t="s">
        <v>11313</v>
      </c>
      <c r="P1944" s="64" t="s">
        <v>8470</v>
      </c>
      <c r="Q1944" s="65"/>
      <c r="R1944" s="64" t="s">
        <v>11314</v>
      </c>
      <c r="S1944" s="63">
        <v>1.239898E-4</v>
      </c>
      <c r="T1944" s="63">
        <v>1.407312E-6</v>
      </c>
      <c r="U1944" s="63">
        <v>8.9807299064000004E-6</v>
      </c>
      <c r="V1944" s="64" t="s">
        <v>232</v>
      </c>
    </row>
    <row r="1945" spans="1:22" ht="72">
      <c r="A1945" s="64" t="s">
        <v>11315</v>
      </c>
      <c r="B1945" s="63">
        <v>2383</v>
      </c>
      <c r="C1945" s="64" t="s">
        <v>11316</v>
      </c>
      <c r="D1945" s="64" t="s">
        <v>11317</v>
      </c>
      <c r="E1945" s="64" t="s">
        <v>11317</v>
      </c>
      <c r="F1945" s="64" t="s">
        <v>232</v>
      </c>
      <c r="G1945" s="63" t="b">
        <v>0</v>
      </c>
      <c r="H1945" s="71" t="b">
        <v>0</v>
      </c>
      <c r="I1945" s="64" t="s">
        <v>11315</v>
      </c>
      <c r="J1945" s="64" t="s">
        <v>232</v>
      </c>
      <c r="K1945" s="63">
        <v>392.75</v>
      </c>
      <c r="L1945" s="71" t="b">
        <v>0</v>
      </c>
      <c r="M1945" s="64" t="s">
        <v>232</v>
      </c>
      <c r="N1945" s="64" t="s">
        <v>11318</v>
      </c>
      <c r="O1945" s="64" t="s">
        <v>11319</v>
      </c>
      <c r="P1945" s="64" t="s">
        <v>11320</v>
      </c>
      <c r="Q1945" s="65"/>
      <c r="R1945" s="64" t="s">
        <v>11321</v>
      </c>
      <c r="S1945" s="63">
        <v>5.292899E-5</v>
      </c>
      <c r="T1945" s="63">
        <v>4.605943E-7</v>
      </c>
      <c r="U1945" s="63">
        <v>6.1690222552000009E-7</v>
      </c>
      <c r="V1945" s="64" t="s">
        <v>232</v>
      </c>
    </row>
    <row r="1946" spans="1:22" ht="57.6">
      <c r="A1946" s="64" t="s">
        <v>11322</v>
      </c>
      <c r="B1946" s="63">
        <v>2384</v>
      </c>
      <c r="C1946" s="64" t="s">
        <v>11323</v>
      </c>
      <c r="D1946" s="64" t="s">
        <v>11324</v>
      </c>
      <c r="E1946" s="64" t="s">
        <v>11324</v>
      </c>
      <c r="F1946" s="64" t="s">
        <v>232</v>
      </c>
      <c r="G1946" s="63" t="b">
        <v>0</v>
      </c>
      <c r="H1946" s="71" t="b">
        <v>0</v>
      </c>
      <c r="I1946" s="64" t="s">
        <v>11322</v>
      </c>
      <c r="J1946" s="64" t="s">
        <v>232</v>
      </c>
      <c r="K1946" s="63">
        <v>270.26</v>
      </c>
      <c r="L1946" s="71" t="b">
        <v>0</v>
      </c>
      <c r="M1946" s="64" t="s">
        <v>232</v>
      </c>
      <c r="N1946" s="64" t="s">
        <v>232</v>
      </c>
      <c r="O1946" s="64" t="s">
        <v>11325</v>
      </c>
      <c r="P1946" s="64" t="s">
        <v>7860</v>
      </c>
      <c r="Q1946" s="63">
        <v>0.11765</v>
      </c>
      <c r="R1946" s="64" t="s">
        <v>11326</v>
      </c>
      <c r="S1946" s="63">
        <v>1.0372479999999999E-3</v>
      </c>
      <c r="T1946" s="63">
        <v>3.8551889999999999E-5</v>
      </c>
      <c r="U1946" s="63">
        <v>4.8836381888000001E-5</v>
      </c>
      <c r="V1946" s="64" t="s">
        <v>11327</v>
      </c>
    </row>
    <row r="1947" spans="1:22" ht="72">
      <c r="A1947" s="64" t="s">
        <v>11328</v>
      </c>
      <c r="B1947" s="63">
        <v>2385</v>
      </c>
      <c r="C1947" s="64" t="s">
        <v>11329</v>
      </c>
      <c r="D1947" s="64" t="s">
        <v>11330</v>
      </c>
      <c r="E1947" s="64" t="s">
        <v>11330</v>
      </c>
      <c r="F1947" s="64" t="s">
        <v>232</v>
      </c>
      <c r="G1947" s="63" t="b">
        <v>0</v>
      </c>
      <c r="H1947" s="71" t="b">
        <v>0</v>
      </c>
      <c r="I1947" s="64" t="s">
        <v>11328</v>
      </c>
      <c r="J1947" s="64" t="s">
        <v>232</v>
      </c>
      <c r="K1947" s="63">
        <v>466.83499999999998</v>
      </c>
      <c r="L1947" s="71" t="b">
        <v>0</v>
      </c>
      <c r="M1947" s="64" t="s">
        <v>232</v>
      </c>
      <c r="N1947" s="64" t="s">
        <v>232</v>
      </c>
      <c r="O1947" s="64" t="s">
        <v>11331</v>
      </c>
      <c r="P1947" s="64" t="s">
        <v>11332</v>
      </c>
      <c r="Q1947" s="63">
        <v>6.4516130000000005E-2</v>
      </c>
      <c r="R1947" s="64" t="s">
        <v>11333</v>
      </c>
      <c r="S1947" s="63">
        <v>4.0130039999999997E-9</v>
      </c>
      <c r="T1947" s="63">
        <v>3.9429509999999996E-12</v>
      </c>
      <c r="U1947" s="63">
        <v>4.1555134179999999E-9</v>
      </c>
      <c r="V1947" s="64" t="s">
        <v>232</v>
      </c>
    </row>
    <row r="1948" spans="1:22" ht="86.45">
      <c r="A1948" s="64" t="s">
        <v>11334</v>
      </c>
      <c r="B1948" s="63">
        <v>2386</v>
      </c>
      <c r="C1948" s="64" t="s">
        <v>11335</v>
      </c>
      <c r="D1948" s="64" t="s">
        <v>11336</v>
      </c>
      <c r="E1948" s="64" t="s">
        <v>11336</v>
      </c>
      <c r="F1948" s="64" t="s">
        <v>232</v>
      </c>
      <c r="G1948" s="63" t="b">
        <v>0</v>
      </c>
      <c r="H1948" s="71" t="b">
        <v>0</v>
      </c>
      <c r="I1948" s="64" t="s">
        <v>11334</v>
      </c>
      <c r="J1948" s="64" t="s">
        <v>232</v>
      </c>
      <c r="K1948" s="63">
        <v>480.86200000000002</v>
      </c>
      <c r="L1948" s="71" t="b">
        <v>0</v>
      </c>
      <c r="M1948" s="64" t="s">
        <v>232</v>
      </c>
      <c r="N1948" s="64" t="s">
        <v>232</v>
      </c>
      <c r="O1948" s="64" t="s">
        <v>11337</v>
      </c>
      <c r="P1948" s="64" t="s">
        <v>11338</v>
      </c>
      <c r="Q1948" s="63">
        <v>6.25E-2</v>
      </c>
      <c r="R1948" s="64" t="s">
        <v>11339</v>
      </c>
      <c r="S1948" s="63">
        <v>1.6398649999999999E-9</v>
      </c>
      <c r="T1948" s="63">
        <v>1.2904749999999999E-12</v>
      </c>
      <c r="U1948" s="63">
        <v>4.0201915880000003E-9</v>
      </c>
      <c r="V1948" s="64" t="s">
        <v>232</v>
      </c>
    </row>
    <row r="1949" spans="1:22" ht="86.45">
      <c r="A1949" s="64" t="s">
        <v>11340</v>
      </c>
      <c r="B1949" s="63">
        <v>2387</v>
      </c>
      <c r="C1949" s="64" t="s">
        <v>11341</v>
      </c>
      <c r="D1949" s="64" t="s">
        <v>11342</v>
      </c>
      <c r="E1949" s="64" t="s">
        <v>11342</v>
      </c>
      <c r="F1949" s="64" t="s">
        <v>232</v>
      </c>
      <c r="G1949" s="63" t="b">
        <v>0</v>
      </c>
      <c r="H1949" s="71" t="b">
        <v>0</v>
      </c>
      <c r="I1949" s="64" t="s">
        <v>11340</v>
      </c>
      <c r="J1949" s="64" t="s">
        <v>232</v>
      </c>
      <c r="K1949" s="63">
        <v>494.87599999999998</v>
      </c>
      <c r="L1949" s="71" t="b">
        <v>0</v>
      </c>
      <c r="M1949" s="64" t="s">
        <v>232</v>
      </c>
      <c r="N1949" s="64" t="s">
        <v>232</v>
      </c>
      <c r="O1949" s="64" t="s">
        <v>11343</v>
      </c>
      <c r="P1949" s="64" t="s">
        <v>11344</v>
      </c>
      <c r="Q1949" s="63">
        <v>6.0606060000000003E-2</v>
      </c>
      <c r="R1949" s="64" t="s">
        <v>11345</v>
      </c>
      <c r="S1949" s="63">
        <v>6.652787E-10</v>
      </c>
      <c r="T1949" s="63">
        <v>4.2235500000000002E-13</v>
      </c>
      <c r="U1949" s="63">
        <v>3.9041881157999994E-9</v>
      </c>
      <c r="V1949" s="64" t="s">
        <v>232</v>
      </c>
    </row>
    <row r="1950" spans="1:22" ht="86.45">
      <c r="A1950" s="64" t="s">
        <v>11346</v>
      </c>
      <c r="B1950" s="63">
        <v>2388</v>
      </c>
      <c r="C1950" s="64" t="s">
        <v>11347</v>
      </c>
      <c r="D1950" s="64" t="s">
        <v>11348</v>
      </c>
      <c r="E1950" s="64" t="s">
        <v>11348</v>
      </c>
      <c r="F1950" s="64" t="s">
        <v>232</v>
      </c>
      <c r="G1950" s="63" t="b">
        <v>0</v>
      </c>
      <c r="H1950" s="71" t="b">
        <v>0</v>
      </c>
      <c r="I1950" s="64" t="s">
        <v>11346</v>
      </c>
      <c r="J1950" s="64" t="s">
        <v>232</v>
      </c>
      <c r="K1950" s="63">
        <v>508.916</v>
      </c>
      <c r="L1950" s="71" t="b">
        <v>0</v>
      </c>
      <c r="M1950" s="64" t="s">
        <v>232</v>
      </c>
      <c r="N1950" s="64" t="s">
        <v>232</v>
      </c>
      <c r="O1950" s="64" t="s">
        <v>11349</v>
      </c>
      <c r="P1950" s="64" t="s">
        <v>11350</v>
      </c>
      <c r="Q1950" s="63">
        <v>5.8823500000000001E-2</v>
      </c>
      <c r="R1950" s="64" t="s">
        <v>11351</v>
      </c>
      <c r="S1950" s="63">
        <v>2.8530989999999999E-10</v>
      </c>
      <c r="T1950" s="63">
        <v>1.3823110000000001E-13</v>
      </c>
      <c r="U1950" s="63">
        <v>3.8134091660000004E-9</v>
      </c>
      <c r="V1950" s="64" t="s">
        <v>232</v>
      </c>
    </row>
    <row r="1951" spans="1:22" ht="57.6">
      <c r="A1951" s="64" t="s">
        <v>11352</v>
      </c>
      <c r="B1951" s="63">
        <v>2389</v>
      </c>
      <c r="C1951" s="64" t="s">
        <v>11353</v>
      </c>
      <c r="D1951" s="64" t="s">
        <v>11354</v>
      </c>
      <c r="E1951" s="64" t="s">
        <v>11354</v>
      </c>
      <c r="F1951" s="64" t="s">
        <v>232</v>
      </c>
      <c r="G1951" s="63" t="b">
        <v>0</v>
      </c>
      <c r="H1951" s="71" t="b">
        <v>0</v>
      </c>
      <c r="I1951" s="64" t="s">
        <v>11352</v>
      </c>
      <c r="J1951" s="64" t="s">
        <v>232</v>
      </c>
      <c r="K1951" s="63">
        <v>522.94299999999998</v>
      </c>
      <c r="L1951" s="71" t="b">
        <v>0</v>
      </c>
      <c r="M1951" s="64" t="s">
        <v>232</v>
      </c>
      <c r="N1951" s="64" t="s">
        <v>232</v>
      </c>
      <c r="O1951" s="64" t="s">
        <v>11355</v>
      </c>
      <c r="P1951" s="64" t="s">
        <v>11356</v>
      </c>
      <c r="Q1951" s="63">
        <v>5.7142999999999999E-2</v>
      </c>
      <c r="R1951" s="64" t="s">
        <v>232</v>
      </c>
      <c r="S1951" s="63">
        <v>1.2278989999999999E-10</v>
      </c>
      <c r="T1951" s="65"/>
      <c r="U1951" s="63">
        <v>3.7502545346000003E-9</v>
      </c>
      <c r="V1951" s="64" t="s">
        <v>232</v>
      </c>
    </row>
    <row r="1952" spans="1:22" ht="86.45">
      <c r="A1952" s="64" t="s">
        <v>11357</v>
      </c>
      <c r="B1952" s="63">
        <v>2390</v>
      </c>
      <c r="C1952" s="64" t="s">
        <v>11358</v>
      </c>
      <c r="D1952" s="64" t="s">
        <v>11359</v>
      </c>
      <c r="E1952" s="64" t="s">
        <v>11359</v>
      </c>
      <c r="F1952" s="64" t="s">
        <v>232</v>
      </c>
      <c r="G1952" s="63" t="b">
        <v>0</v>
      </c>
      <c r="H1952" s="71" t="b">
        <v>0</v>
      </c>
      <c r="I1952" s="64" t="s">
        <v>11357</v>
      </c>
      <c r="J1952" s="64" t="s">
        <v>232</v>
      </c>
      <c r="K1952" s="63">
        <v>536.97</v>
      </c>
      <c r="L1952" s="71" t="b">
        <v>0</v>
      </c>
      <c r="M1952" s="64" t="s">
        <v>232</v>
      </c>
      <c r="N1952" s="64" t="s">
        <v>232</v>
      </c>
      <c r="O1952" s="64" t="s">
        <v>11360</v>
      </c>
      <c r="P1952" s="64" t="s">
        <v>11361</v>
      </c>
      <c r="Q1952" s="63">
        <v>5.5556000000000001E-2</v>
      </c>
      <c r="R1952" s="64" t="s">
        <v>11362</v>
      </c>
      <c r="S1952" s="63">
        <v>5.2529020000000001E-11</v>
      </c>
      <c r="T1952" s="63">
        <v>1.4806829999999998E-14</v>
      </c>
      <c r="U1952" s="63">
        <v>3.7132976762000001E-9</v>
      </c>
      <c r="V1952" s="64" t="s">
        <v>232</v>
      </c>
    </row>
    <row r="1953" spans="1:22" ht="43.15">
      <c r="A1953" s="64" t="s">
        <v>11363</v>
      </c>
      <c r="B1953" s="63">
        <v>2391</v>
      </c>
      <c r="C1953" s="64" t="s">
        <v>11364</v>
      </c>
      <c r="D1953" s="64" t="s">
        <v>11365</v>
      </c>
      <c r="E1953" s="64" t="s">
        <v>11365</v>
      </c>
      <c r="F1953" s="64" t="s">
        <v>232</v>
      </c>
      <c r="G1953" s="63" t="b">
        <v>0</v>
      </c>
      <c r="H1953" s="71" t="b">
        <v>0</v>
      </c>
      <c r="I1953" s="64" t="s">
        <v>11363</v>
      </c>
      <c r="J1953" s="64" t="s">
        <v>232</v>
      </c>
      <c r="K1953" s="63">
        <v>184.28</v>
      </c>
      <c r="L1953" s="71" t="b">
        <v>0</v>
      </c>
      <c r="M1953" s="64" t="s">
        <v>232</v>
      </c>
      <c r="N1953" s="64" t="s">
        <v>11366</v>
      </c>
      <c r="O1953" s="64" t="s">
        <v>11367</v>
      </c>
      <c r="P1953" s="64" t="s">
        <v>7043</v>
      </c>
      <c r="Q1953" s="63">
        <v>0.18181820000000001</v>
      </c>
      <c r="R1953" s="64" t="s">
        <v>11368</v>
      </c>
      <c r="S1953" s="63">
        <v>0.93459000000000003</v>
      </c>
      <c r="T1953" s="63">
        <v>1.98271E-2</v>
      </c>
      <c r="U1953" s="63">
        <v>9.7630767346E-2</v>
      </c>
      <c r="V1953" s="64" t="s">
        <v>232</v>
      </c>
    </row>
    <row r="1954" spans="1:22" ht="43.15">
      <c r="A1954" s="64" t="s">
        <v>11369</v>
      </c>
      <c r="B1954" s="63">
        <v>2392</v>
      </c>
      <c r="C1954" s="64" t="s">
        <v>11370</v>
      </c>
      <c r="D1954" s="64" t="s">
        <v>11371</v>
      </c>
      <c r="E1954" s="64" t="s">
        <v>11371</v>
      </c>
      <c r="F1954" s="64" t="s">
        <v>232</v>
      </c>
      <c r="G1954" s="63" t="b">
        <v>0</v>
      </c>
      <c r="H1954" s="71" t="b">
        <v>0</v>
      </c>
      <c r="I1954" s="64" t="s">
        <v>11369</v>
      </c>
      <c r="J1954" s="64" t="s">
        <v>232</v>
      </c>
      <c r="K1954" s="63">
        <v>226.36</v>
      </c>
      <c r="L1954" s="71" t="b">
        <v>0</v>
      </c>
      <c r="M1954" s="64" t="s">
        <v>232</v>
      </c>
      <c r="N1954" s="64" t="s">
        <v>232</v>
      </c>
      <c r="O1954" s="64" t="s">
        <v>11372</v>
      </c>
      <c r="P1954" s="64" t="s">
        <v>8233</v>
      </c>
      <c r="Q1954" s="63">
        <v>0.14285999999999999</v>
      </c>
      <c r="R1954" s="64" t="s">
        <v>11373</v>
      </c>
      <c r="S1954" s="63">
        <v>6.0261719999999998E-3</v>
      </c>
      <c r="T1954" s="63">
        <v>6.9509390000000002E-4</v>
      </c>
      <c r="U1954" s="63">
        <v>2.7557390756000001E-4</v>
      </c>
      <c r="V1954" s="64" t="s">
        <v>232</v>
      </c>
    </row>
    <row r="1955" spans="1:22" ht="43.15">
      <c r="A1955" s="64" t="s">
        <v>11374</v>
      </c>
      <c r="B1955" s="63">
        <v>2393</v>
      </c>
      <c r="C1955" s="64" t="s">
        <v>11375</v>
      </c>
      <c r="D1955" s="64" t="s">
        <v>11376</v>
      </c>
      <c r="E1955" s="64" t="s">
        <v>11376</v>
      </c>
      <c r="F1955" s="64" t="s">
        <v>232</v>
      </c>
      <c r="G1955" s="63" t="b">
        <v>0</v>
      </c>
      <c r="H1955" s="71" t="b">
        <v>0</v>
      </c>
      <c r="I1955" s="64" t="s">
        <v>11374</v>
      </c>
      <c r="J1955" s="64" t="s">
        <v>232</v>
      </c>
      <c r="K1955" s="63">
        <v>254.41</v>
      </c>
      <c r="L1955" s="71" t="b">
        <v>0</v>
      </c>
      <c r="M1955" s="64" t="s">
        <v>232</v>
      </c>
      <c r="N1955" s="64" t="s">
        <v>11377</v>
      </c>
      <c r="O1955" s="64" t="s">
        <v>11378</v>
      </c>
      <c r="P1955" s="64" t="s">
        <v>7896</v>
      </c>
      <c r="Q1955" s="63">
        <v>0.125</v>
      </c>
      <c r="R1955" s="64" t="s">
        <v>11379</v>
      </c>
      <c r="S1955" s="63">
        <v>8.9192679999999993E-3</v>
      </c>
      <c r="T1955" s="63">
        <v>7.4456000000000007E-5</v>
      </c>
      <c r="U1955" s="63">
        <v>5.3304002107999996E-5</v>
      </c>
      <c r="V1955" s="64" t="s">
        <v>232</v>
      </c>
    </row>
    <row r="1956" spans="1:22" ht="57.6">
      <c r="A1956" s="64" t="s">
        <v>11380</v>
      </c>
      <c r="B1956" s="63">
        <v>2394</v>
      </c>
      <c r="C1956" s="64" t="s">
        <v>232</v>
      </c>
      <c r="D1956" s="64" t="s">
        <v>232</v>
      </c>
      <c r="E1956" s="64" t="s">
        <v>2438</v>
      </c>
      <c r="F1956" s="64" t="s">
        <v>232</v>
      </c>
      <c r="G1956" s="63" t="b">
        <v>0</v>
      </c>
      <c r="H1956" s="71" t="b">
        <v>0</v>
      </c>
      <c r="I1956" s="64" t="s">
        <v>11380</v>
      </c>
      <c r="J1956" s="64" t="s">
        <v>232</v>
      </c>
      <c r="K1956" s="63">
        <v>296.49</v>
      </c>
      <c r="L1956" s="71" t="b">
        <v>0</v>
      </c>
      <c r="M1956" s="64" t="s">
        <v>232</v>
      </c>
      <c r="N1956" s="64" t="s">
        <v>232</v>
      </c>
      <c r="O1956" s="64" t="s">
        <v>232</v>
      </c>
      <c r="P1956" s="64" t="s">
        <v>11381</v>
      </c>
      <c r="Q1956" s="63">
        <v>0.10526000000000001</v>
      </c>
      <c r="R1956" s="64" t="s">
        <v>11382</v>
      </c>
      <c r="S1956" s="63">
        <v>8.7326169999999995E-5</v>
      </c>
      <c r="T1956" s="63">
        <v>2.610262E-6</v>
      </c>
      <c r="U1956" s="65"/>
      <c r="V1956" s="64" t="s">
        <v>232</v>
      </c>
    </row>
    <row r="1957" spans="1:22" ht="57.6">
      <c r="A1957" s="64" t="s">
        <v>11383</v>
      </c>
      <c r="B1957" s="63">
        <v>2395</v>
      </c>
      <c r="C1957" s="64" t="s">
        <v>11384</v>
      </c>
      <c r="D1957" s="64" t="s">
        <v>11385</v>
      </c>
      <c r="E1957" s="64" t="s">
        <v>11385</v>
      </c>
      <c r="F1957" s="64" t="s">
        <v>232</v>
      </c>
      <c r="G1957" s="63" t="b">
        <v>0</v>
      </c>
      <c r="H1957" s="71" t="b">
        <v>0</v>
      </c>
      <c r="I1957" s="64" t="s">
        <v>11383</v>
      </c>
      <c r="J1957" s="64" t="s">
        <v>232</v>
      </c>
      <c r="K1957" s="63">
        <v>310.54000000000002</v>
      </c>
      <c r="L1957" s="71" t="b">
        <v>0</v>
      </c>
      <c r="M1957" s="64" t="s">
        <v>232</v>
      </c>
      <c r="N1957" s="64" t="s">
        <v>232</v>
      </c>
      <c r="O1957" s="64" t="s">
        <v>232</v>
      </c>
      <c r="P1957" s="64" t="s">
        <v>11386</v>
      </c>
      <c r="Q1957" s="63">
        <v>0.1</v>
      </c>
      <c r="R1957" s="64" t="s">
        <v>11387</v>
      </c>
      <c r="S1957" s="63">
        <v>6.759445E-4</v>
      </c>
      <c r="T1957" s="63">
        <v>8.5430339999999997E-7</v>
      </c>
      <c r="U1957" s="65"/>
      <c r="V1957" s="64" t="s">
        <v>232</v>
      </c>
    </row>
    <row r="1958" spans="1:22" ht="57.6">
      <c r="A1958" s="64" t="s">
        <v>11388</v>
      </c>
      <c r="B1958" s="63">
        <v>2396</v>
      </c>
      <c r="C1958" s="64" t="s">
        <v>6361</v>
      </c>
      <c r="D1958" s="64" t="s">
        <v>6362</v>
      </c>
      <c r="E1958" s="64" t="s">
        <v>6362</v>
      </c>
      <c r="F1958" s="64" t="s">
        <v>232</v>
      </c>
      <c r="G1958" s="63" t="b">
        <v>0</v>
      </c>
      <c r="H1958" s="71" t="b">
        <v>0</v>
      </c>
      <c r="I1958" s="64" t="s">
        <v>11388</v>
      </c>
      <c r="J1958" s="64" t="s">
        <v>232</v>
      </c>
      <c r="K1958" s="63">
        <v>324.3</v>
      </c>
      <c r="L1958" s="71" t="b">
        <v>0</v>
      </c>
      <c r="M1958" s="64" t="s">
        <v>232</v>
      </c>
      <c r="N1958" s="64" t="s">
        <v>232</v>
      </c>
      <c r="O1958" s="64" t="s">
        <v>6364</v>
      </c>
      <c r="P1958" s="64" t="s">
        <v>6365</v>
      </c>
      <c r="Q1958" s="63">
        <v>9.5238000000000003E-2</v>
      </c>
      <c r="R1958" s="64" t="s">
        <v>6366</v>
      </c>
      <c r="S1958" s="63">
        <v>1.5465399999999999E-5</v>
      </c>
      <c r="T1958" s="63">
        <v>2.7960199999999999E-7</v>
      </c>
      <c r="U1958" s="63">
        <v>6.1189465120000001E-6</v>
      </c>
      <c r="V1958" s="64" t="s">
        <v>6367</v>
      </c>
    </row>
    <row r="1959" spans="1:22" ht="57.6">
      <c r="A1959" s="64" t="s">
        <v>11389</v>
      </c>
      <c r="B1959" s="63">
        <v>2397</v>
      </c>
      <c r="C1959" s="64" t="s">
        <v>11390</v>
      </c>
      <c r="D1959" s="64" t="s">
        <v>11391</v>
      </c>
      <c r="E1959" s="64" t="s">
        <v>11391</v>
      </c>
      <c r="F1959" s="64" t="s">
        <v>232</v>
      </c>
      <c r="G1959" s="63" t="b">
        <v>0</v>
      </c>
      <c r="H1959" s="71" t="b">
        <v>0</v>
      </c>
      <c r="I1959" s="64" t="s">
        <v>11389</v>
      </c>
      <c r="J1959" s="64" t="s">
        <v>232</v>
      </c>
      <c r="K1959" s="63">
        <v>338.57</v>
      </c>
      <c r="L1959" s="71" t="b">
        <v>0</v>
      </c>
      <c r="M1959" s="64" t="s">
        <v>232</v>
      </c>
      <c r="N1959" s="64" t="s">
        <v>232</v>
      </c>
      <c r="O1959" s="64" t="s">
        <v>232</v>
      </c>
      <c r="P1959" s="64" t="s">
        <v>11392</v>
      </c>
      <c r="Q1959" s="63">
        <v>9.0910000000000005E-2</v>
      </c>
      <c r="R1959" s="64" t="s">
        <v>11393</v>
      </c>
      <c r="S1959" s="63">
        <v>1.533208E-4</v>
      </c>
      <c r="T1959" s="63">
        <v>9.1509970000000001E-8</v>
      </c>
      <c r="U1959" s="65"/>
      <c r="V1959" s="64" t="s">
        <v>232</v>
      </c>
    </row>
    <row r="1960" spans="1:22" ht="57.6">
      <c r="A1960" s="64" t="s">
        <v>11394</v>
      </c>
      <c r="B1960" s="63">
        <v>2398</v>
      </c>
      <c r="C1960" s="64" t="s">
        <v>11395</v>
      </c>
      <c r="D1960" s="64" t="s">
        <v>11396</v>
      </c>
      <c r="E1960" s="64" t="s">
        <v>11396</v>
      </c>
      <c r="F1960" s="64" t="s">
        <v>232</v>
      </c>
      <c r="G1960" s="63" t="b">
        <v>0</v>
      </c>
      <c r="H1960" s="71" t="b">
        <v>0</v>
      </c>
      <c r="I1960" s="64" t="s">
        <v>11394</v>
      </c>
      <c r="J1960" s="64" t="s">
        <v>232</v>
      </c>
      <c r="K1960" s="63">
        <v>352.60300000000001</v>
      </c>
      <c r="L1960" s="71" t="b">
        <v>0</v>
      </c>
      <c r="M1960" s="64" t="s">
        <v>232</v>
      </c>
      <c r="N1960" s="64" t="s">
        <v>232</v>
      </c>
      <c r="O1960" s="64" t="s">
        <v>11397</v>
      </c>
      <c r="P1960" s="64" t="s">
        <v>11398</v>
      </c>
      <c r="Q1960" s="63">
        <v>8.6957000000000007E-2</v>
      </c>
      <c r="R1960" s="64" t="s">
        <v>11399</v>
      </c>
      <c r="S1960" s="63">
        <v>4.3063130000000003E-6</v>
      </c>
      <c r="T1960" s="63">
        <v>2.994998E-8</v>
      </c>
      <c r="U1960" s="63">
        <v>1.24904582208E-5</v>
      </c>
      <c r="V1960" s="64" t="s">
        <v>232</v>
      </c>
    </row>
    <row r="1961" spans="1:22" ht="72">
      <c r="A1961" s="64" t="s">
        <v>11400</v>
      </c>
      <c r="B1961" s="63">
        <v>2399</v>
      </c>
      <c r="C1961" s="64" t="s">
        <v>232</v>
      </c>
      <c r="D1961" s="64" t="s">
        <v>232</v>
      </c>
      <c r="E1961" s="64" t="s">
        <v>2438</v>
      </c>
      <c r="F1961" s="64" t="s">
        <v>232</v>
      </c>
      <c r="G1961" s="63" t="b">
        <v>0</v>
      </c>
      <c r="H1961" s="71" t="b">
        <v>0</v>
      </c>
      <c r="I1961" s="64" t="s">
        <v>11400</v>
      </c>
      <c r="J1961" s="64" t="s">
        <v>232</v>
      </c>
      <c r="K1961" s="63">
        <v>366.63</v>
      </c>
      <c r="L1961" s="71" t="b">
        <v>0</v>
      </c>
      <c r="M1961" s="64" t="s">
        <v>232</v>
      </c>
      <c r="N1961" s="64" t="s">
        <v>232</v>
      </c>
      <c r="O1961" s="64" t="s">
        <v>232</v>
      </c>
      <c r="P1961" s="64" t="s">
        <v>11401</v>
      </c>
      <c r="Q1961" s="63">
        <v>8.3333000000000004E-2</v>
      </c>
      <c r="R1961" s="64" t="s">
        <v>11402</v>
      </c>
      <c r="S1961" s="63">
        <v>1.359888E-6</v>
      </c>
      <c r="T1961" s="63">
        <v>9.8022239999999993E-9</v>
      </c>
      <c r="U1961" s="65"/>
      <c r="V1961" s="64" t="s">
        <v>232</v>
      </c>
    </row>
    <row r="1962" spans="1:22" ht="72">
      <c r="A1962" s="64" t="s">
        <v>11403</v>
      </c>
      <c r="B1962" s="63">
        <v>2400</v>
      </c>
      <c r="C1962" s="64" t="s">
        <v>11404</v>
      </c>
      <c r="D1962" s="64" t="s">
        <v>11405</v>
      </c>
      <c r="E1962" s="64" t="s">
        <v>11405</v>
      </c>
      <c r="F1962" s="64" t="s">
        <v>232</v>
      </c>
      <c r="G1962" s="63" t="b">
        <v>0</v>
      </c>
      <c r="H1962" s="71" t="b">
        <v>0</v>
      </c>
      <c r="I1962" s="64" t="s">
        <v>11403</v>
      </c>
      <c r="J1962" s="64" t="s">
        <v>232</v>
      </c>
      <c r="K1962" s="63">
        <v>394.68400000000003</v>
      </c>
      <c r="L1962" s="71" t="b">
        <v>0</v>
      </c>
      <c r="M1962" s="64" t="s">
        <v>232</v>
      </c>
      <c r="N1962" s="64" t="s">
        <v>232</v>
      </c>
      <c r="O1962" s="64" t="s">
        <v>232</v>
      </c>
      <c r="P1962" s="64" t="s">
        <v>11406</v>
      </c>
      <c r="Q1962" s="63">
        <v>7.6923000000000005E-2</v>
      </c>
      <c r="R1962" s="64" t="s">
        <v>11407</v>
      </c>
      <c r="S1962" s="63">
        <v>2.6797799999999999E-7</v>
      </c>
      <c r="T1962" s="63">
        <v>1.0499799999999999E-9</v>
      </c>
      <c r="U1962" s="65"/>
      <c r="V1962" s="64" t="s">
        <v>232</v>
      </c>
    </row>
    <row r="1963" spans="1:22" ht="43.15">
      <c r="A1963" s="64" t="s">
        <v>11408</v>
      </c>
      <c r="B1963" s="63">
        <v>2401</v>
      </c>
      <c r="C1963" s="64" t="s">
        <v>11409</v>
      </c>
      <c r="D1963" s="64" t="s">
        <v>11410</v>
      </c>
      <c r="E1963" s="64" t="s">
        <v>11410</v>
      </c>
      <c r="F1963" s="64" t="s">
        <v>232</v>
      </c>
      <c r="G1963" s="63" t="b">
        <v>0</v>
      </c>
      <c r="H1963" s="71" t="b">
        <v>0</v>
      </c>
      <c r="I1963" s="64" t="s">
        <v>11408</v>
      </c>
      <c r="J1963" s="64" t="s">
        <v>232</v>
      </c>
      <c r="K1963" s="63">
        <v>216.28</v>
      </c>
      <c r="L1963" s="71" t="b">
        <v>0</v>
      </c>
      <c r="M1963" s="64" t="s">
        <v>232</v>
      </c>
      <c r="N1963" s="64" t="s">
        <v>11411</v>
      </c>
      <c r="O1963" s="64" t="s">
        <v>11412</v>
      </c>
      <c r="P1963" s="64" t="s">
        <v>11413</v>
      </c>
      <c r="Q1963" s="63">
        <v>0.36363640000000003</v>
      </c>
      <c r="R1963" s="64" t="s">
        <v>11414</v>
      </c>
      <c r="S1963" s="63">
        <v>4.1996550000000002E-4</v>
      </c>
      <c r="T1963" s="63">
        <v>1.2811070000000001E-6</v>
      </c>
      <c r="U1963" s="63">
        <v>8.3078137758000014E-6</v>
      </c>
      <c r="V1963" s="64" t="s">
        <v>232</v>
      </c>
    </row>
    <row r="1964" spans="1:22" ht="57.6">
      <c r="A1964" s="64" t="s">
        <v>11415</v>
      </c>
      <c r="B1964" s="63">
        <v>2402</v>
      </c>
      <c r="C1964" s="64" t="s">
        <v>11416</v>
      </c>
      <c r="D1964" s="64" t="s">
        <v>11417</v>
      </c>
      <c r="E1964" s="64" t="s">
        <v>11417</v>
      </c>
      <c r="F1964" s="64" t="s">
        <v>232</v>
      </c>
      <c r="G1964" s="63" t="b">
        <v>0</v>
      </c>
      <c r="H1964" s="71" t="b">
        <v>0</v>
      </c>
      <c r="I1964" s="64" t="s">
        <v>11415</v>
      </c>
      <c r="J1964" s="64" t="s">
        <v>232</v>
      </c>
      <c r="K1964" s="63">
        <v>286.41000000000003</v>
      </c>
      <c r="L1964" s="71" t="b">
        <v>0</v>
      </c>
      <c r="M1964" s="64" t="s">
        <v>232</v>
      </c>
      <c r="N1964" s="64" t="s">
        <v>11418</v>
      </c>
      <c r="O1964" s="64" t="s">
        <v>11419</v>
      </c>
      <c r="P1964" s="64" t="s">
        <v>8898</v>
      </c>
      <c r="Q1964" s="63">
        <v>0.25</v>
      </c>
      <c r="R1964" s="64" t="s">
        <v>11420</v>
      </c>
      <c r="S1964" s="63">
        <v>6.052836E-6</v>
      </c>
      <c r="T1964" s="63">
        <v>4.8108970000000003E-9</v>
      </c>
      <c r="U1964" s="63">
        <v>2.8849947545999997E-6</v>
      </c>
      <c r="V1964" s="64" t="s">
        <v>232</v>
      </c>
    </row>
    <row r="1965" spans="1:22" ht="72">
      <c r="A1965" s="64" t="s">
        <v>11421</v>
      </c>
      <c r="B1965" s="63">
        <v>2403</v>
      </c>
      <c r="C1965" s="64" t="s">
        <v>11422</v>
      </c>
      <c r="D1965" s="64" t="s">
        <v>11423</v>
      </c>
      <c r="E1965" s="64" t="s">
        <v>11423</v>
      </c>
      <c r="F1965" s="64" t="s">
        <v>232</v>
      </c>
      <c r="G1965" s="63" t="b">
        <v>0</v>
      </c>
      <c r="H1965" s="71" t="b">
        <v>0</v>
      </c>
      <c r="I1965" s="64" t="s">
        <v>11421</v>
      </c>
      <c r="J1965" s="64" t="s">
        <v>232</v>
      </c>
      <c r="K1965" s="63">
        <v>370.57139999999998</v>
      </c>
      <c r="L1965" s="71" t="b">
        <v>0</v>
      </c>
      <c r="M1965" s="64" t="s">
        <v>232</v>
      </c>
      <c r="N1965" s="64" t="s">
        <v>232</v>
      </c>
      <c r="O1965" s="64" t="s">
        <v>11424</v>
      </c>
      <c r="P1965" s="64" t="s">
        <v>11425</v>
      </c>
      <c r="Q1965" s="63">
        <v>0.18181820000000001</v>
      </c>
      <c r="R1965" s="64" t="s">
        <v>11426</v>
      </c>
      <c r="S1965" s="63">
        <v>3.8930139999999997E-8</v>
      </c>
      <c r="T1965" s="63">
        <v>5.9128220000000002E-12</v>
      </c>
      <c r="U1965" s="63">
        <v>1.8299644397999999E-6</v>
      </c>
      <c r="V1965" s="64" t="s">
        <v>232</v>
      </c>
    </row>
    <row r="1966" spans="1:22" ht="72">
      <c r="A1966" s="64" t="s">
        <v>11427</v>
      </c>
      <c r="B1966" s="63">
        <v>2404</v>
      </c>
      <c r="C1966" s="64" t="s">
        <v>11428</v>
      </c>
      <c r="D1966" s="64" t="s">
        <v>11429</v>
      </c>
      <c r="E1966" s="64" t="s">
        <v>11429</v>
      </c>
      <c r="F1966" s="64" t="s">
        <v>232</v>
      </c>
      <c r="G1966" s="63" t="b">
        <v>0</v>
      </c>
      <c r="H1966" s="71" t="b">
        <v>0</v>
      </c>
      <c r="I1966" s="64" t="s">
        <v>11427</v>
      </c>
      <c r="J1966" s="64" t="s">
        <v>232</v>
      </c>
      <c r="K1966" s="63">
        <v>398.625</v>
      </c>
      <c r="L1966" s="71" t="b">
        <v>0</v>
      </c>
      <c r="M1966" s="64" t="s">
        <v>232</v>
      </c>
      <c r="N1966" s="64" t="s">
        <v>232</v>
      </c>
      <c r="O1966" s="64" t="s">
        <v>11430</v>
      </c>
      <c r="P1966" s="64" t="s">
        <v>11431</v>
      </c>
      <c r="Q1966" s="63">
        <v>0.1666667</v>
      </c>
      <c r="R1966" s="64" t="s">
        <v>11432</v>
      </c>
      <c r="S1966" s="63">
        <v>7.4393899999999999E-9</v>
      </c>
      <c r="T1966" s="63">
        <v>6.3336059999999998E-13</v>
      </c>
      <c r="U1966" s="63">
        <v>2.5485966842E-6</v>
      </c>
      <c r="V1966" s="64" t="s">
        <v>232</v>
      </c>
    </row>
    <row r="1967" spans="1:22" ht="72">
      <c r="A1967" s="64" t="s">
        <v>11433</v>
      </c>
      <c r="B1967" s="63">
        <v>2405</v>
      </c>
      <c r="C1967" s="64" t="s">
        <v>232</v>
      </c>
      <c r="D1967" s="64" t="s">
        <v>232</v>
      </c>
      <c r="E1967" s="64" t="s">
        <v>2438</v>
      </c>
      <c r="F1967" s="64" t="s">
        <v>232</v>
      </c>
      <c r="G1967" s="63" t="b">
        <v>0</v>
      </c>
      <c r="H1967" s="71" t="b">
        <v>0</v>
      </c>
      <c r="I1967" s="64" t="s">
        <v>11433</v>
      </c>
      <c r="J1967" s="64" t="s">
        <v>232</v>
      </c>
      <c r="K1967" s="63">
        <v>412.65499999999997</v>
      </c>
      <c r="L1967" s="71" t="b">
        <v>0</v>
      </c>
      <c r="M1967" s="64" t="s">
        <v>232</v>
      </c>
      <c r="N1967" s="64" t="s">
        <v>232</v>
      </c>
      <c r="O1967" s="64" t="s">
        <v>232</v>
      </c>
      <c r="P1967" s="64" t="s">
        <v>232</v>
      </c>
      <c r="Q1967" s="65"/>
      <c r="R1967" s="64" t="s">
        <v>11434</v>
      </c>
      <c r="S1967" s="63">
        <v>3.239734E-9</v>
      </c>
      <c r="T1967" s="63">
        <v>2.072904E-13</v>
      </c>
      <c r="U1967" s="65"/>
      <c r="V1967" s="64" t="s">
        <v>232</v>
      </c>
    </row>
    <row r="1968" spans="1:22" ht="86.45">
      <c r="A1968" s="64" t="s">
        <v>11435</v>
      </c>
      <c r="B1968" s="63">
        <v>2406</v>
      </c>
      <c r="C1968" s="64" t="s">
        <v>11436</v>
      </c>
      <c r="D1968" s="64" t="s">
        <v>11437</v>
      </c>
      <c r="E1968" s="64" t="s">
        <v>11437</v>
      </c>
      <c r="F1968" s="64" t="s">
        <v>232</v>
      </c>
      <c r="G1968" s="63" t="b">
        <v>0</v>
      </c>
      <c r="H1968" s="71" t="b">
        <v>0</v>
      </c>
      <c r="I1968" s="64" t="s">
        <v>11435</v>
      </c>
      <c r="J1968" s="64" t="s">
        <v>232</v>
      </c>
      <c r="K1968" s="63">
        <v>426.37</v>
      </c>
      <c r="L1968" s="71" t="b">
        <v>0</v>
      </c>
      <c r="M1968" s="64" t="s">
        <v>232</v>
      </c>
      <c r="N1968" s="64" t="s">
        <v>232</v>
      </c>
      <c r="O1968" s="64" t="s">
        <v>11438</v>
      </c>
      <c r="P1968" s="64" t="s">
        <v>11439</v>
      </c>
      <c r="Q1968" s="63">
        <v>0.15384</v>
      </c>
      <c r="R1968" s="64" t="s">
        <v>11440</v>
      </c>
      <c r="S1968" s="63">
        <v>1.3998850000000001E-9</v>
      </c>
      <c r="T1968" s="63">
        <v>6.7843339999999996E-14</v>
      </c>
      <c r="U1968" s="63">
        <v>1.4593559442000002E-7</v>
      </c>
      <c r="V1968" s="64" t="s">
        <v>232</v>
      </c>
    </row>
    <row r="1969" spans="1:22" ht="57.6">
      <c r="A1969" s="64" t="s">
        <v>11441</v>
      </c>
      <c r="B1969" s="63">
        <v>2407</v>
      </c>
      <c r="C1969" s="64" t="s">
        <v>11442</v>
      </c>
      <c r="D1969" s="64" t="s">
        <v>11443</v>
      </c>
      <c r="E1969" s="64" t="s">
        <v>11443</v>
      </c>
      <c r="F1969" s="64" t="s">
        <v>232</v>
      </c>
      <c r="G1969" s="63" t="b">
        <v>0</v>
      </c>
      <c r="H1969" s="71" t="b">
        <v>0</v>
      </c>
      <c r="I1969" s="64" t="s">
        <v>11441</v>
      </c>
      <c r="J1969" s="64" t="s">
        <v>232</v>
      </c>
      <c r="K1969" s="63">
        <v>284.48</v>
      </c>
      <c r="L1969" s="71" t="b">
        <v>0</v>
      </c>
      <c r="M1969" s="64" t="s">
        <v>232</v>
      </c>
      <c r="N1969" s="64" t="s">
        <v>11444</v>
      </c>
      <c r="O1969" s="64" t="s">
        <v>11445</v>
      </c>
      <c r="P1969" s="64" t="s">
        <v>6501</v>
      </c>
      <c r="Q1969" s="63">
        <v>0.1111111</v>
      </c>
      <c r="R1969" s="64" t="s">
        <v>11446</v>
      </c>
      <c r="S1969" s="63">
        <v>3.1997379999999999E-2</v>
      </c>
      <c r="T1969" s="63">
        <v>2.1868019999999998E-3</v>
      </c>
      <c r="U1969" s="63">
        <v>3.0861909848000002E-3</v>
      </c>
      <c r="V1969" s="64" t="s">
        <v>232</v>
      </c>
    </row>
    <row r="1970" spans="1:22" ht="57.6">
      <c r="A1970" s="64" t="s">
        <v>11447</v>
      </c>
      <c r="B1970" s="63">
        <v>2408</v>
      </c>
      <c r="C1970" s="64" t="s">
        <v>11448</v>
      </c>
      <c r="D1970" s="64" t="s">
        <v>11449</v>
      </c>
      <c r="E1970" s="64" t="s">
        <v>11449</v>
      </c>
      <c r="F1970" s="64" t="s">
        <v>232</v>
      </c>
      <c r="G1970" s="63" t="b">
        <v>0</v>
      </c>
      <c r="H1970" s="71" t="b">
        <v>0</v>
      </c>
      <c r="I1970" s="64" t="s">
        <v>11447</v>
      </c>
      <c r="J1970" s="64" t="s">
        <v>232</v>
      </c>
      <c r="K1970" s="63">
        <v>326.56</v>
      </c>
      <c r="L1970" s="71" t="b">
        <v>0</v>
      </c>
      <c r="M1970" s="64" t="s">
        <v>232</v>
      </c>
      <c r="N1970" s="64" t="s">
        <v>11450</v>
      </c>
      <c r="O1970" s="64" t="s">
        <v>11451</v>
      </c>
      <c r="P1970" s="64" t="s">
        <v>6365</v>
      </c>
      <c r="Q1970" s="63">
        <v>9.5238100000000006E-2</v>
      </c>
      <c r="R1970" s="64" t="s">
        <v>11452</v>
      </c>
      <c r="S1970" s="63">
        <v>2.773106E-3</v>
      </c>
      <c r="T1970" s="63">
        <v>7.6664409999999998E-5</v>
      </c>
      <c r="U1970" s="63">
        <v>2.5473434574000006E-4</v>
      </c>
      <c r="V1970" s="64" t="s">
        <v>232</v>
      </c>
    </row>
    <row r="1971" spans="1:22" ht="57.6">
      <c r="A1971" s="64" t="s">
        <v>11453</v>
      </c>
      <c r="B1971" s="63">
        <v>2409</v>
      </c>
      <c r="C1971" s="64" t="s">
        <v>6361</v>
      </c>
      <c r="D1971" s="64" t="s">
        <v>6362</v>
      </c>
      <c r="E1971" s="64" t="s">
        <v>6362</v>
      </c>
      <c r="F1971" s="64" t="s">
        <v>232</v>
      </c>
      <c r="G1971" s="63" t="b">
        <v>0</v>
      </c>
      <c r="H1971" s="71" t="b">
        <v>0</v>
      </c>
      <c r="I1971" s="64" t="s">
        <v>11453</v>
      </c>
      <c r="J1971" s="64" t="s">
        <v>232</v>
      </c>
      <c r="K1971" s="63">
        <v>340.58839999999998</v>
      </c>
      <c r="L1971" s="71" t="b">
        <v>0</v>
      </c>
      <c r="M1971" s="64" t="s">
        <v>232</v>
      </c>
      <c r="N1971" s="64" t="s">
        <v>232</v>
      </c>
      <c r="O1971" s="64" t="s">
        <v>6364</v>
      </c>
      <c r="P1971" s="64" t="s">
        <v>6365</v>
      </c>
      <c r="Q1971" s="63">
        <v>9.0909089999999998E-2</v>
      </c>
      <c r="R1971" s="64" t="s">
        <v>11454</v>
      </c>
      <c r="S1971" s="63">
        <v>4.1329939999999998E-4</v>
      </c>
      <c r="T1971" s="63">
        <v>2.509123E-5</v>
      </c>
      <c r="U1971" s="63">
        <v>6.1189465120000001E-6</v>
      </c>
      <c r="V1971" s="64" t="s">
        <v>6367</v>
      </c>
    </row>
    <row r="1972" spans="1:22" ht="57.6">
      <c r="A1972" s="64" t="s">
        <v>11455</v>
      </c>
      <c r="B1972" s="63">
        <v>2410</v>
      </c>
      <c r="C1972" s="64" t="s">
        <v>11456</v>
      </c>
      <c r="D1972" s="64" t="s">
        <v>11457</v>
      </c>
      <c r="E1972" s="64" t="s">
        <v>11457</v>
      </c>
      <c r="F1972" s="64" t="s">
        <v>232</v>
      </c>
      <c r="G1972" s="63" t="b">
        <v>0</v>
      </c>
      <c r="H1972" s="71" t="b">
        <v>0</v>
      </c>
      <c r="I1972" s="64" t="s">
        <v>11455</v>
      </c>
      <c r="J1972" s="64" t="s">
        <v>232</v>
      </c>
      <c r="K1972" s="63">
        <v>354.61900000000003</v>
      </c>
      <c r="L1972" s="71" t="b">
        <v>0</v>
      </c>
      <c r="M1972" s="64" t="s">
        <v>232</v>
      </c>
      <c r="N1972" s="64" t="s">
        <v>11458</v>
      </c>
      <c r="O1972" s="64" t="s">
        <v>11459</v>
      </c>
      <c r="P1972" s="64" t="s">
        <v>6549</v>
      </c>
      <c r="Q1972" s="63">
        <v>8.6956519999999995E-2</v>
      </c>
      <c r="R1972" s="64" t="s">
        <v>11460</v>
      </c>
      <c r="S1972" s="63">
        <v>7.7326990000000002E-4</v>
      </c>
      <c r="T1972" s="63">
        <v>8.21202E-6</v>
      </c>
      <c r="U1972" s="63">
        <v>1.09870260234E-4</v>
      </c>
      <c r="V1972" s="64" t="s">
        <v>11461</v>
      </c>
    </row>
    <row r="1973" spans="1:22" ht="57.6">
      <c r="A1973" s="64" t="s">
        <v>11462</v>
      </c>
      <c r="B1973" s="63">
        <v>2411</v>
      </c>
      <c r="C1973" s="64" t="s">
        <v>11463</v>
      </c>
      <c r="D1973" s="64" t="s">
        <v>11464</v>
      </c>
      <c r="E1973" s="64" t="s">
        <v>11464</v>
      </c>
      <c r="F1973" s="64" t="s">
        <v>232</v>
      </c>
      <c r="G1973" s="63" t="b">
        <v>0</v>
      </c>
      <c r="H1973" s="71" t="b">
        <v>0</v>
      </c>
      <c r="I1973" s="64" t="s">
        <v>11462</v>
      </c>
      <c r="J1973" s="64" t="s">
        <v>232</v>
      </c>
      <c r="K1973" s="63">
        <v>368.64</v>
      </c>
      <c r="L1973" s="71" t="b">
        <v>0</v>
      </c>
      <c r="M1973" s="64" t="s">
        <v>232</v>
      </c>
      <c r="N1973" s="64" t="s">
        <v>232</v>
      </c>
      <c r="O1973" s="64" t="s">
        <v>11465</v>
      </c>
      <c r="P1973" s="64" t="s">
        <v>6542</v>
      </c>
      <c r="Q1973" s="63">
        <v>8.3333340000000006E-2</v>
      </c>
      <c r="R1973" s="64" t="s">
        <v>11466</v>
      </c>
      <c r="S1973" s="63">
        <v>7.226074E-5</v>
      </c>
      <c r="T1973" s="63">
        <v>2.6876829999999999E-6</v>
      </c>
      <c r="U1973" s="63">
        <v>1.7644900056000001E-4</v>
      </c>
      <c r="V1973" s="64" t="s">
        <v>232</v>
      </c>
    </row>
    <row r="1974" spans="1:22" ht="72">
      <c r="A1974" s="64" t="s">
        <v>11467</v>
      </c>
      <c r="B1974" s="63">
        <v>2412</v>
      </c>
      <c r="C1974" s="64" t="s">
        <v>11468</v>
      </c>
      <c r="D1974" s="64" t="s">
        <v>11469</v>
      </c>
      <c r="E1974" s="64" t="s">
        <v>11469</v>
      </c>
      <c r="F1974" s="64" t="s">
        <v>232</v>
      </c>
      <c r="G1974" s="63" t="b">
        <v>0</v>
      </c>
      <c r="H1974" s="71" t="b">
        <v>0</v>
      </c>
      <c r="I1974" s="64" t="s">
        <v>11467</v>
      </c>
      <c r="J1974" s="64" t="s">
        <v>232</v>
      </c>
      <c r="K1974" s="63">
        <v>382.66879999999998</v>
      </c>
      <c r="L1974" s="71" t="b">
        <v>0</v>
      </c>
      <c r="M1974" s="64" t="s">
        <v>232</v>
      </c>
      <c r="N1974" s="64" t="s">
        <v>232</v>
      </c>
      <c r="O1974" s="64" t="s">
        <v>11470</v>
      </c>
      <c r="P1974" s="64" t="s">
        <v>7867</v>
      </c>
      <c r="Q1974" s="63">
        <v>0.08</v>
      </c>
      <c r="R1974" s="64" t="s">
        <v>11471</v>
      </c>
      <c r="S1974" s="63">
        <v>2.9997540000000001E-5</v>
      </c>
      <c r="T1974" s="63">
        <v>8.7964259999999996E-7</v>
      </c>
      <c r="U1974" s="63">
        <v>2.1877473589999998E-4</v>
      </c>
      <c r="V1974" s="64" t="s">
        <v>232</v>
      </c>
    </row>
    <row r="1975" spans="1:22" ht="72">
      <c r="A1975" s="64" t="s">
        <v>11472</v>
      </c>
      <c r="B1975" s="63">
        <v>2413</v>
      </c>
      <c r="C1975" s="64" t="s">
        <v>11473</v>
      </c>
      <c r="D1975" s="64" t="s">
        <v>11474</v>
      </c>
      <c r="E1975" s="64" t="s">
        <v>11474</v>
      </c>
      <c r="F1975" s="64" t="s">
        <v>232</v>
      </c>
      <c r="G1975" s="63" t="b">
        <v>0</v>
      </c>
      <c r="H1975" s="71" t="b">
        <v>0</v>
      </c>
      <c r="I1975" s="64" t="s">
        <v>11472</v>
      </c>
      <c r="J1975" s="64" t="s">
        <v>232</v>
      </c>
      <c r="K1975" s="63">
        <v>396.7</v>
      </c>
      <c r="L1975" s="71" t="b">
        <v>0</v>
      </c>
      <c r="M1975" s="64" t="s">
        <v>232</v>
      </c>
      <c r="N1975" s="64" t="s">
        <v>232</v>
      </c>
      <c r="O1975" s="64" t="s">
        <v>11475</v>
      </c>
      <c r="P1975" s="64" t="s">
        <v>7874</v>
      </c>
      <c r="Q1975" s="63">
        <v>7.6923080000000005E-2</v>
      </c>
      <c r="R1975" s="64" t="s">
        <v>11476</v>
      </c>
      <c r="S1975" s="63">
        <v>1.237232E-5</v>
      </c>
      <c r="T1975" s="63">
        <v>2.8789509999999999E-7</v>
      </c>
      <c r="U1975" s="63">
        <v>2.9743338267999999E-5</v>
      </c>
      <c r="V1975" s="64" t="s">
        <v>232</v>
      </c>
    </row>
    <row r="1976" spans="1:22" ht="72">
      <c r="A1976" s="64" t="s">
        <v>11477</v>
      </c>
      <c r="B1976" s="63">
        <v>2414</v>
      </c>
      <c r="C1976" s="64" t="s">
        <v>232</v>
      </c>
      <c r="D1976" s="64" t="s">
        <v>232</v>
      </c>
      <c r="E1976" s="64" t="s">
        <v>2438</v>
      </c>
      <c r="F1976" s="64" t="s">
        <v>232</v>
      </c>
      <c r="G1976" s="63" t="b">
        <v>0</v>
      </c>
      <c r="H1976" s="71" t="b">
        <v>0</v>
      </c>
      <c r="I1976" s="64" t="s">
        <v>11477</v>
      </c>
      <c r="J1976" s="64" t="s">
        <v>232</v>
      </c>
      <c r="K1976" s="63">
        <v>410.72699999999998</v>
      </c>
      <c r="L1976" s="71" t="b">
        <v>0</v>
      </c>
      <c r="M1976" s="64" t="s">
        <v>232</v>
      </c>
      <c r="N1976" s="64" t="s">
        <v>232</v>
      </c>
      <c r="O1976" s="64" t="s">
        <v>232</v>
      </c>
      <c r="P1976" s="64" t="s">
        <v>7953</v>
      </c>
      <c r="Q1976" s="63">
        <v>7.4074070000000006E-2</v>
      </c>
      <c r="R1976" s="64" t="s">
        <v>11478</v>
      </c>
      <c r="S1976" s="63">
        <v>4.5329610000000001E-5</v>
      </c>
      <c r="T1976" s="63">
        <v>9.4224210000000005E-8</v>
      </c>
      <c r="U1976" s="65"/>
      <c r="V1976" s="64" t="s">
        <v>232</v>
      </c>
    </row>
    <row r="1977" spans="1:22" ht="72">
      <c r="A1977" s="64" t="s">
        <v>11479</v>
      </c>
      <c r="B1977" s="63">
        <v>2415</v>
      </c>
      <c r="C1977" s="64" t="s">
        <v>11480</v>
      </c>
      <c r="D1977" s="64" t="s">
        <v>11481</v>
      </c>
      <c r="E1977" s="64" t="s">
        <v>11481</v>
      </c>
      <c r="F1977" s="64" t="s">
        <v>232</v>
      </c>
      <c r="G1977" s="63" t="b">
        <v>0</v>
      </c>
      <c r="H1977" s="71" t="b">
        <v>0</v>
      </c>
      <c r="I1977" s="64" t="s">
        <v>11479</v>
      </c>
      <c r="J1977" s="64" t="s">
        <v>232</v>
      </c>
      <c r="K1977" s="63">
        <v>438.79599999999999</v>
      </c>
      <c r="L1977" s="71" t="b">
        <v>0</v>
      </c>
      <c r="M1977" s="64" t="s">
        <v>232</v>
      </c>
      <c r="N1977" s="64" t="s">
        <v>232</v>
      </c>
      <c r="O1977" s="64" t="s">
        <v>11482</v>
      </c>
      <c r="P1977" s="64" t="s">
        <v>7976</v>
      </c>
      <c r="Q1977" s="63">
        <v>6.8965520000000002E-2</v>
      </c>
      <c r="R1977" s="64" t="s">
        <v>11483</v>
      </c>
      <c r="S1977" s="63">
        <v>8.3859779999999997E-7</v>
      </c>
      <c r="T1977" s="63">
        <v>1.009296E-8</v>
      </c>
      <c r="U1977" s="63">
        <v>1.27843265732E-8</v>
      </c>
      <c r="V1977" s="64" t="s">
        <v>232</v>
      </c>
    </row>
    <row r="1978" spans="1:22" ht="72">
      <c r="A1978" s="64" t="s">
        <v>11484</v>
      </c>
      <c r="B1978" s="63">
        <v>2416</v>
      </c>
      <c r="C1978" s="64" t="s">
        <v>11485</v>
      </c>
      <c r="D1978" s="64" t="s">
        <v>11486</v>
      </c>
      <c r="E1978" s="64" t="s">
        <v>11486</v>
      </c>
      <c r="F1978" s="64" t="s">
        <v>232</v>
      </c>
      <c r="G1978" s="63" t="b">
        <v>0</v>
      </c>
      <c r="H1978" s="71" t="b">
        <v>0</v>
      </c>
      <c r="I1978" s="64" t="s">
        <v>11484</v>
      </c>
      <c r="J1978" s="64" t="s">
        <v>232</v>
      </c>
      <c r="K1978" s="63">
        <v>452.8</v>
      </c>
      <c r="L1978" s="71" t="b">
        <v>0</v>
      </c>
      <c r="M1978" s="64" t="s">
        <v>232</v>
      </c>
      <c r="N1978" s="64" t="s">
        <v>232</v>
      </c>
      <c r="O1978" s="64" t="s">
        <v>11487</v>
      </c>
      <c r="P1978" s="64" t="s">
        <v>7969</v>
      </c>
      <c r="Q1978" s="63">
        <v>6.6666669999999997E-2</v>
      </c>
      <c r="R1978" s="64" t="s">
        <v>11488</v>
      </c>
      <c r="S1978" s="63">
        <v>3.386389E-7</v>
      </c>
      <c r="T1978" s="63">
        <v>3.303291E-9</v>
      </c>
      <c r="U1978" s="63">
        <v>4.3480037216000001E-9</v>
      </c>
      <c r="V1978" s="64" t="s">
        <v>232</v>
      </c>
    </row>
    <row r="1979" spans="1:22" ht="72">
      <c r="A1979" s="64" t="s">
        <v>11489</v>
      </c>
      <c r="B1979" s="63">
        <v>2417</v>
      </c>
      <c r="C1979" s="64" t="s">
        <v>232</v>
      </c>
      <c r="D1979" s="64" t="s">
        <v>232</v>
      </c>
      <c r="E1979" s="64" t="s">
        <v>2438</v>
      </c>
      <c r="F1979" s="64" t="s">
        <v>232</v>
      </c>
      <c r="G1979" s="63" t="b">
        <v>0</v>
      </c>
      <c r="H1979" s="71" t="b">
        <v>0</v>
      </c>
      <c r="I1979" s="64" t="s">
        <v>11489</v>
      </c>
      <c r="J1979" s="64" t="s">
        <v>232</v>
      </c>
      <c r="K1979" s="63">
        <v>466.83499999999998</v>
      </c>
      <c r="L1979" s="71" t="b">
        <v>0</v>
      </c>
      <c r="M1979" s="64" t="s">
        <v>232</v>
      </c>
      <c r="N1979" s="64" t="s">
        <v>232</v>
      </c>
      <c r="O1979" s="64" t="s">
        <v>232</v>
      </c>
      <c r="P1979" s="64" t="s">
        <v>11332</v>
      </c>
      <c r="Q1979" s="63">
        <v>6.4516130000000005E-2</v>
      </c>
      <c r="R1979" s="64" t="s">
        <v>11490</v>
      </c>
      <c r="S1979" s="63">
        <v>1.359888E-7</v>
      </c>
      <c r="T1979" s="63">
        <v>1.081123E-9</v>
      </c>
      <c r="U1979" s="65"/>
      <c r="V1979" s="64" t="s">
        <v>232</v>
      </c>
    </row>
    <row r="1980" spans="1:22" ht="86.45">
      <c r="A1980" s="64" t="s">
        <v>11491</v>
      </c>
      <c r="B1980" s="63">
        <v>2418</v>
      </c>
      <c r="C1980" s="64" t="s">
        <v>11492</v>
      </c>
      <c r="D1980" s="64" t="s">
        <v>11493</v>
      </c>
      <c r="E1980" s="64" t="s">
        <v>11493</v>
      </c>
      <c r="F1980" s="64" t="s">
        <v>232</v>
      </c>
      <c r="G1980" s="63" t="b">
        <v>0</v>
      </c>
      <c r="H1980" s="71" t="b">
        <v>0</v>
      </c>
      <c r="I1980" s="64" t="s">
        <v>11491</v>
      </c>
      <c r="J1980" s="64" t="s">
        <v>232</v>
      </c>
      <c r="K1980" s="63">
        <v>480.84899999999999</v>
      </c>
      <c r="L1980" s="71" t="b">
        <v>0</v>
      </c>
      <c r="M1980" s="64" t="s">
        <v>232</v>
      </c>
      <c r="N1980" s="64" t="s">
        <v>232</v>
      </c>
      <c r="O1980" s="64" t="s">
        <v>11494</v>
      </c>
      <c r="P1980" s="64" t="s">
        <v>11338</v>
      </c>
      <c r="Q1980" s="63">
        <v>6.25E-2</v>
      </c>
      <c r="R1980" s="64" t="s">
        <v>11495</v>
      </c>
      <c r="S1980" s="63">
        <v>6.5327969999999998E-8</v>
      </c>
      <c r="T1980" s="63">
        <v>3.538368E-10</v>
      </c>
      <c r="U1980" s="63">
        <v>3.8708309514000001E-9</v>
      </c>
      <c r="V1980" s="64" t="s">
        <v>232</v>
      </c>
    </row>
    <row r="1981" spans="1:22" ht="86.45">
      <c r="A1981" s="64" t="s">
        <v>11496</v>
      </c>
      <c r="B1981" s="63">
        <v>2419</v>
      </c>
      <c r="C1981" s="64" t="s">
        <v>11497</v>
      </c>
      <c r="D1981" s="64" t="s">
        <v>11498</v>
      </c>
      <c r="E1981" s="64" t="s">
        <v>11498</v>
      </c>
      <c r="F1981" s="64" t="s">
        <v>232</v>
      </c>
      <c r="G1981" s="63" t="b">
        <v>0</v>
      </c>
      <c r="H1981" s="71" t="b">
        <v>0</v>
      </c>
      <c r="I1981" s="64" t="s">
        <v>11496</v>
      </c>
      <c r="J1981" s="64" t="s">
        <v>232</v>
      </c>
      <c r="K1981" s="63">
        <v>494.88900000000001</v>
      </c>
      <c r="L1981" s="71" t="b">
        <v>0</v>
      </c>
      <c r="M1981" s="64" t="s">
        <v>232</v>
      </c>
      <c r="N1981" s="64" t="s">
        <v>232</v>
      </c>
      <c r="O1981" s="64" t="s">
        <v>11499</v>
      </c>
      <c r="P1981" s="64" t="s">
        <v>11344</v>
      </c>
      <c r="Q1981" s="63">
        <v>6.0606100000000003E-2</v>
      </c>
      <c r="R1981" s="64" t="s">
        <v>11500</v>
      </c>
      <c r="S1981" s="63">
        <v>2.6531159999999999E-8</v>
      </c>
      <c r="T1981" s="63">
        <v>1.15806E-10</v>
      </c>
      <c r="U1981" s="63">
        <v>3.6858333441999999E-9</v>
      </c>
      <c r="V1981" s="64" t="s">
        <v>232</v>
      </c>
    </row>
    <row r="1982" spans="1:22" ht="86.45">
      <c r="A1982" s="64" t="s">
        <v>11501</v>
      </c>
      <c r="B1982" s="63">
        <v>2420</v>
      </c>
      <c r="C1982" s="64" t="s">
        <v>11502</v>
      </c>
      <c r="D1982" s="64" t="s">
        <v>11503</v>
      </c>
      <c r="E1982" s="64" t="s">
        <v>11503</v>
      </c>
      <c r="F1982" s="64" t="s">
        <v>232</v>
      </c>
      <c r="G1982" s="63" t="b">
        <v>0</v>
      </c>
      <c r="H1982" s="71" t="b">
        <v>0</v>
      </c>
      <c r="I1982" s="64" t="s">
        <v>11501</v>
      </c>
      <c r="J1982" s="64" t="s">
        <v>232</v>
      </c>
      <c r="K1982" s="63">
        <v>522.94299999999998</v>
      </c>
      <c r="L1982" s="71" t="b">
        <v>0</v>
      </c>
      <c r="M1982" s="64" t="s">
        <v>232</v>
      </c>
      <c r="N1982" s="64" t="s">
        <v>232</v>
      </c>
      <c r="O1982" s="64" t="s">
        <v>11504</v>
      </c>
      <c r="P1982" s="64" t="s">
        <v>11356</v>
      </c>
      <c r="Q1982" s="63">
        <v>5.7142999999999999E-2</v>
      </c>
      <c r="R1982" s="64" t="s">
        <v>11505</v>
      </c>
      <c r="S1982" s="63">
        <v>5.2928989999999999E-9</v>
      </c>
      <c r="T1982" s="63">
        <v>1.2404730000000001E-11</v>
      </c>
      <c r="U1982" s="63">
        <v>3.4898633364000001E-9</v>
      </c>
      <c r="V1982" s="64" t="s">
        <v>232</v>
      </c>
    </row>
    <row r="1983" spans="1:22" ht="57.6">
      <c r="A1983" s="64" t="s">
        <v>11506</v>
      </c>
      <c r="B1983" s="63">
        <v>2421</v>
      </c>
      <c r="C1983" s="64" t="s">
        <v>11507</v>
      </c>
      <c r="D1983" s="64" t="s">
        <v>11508</v>
      </c>
      <c r="E1983" s="64" t="s">
        <v>11508</v>
      </c>
      <c r="F1983" s="64" t="s">
        <v>232</v>
      </c>
      <c r="G1983" s="63" t="b">
        <v>0</v>
      </c>
      <c r="H1983" s="71" t="b">
        <v>0</v>
      </c>
      <c r="I1983" s="64" t="s">
        <v>11506</v>
      </c>
      <c r="J1983" s="64" t="s">
        <v>232</v>
      </c>
      <c r="K1983" s="63">
        <v>296.49</v>
      </c>
      <c r="L1983" s="71" t="b">
        <v>0</v>
      </c>
      <c r="M1983" s="64" t="s">
        <v>232</v>
      </c>
      <c r="N1983" s="64" t="s">
        <v>11509</v>
      </c>
      <c r="O1983" s="64" t="s">
        <v>11510</v>
      </c>
      <c r="P1983" s="64" t="s">
        <v>11381</v>
      </c>
      <c r="Q1983" s="63">
        <v>0.1052632</v>
      </c>
      <c r="R1983" s="64" t="s">
        <v>11511</v>
      </c>
      <c r="S1983" s="63">
        <v>1.533207E-2</v>
      </c>
      <c r="T1983" s="63">
        <v>7.1571079999999999E-4</v>
      </c>
      <c r="U1983" s="63">
        <v>8.8177304291999999E-4</v>
      </c>
      <c r="V1983" s="64" t="s">
        <v>232</v>
      </c>
    </row>
    <row r="1984" spans="1:22" ht="57.6">
      <c r="A1984" s="64" t="s">
        <v>11512</v>
      </c>
      <c r="B1984" s="63">
        <v>2422</v>
      </c>
      <c r="C1984" s="64" t="s">
        <v>11513</v>
      </c>
      <c r="D1984" s="64" t="s">
        <v>11514</v>
      </c>
      <c r="E1984" s="64" t="s">
        <v>11514</v>
      </c>
      <c r="F1984" s="64" t="s">
        <v>232</v>
      </c>
      <c r="G1984" s="63" t="b">
        <v>0</v>
      </c>
      <c r="H1984" s="71" t="b">
        <v>0</v>
      </c>
      <c r="I1984" s="64" t="s">
        <v>11512</v>
      </c>
      <c r="J1984" s="64" t="s">
        <v>232</v>
      </c>
      <c r="K1984" s="63">
        <v>296.49</v>
      </c>
      <c r="L1984" s="71" t="b">
        <v>0</v>
      </c>
      <c r="M1984" s="64" t="s">
        <v>232</v>
      </c>
      <c r="N1984" s="64" t="s">
        <v>11515</v>
      </c>
      <c r="O1984" s="64" t="s">
        <v>11516</v>
      </c>
      <c r="P1984" s="64" t="s">
        <v>11381</v>
      </c>
      <c r="Q1984" s="63">
        <v>0.1052632</v>
      </c>
      <c r="R1984" s="64" t="s">
        <v>11511</v>
      </c>
      <c r="S1984" s="63">
        <v>1.533207E-2</v>
      </c>
      <c r="T1984" s="63">
        <v>7.1571079999999999E-4</v>
      </c>
      <c r="U1984" s="63">
        <v>8.8177304291999999E-4</v>
      </c>
      <c r="V1984" s="64" t="s">
        <v>232</v>
      </c>
    </row>
    <row r="1985" spans="1:22" ht="57.6">
      <c r="A1985" s="64" t="s">
        <v>11517</v>
      </c>
      <c r="B1985" s="63">
        <v>2423</v>
      </c>
      <c r="C1985" s="64" t="s">
        <v>232</v>
      </c>
      <c r="D1985" s="64" t="s">
        <v>232</v>
      </c>
      <c r="E1985" s="64" t="s">
        <v>2438</v>
      </c>
      <c r="F1985" s="64" t="s">
        <v>232</v>
      </c>
      <c r="G1985" s="63" t="b">
        <v>0</v>
      </c>
      <c r="H1985" s="71" t="b">
        <v>0</v>
      </c>
      <c r="I1985" s="64" t="s">
        <v>11517</v>
      </c>
      <c r="J1985" s="64" t="s">
        <v>232</v>
      </c>
      <c r="K1985" s="63">
        <v>294.47210000000001</v>
      </c>
      <c r="L1985" s="71" t="b">
        <v>0</v>
      </c>
      <c r="M1985" s="64" t="s">
        <v>232</v>
      </c>
      <c r="N1985" s="64" t="s">
        <v>232</v>
      </c>
      <c r="O1985" s="64" t="s">
        <v>232</v>
      </c>
      <c r="P1985" s="64" t="s">
        <v>11518</v>
      </c>
      <c r="Q1985" s="63">
        <v>0.1052632</v>
      </c>
      <c r="R1985" s="64" t="s">
        <v>11519</v>
      </c>
      <c r="S1985" s="63">
        <v>1.258563E-2</v>
      </c>
      <c r="T1985" s="63">
        <v>7.1571079999999999E-4</v>
      </c>
      <c r="U1985" s="65"/>
      <c r="V1985" s="64" t="s">
        <v>232</v>
      </c>
    </row>
    <row r="1986" spans="1:22" ht="72">
      <c r="A1986" s="64" t="s">
        <v>11520</v>
      </c>
      <c r="B1986" s="63">
        <v>2424</v>
      </c>
      <c r="C1986" s="64" t="s">
        <v>232</v>
      </c>
      <c r="D1986" s="64" t="s">
        <v>232</v>
      </c>
      <c r="E1986" s="64" t="s">
        <v>2438</v>
      </c>
      <c r="F1986" s="64" t="s">
        <v>232</v>
      </c>
      <c r="G1986" s="63" t="b">
        <v>0</v>
      </c>
      <c r="H1986" s="71" t="b">
        <v>0</v>
      </c>
      <c r="I1986" s="64" t="s">
        <v>11520</v>
      </c>
      <c r="J1986" s="64" t="s">
        <v>232</v>
      </c>
      <c r="K1986" s="63">
        <v>380.6474</v>
      </c>
      <c r="L1986" s="71" t="b">
        <v>0</v>
      </c>
      <c r="M1986" s="64" t="s">
        <v>232</v>
      </c>
      <c r="N1986" s="64" t="s">
        <v>232</v>
      </c>
      <c r="O1986" s="64" t="s">
        <v>232</v>
      </c>
      <c r="P1986" s="64" t="s">
        <v>11521</v>
      </c>
      <c r="Q1986" s="63">
        <v>0.08</v>
      </c>
      <c r="R1986" s="64" t="s">
        <v>11522</v>
      </c>
      <c r="S1986" s="63">
        <v>2.5464579999999999E-5</v>
      </c>
      <c r="T1986" s="63">
        <v>8.7964259999999996E-7</v>
      </c>
      <c r="U1986" s="65"/>
      <c r="V1986" s="64" t="s">
        <v>232</v>
      </c>
    </row>
    <row r="1987" spans="1:22" ht="43.15">
      <c r="A1987" s="64" t="s">
        <v>11523</v>
      </c>
      <c r="B1987" s="63">
        <v>2425</v>
      </c>
      <c r="C1987" s="64" t="s">
        <v>232</v>
      </c>
      <c r="D1987" s="64" t="s">
        <v>232</v>
      </c>
      <c r="E1987" s="64" t="s">
        <v>2438</v>
      </c>
      <c r="F1987" s="64" t="s">
        <v>232</v>
      </c>
      <c r="G1987" s="63" t="b">
        <v>0</v>
      </c>
      <c r="H1987" s="71" t="b">
        <v>0</v>
      </c>
      <c r="I1987" s="64" t="s">
        <v>11523</v>
      </c>
      <c r="J1987" s="64" t="s">
        <v>232</v>
      </c>
      <c r="K1987" s="63">
        <v>408.70060000000001</v>
      </c>
      <c r="L1987" s="71" t="b">
        <v>0</v>
      </c>
      <c r="M1987" s="64" t="s">
        <v>232</v>
      </c>
      <c r="N1987" s="64" t="s">
        <v>232</v>
      </c>
      <c r="O1987" s="64" t="s">
        <v>232</v>
      </c>
      <c r="P1987" s="64" t="s">
        <v>11524</v>
      </c>
      <c r="Q1987" s="63">
        <v>7.4074070000000006E-2</v>
      </c>
      <c r="R1987" s="64" t="s">
        <v>232</v>
      </c>
      <c r="S1987" s="63">
        <v>4.2929809999999999E-6</v>
      </c>
      <c r="T1987" s="65"/>
      <c r="U1987" s="65"/>
      <c r="V1987" s="64" t="s">
        <v>232</v>
      </c>
    </row>
    <row r="1988" spans="1:22" ht="43.15">
      <c r="A1988" s="64" t="s">
        <v>11525</v>
      </c>
      <c r="B1988" s="63">
        <v>2426</v>
      </c>
      <c r="C1988" s="64" t="s">
        <v>11526</v>
      </c>
      <c r="D1988" s="64" t="s">
        <v>11527</v>
      </c>
      <c r="E1988" s="64" t="s">
        <v>11527</v>
      </c>
      <c r="F1988" s="64" t="s">
        <v>232</v>
      </c>
      <c r="G1988" s="63" t="b">
        <v>0</v>
      </c>
      <c r="H1988" s="71" t="b">
        <v>0</v>
      </c>
      <c r="I1988" s="64" t="s">
        <v>11525</v>
      </c>
      <c r="J1988" s="64" t="s">
        <v>232</v>
      </c>
      <c r="K1988" s="63">
        <v>150.18</v>
      </c>
      <c r="L1988" s="71" t="b">
        <v>0</v>
      </c>
      <c r="M1988" s="64" t="s">
        <v>232</v>
      </c>
      <c r="N1988" s="64" t="s">
        <v>11528</v>
      </c>
      <c r="O1988" s="64" t="s">
        <v>11529</v>
      </c>
      <c r="P1988" s="64" t="s">
        <v>9303</v>
      </c>
      <c r="Q1988" s="63">
        <v>0.22222220000000001</v>
      </c>
      <c r="R1988" s="64" t="s">
        <v>11530</v>
      </c>
      <c r="S1988" s="63">
        <v>1.0265820000000001</v>
      </c>
      <c r="T1988" s="63">
        <v>156.8176</v>
      </c>
      <c r="U1988" s="63">
        <v>0.93283403570000001</v>
      </c>
      <c r="V1988" s="64" t="s">
        <v>232</v>
      </c>
    </row>
    <row r="1989" spans="1:22" ht="57.6">
      <c r="A1989" s="64" t="s">
        <v>11531</v>
      </c>
      <c r="B1989" s="63">
        <v>2427</v>
      </c>
      <c r="C1989" s="64" t="s">
        <v>11532</v>
      </c>
      <c r="D1989" s="64" t="s">
        <v>11533</v>
      </c>
      <c r="E1989" s="64" t="s">
        <v>11533</v>
      </c>
      <c r="F1989" s="64" t="s">
        <v>232</v>
      </c>
      <c r="G1989" s="63" t="b">
        <v>0</v>
      </c>
      <c r="H1989" s="71" t="b">
        <v>0</v>
      </c>
      <c r="I1989" s="64" t="s">
        <v>11531</v>
      </c>
      <c r="J1989" s="64" t="s">
        <v>232</v>
      </c>
      <c r="K1989" s="63">
        <v>168.15</v>
      </c>
      <c r="L1989" s="71" t="b">
        <v>0</v>
      </c>
      <c r="M1989" s="64" t="s">
        <v>232</v>
      </c>
      <c r="N1989" s="64" t="s">
        <v>11534</v>
      </c>
      <c r="O1989" s="64" t="s">
        <v>11535</v>
      </c>
      <c r="P1989" s="64" t="s">
        <v>11536</v>
      </c>
      <c r="Q1989" s="63">
        <v>0.5</v>
      </c>
      <c r="R1989" s="64" t="s">
        <v>11537</v>
      </c>
      <c r="S1989" s="63">
        <v>1.973171E-4</v>
      </c>
      <c r="T1989" s="63">
        <v>0.1169998</v>
      </c>
      <c r="U1989" s="63">
        <v>2.1362983992000002E-5</v>
      </c>
      <c r="V1989" s="64" t="s">
        <v>232</v>
      </c>
    </row>
    <row r="1990" spans="1:22" ht="57.6">
      <c r="A1990" s="64" t="s">
        <v>11538</v>
      </c>
      <c r="B1990" s="63">
        <v>2428</v>
      </c>
      <c r="C1990" s="64" t="s">
        <v>232</v>
      </c>
      <c r="D1990" s="64" t="s">
        <v>232</v>
      </c>
      <c r="E1990" s="64" t="s">
        <v>2438</v>
      </c>
      <c r="F1990" s="64" t="s">
        <v>232</v>
      </c>
      <c r="G1990" s="63" t="b">
        <v>0</v>
      </c>
      <c r="H1990" s="71" t="b">
        <v>0</v>
      </c>
      <c r="I1990" s="64" t="s">
        <v>11538</v>
      </c>
      <c r="J1990" s="64" t="s">
        <v>232</v>
      </c>
      <c r="K1990" s="63">
        <v>182.17330000000001</v>
      </c>
      <c r="L1990" s="71" t="b">
        <v>0</v>
      </c>
      <c r="M1990" s="64" t="s">
        <v>232</v>
      </c>
      <c r="N1990" s="64" t="s">
        <v>232</v>
      </c>
      <c r="O1990" s="64" t="s">
        <v>232</v>
      </c>
      <c r="P1990" s="64" t="s">
        <v>6517</v>
      </c>
      <c r="Q1990" s="63">
        <v>0.44444440000000002</v>
      </c>
      <c r="R1990" s="64" t="s">
        <v>11539</v>
      </c>
      <c r="S1990" s="63">
        <v>2.3464740000000001E-2</v>
      </c>
      <c r="T1990" s="63">
        <v>3.4363290000000002</v>
      </c>
      <c r="U1990" s="65"/>
      <c r="V1990" s="64" t="s">
        <v>232</v>
      </c>
    </row>
    <row r="1991" spans="1:22" ht="57.6">
      <c r="A1991" s="64" t="s">
        <v>11540</v>
      </c>
      <c r="B1991" s="63">
        <v>2429</v>
      </c>
      <c r="C1991" s="64" t="s">
        <v>232</v>
      </c>
      <c r="D1991" s="64" t="s">
        <v>232</v>
      </c>
      <c r="E1991" s="64" t="s">
        <v>2438</v>
      </c>
      <c r="F1991" s="64" t="s">
        <v>232</v>
      </c>
      <c r="G1991" s="63" t="b">
        <v>0</v>
      </c>
      <c r="H1991" s="71" t="b">
        <v>0</v>
      </c>
      <c r="I1991" s="64" t="s">
        <v>11540</v>
      </c>
      <c r="J1991" s="64" t="s">
        <v>232</v>
      </c>
      <c r="K1991" s="63">
        <v>194.22710000000001</v>
      </c>
      <c r="L1991" s="71" t="b">
        <v>0</v>
      </c>
      <c r="M1991" s="64" t="s">
        <v>232</v>
      </c>
      <c r="N1991" s="64" t="s">
        <v>232</v>
      </c>
      <c r="O1991" s="64" t="s">
        <v>232</v>
      </c>
      <c r="P1991" s="64" t="s">
        <v>8590</v>
      </c>
      <c r="Q1991" s="63">
        <v>0.27272730000000001</v>
      </c>
      <c r="R1991" s="64" t="s">
        <v>11541</v>
      </c>
      <c r="S1991" s="63">
        <v>3.1064120000000001E-2</v>
      </c>
      <c r="T1991" s="63">
        <v>5.4976739999999999</v>
      </c>
      <c r="U1991" s="65"/>
      <c r="V1991" s="64" t="s">
        <v>232</v>
      </c>
    </row>
    <row r="1992" spans="1:22" ht="57.6">
      <c r="A1992" s="64" t="s">
        <v>11542</v>
      </c>
      <c r="B1992" s="63">
        <v>2430</v>
      </c>
      <c r="C1992" s="64" t="s">
        <v>232</v>
      </c>
      <c r="D1992" s="64" t="s">
        <v>232</v>
      </c>
      <c r="E1992" s="64" t="s">
        <v>2438</v>
      </c>
      <c r="F1992" s="64" t="s">
        <v>232</v>
      </c>
      <c r="G1992" s="63" t="b">
        <v>0</v>
      </c>
      <c r="H1992" s="71" t="b">
        <v>0</v>
      </c>
      <c r="I1992" s="64" t="s">
        <v>11542</v>
      </c>
      <c r="J1992" s="64" t="s">
        <v>232</v>
      </c>
      <c r="K1992" s="63">
        <v>178.23099999999999</v>
      </c>
      <c r="L1992" s="71" t="b">
        <v>0</v>
      </c>
      <c r="M1992" s="64" t="s">
        <v>232</v>
      </c>
      <c r="N1992" s="64" t="s">
        <v>232</v>
      </c>
      <c r="O1992" s="64" t="s">
        <v>232</v>
      </c>
      <c r="P1992" s="64" t="s">
        <v>232</v>
      </c>
      <c r="Q1992" s="65"/>
      <c r="R1992" s="64" t="s">
        <v>232</v>
      </c>
      <c r="S1992" s="63">
        <v>1.197235</v>
      </c>
      <c r="T1992" s="65"/>
      <c r="U1992" s="65"/>
      <c r="V1992" s="64" t="s">
        <v>232</v>
      </c>
    </row>
    <row r="1993" spans="1:22" ht="43.15">
      <c r="A1993" s="64" t="s">
        <v>11543</v>
      </c>
      <c r="B1993" s="63">
        <v>2431</v>
      </c>
      <c r="C1993" s="64" t="s">
        <v>232</v>
      </c>
      <c r="D1993" s="64" t="s">
        <v>232</v>
      </c>
      <c r="E1993" s="64" t="s">
        <v>2438</v>
      </c>
      <c r="F1993" s="64" t="s">
        <v>232</v>
      </c>
      <c r="G1993" s="63" t="b">
        <v>0</v>
      </c>
      <c r="H1993" s="71" t="b">
        <v>0</v>
      </c>
      <c r="I1993" s="64" t="s">
        <v>11543</v>
      </c>
      <c r="J1993" s="64" t="s">
        <v>232</v>
      </c>
      <c r="K1993" s="63">
        <v>140.13659999999999</v>
      </c>
      <c r="L1993" s="71" t="b">
        <v>0</v>
      </c>
      <c r="M1993" s="64" t="s">
        <v>232</v>
      </c>
      <c r="N1993" s="64" t="s">
        <v>232</v>
      </c>
      <c r="O1993" s="64" t="s">
        <v>232</v>
      </c>
      <c r="P1993" s="64" t="s">
        <v>11544</v>
      </c>
      <c r="Q1993" s="63">
        <v>0.42857139999999999</v>
      </c>
      <c r="R1993" s="64" t="s">
        <v>232</v>
      </c>
      <c r="S1993" s="63">
        <v>0.18531810000000001</v>
      </c>
      <c r="T1993" s="65"/>
      <c r="U1993" s="65"/>
      <c r="V1993" s="64" t="s">
        <v>232</v>
      </c>
    </row>
    <row r="1994" spans="1:22" ht="43.15">
      <c r="A1994" s="64" t="s">
        <v>11545</v>
      </c>
      <c r="B1994" s="63">
        <v>2432</v>
      </c>
      <c r="C1994" s="64" t="s">
        <v>11546</v>
      </c>
      <c r="D1994" s="64" t="s">
        <v>11547</v>
      </c>
      <c r="E1994" s="64" t="s">
        <v>11547</v>
      </c>
      <c r="F1994" s="64" t="s">
        <v>232</v>
      </c>
      <c r="G1994" s="63" t="b">
        <v>0</v>
      </c>
      <c r="H1994" s="71" t="b">
        <v>0</v>
      </c>
      <c r="I1994" s="64" t="s">
        <v>11545</v>
      </c>
      <c r="J1994" s="64" t="s">
        <v>232</v>
      </c>
      <c r="K1994" s="63">
        <v>136.15</v>
      </c>
      <c r="L1994" s="71" t="b">
        <v>0</v>
      </c>
      <c r="M1994" s="64" t="s">
        <v>232</v>
      </c>
      <c r="N1994" s="64" t="s">
        <v>232</v>
      </c>
      <c r="O1994" s="64" t="s">
        <v>232</v>
      </c>
      <c r="P1994" s="64" t="s">
        <v>11548</v>
      </c>
      <c r="Q1994" s="63">
        <v>1</v>
      </c>
      <c r="R1994" s="64" t="s">
        <v>11549</v>
      </c>
      <c r="S1994" s="63">
        <v>9.3592320000000004</v>
      </c>
      <c r="T1994" s="63">
        <v>93.647949999999994</v>
      </c>
      <c r="U1994" s="65"/>
      <c r="V1994" s="64" t="s">
        <v>232</v>
      </c>
    </row>
    <row r="1995" spans="1:22" ht="57.6">
      <c r="A1995" s="64" t="s">
        <v>11550</v>
      </c>
      <c r="B1995" s="63">
        <v>2433</v>
      </c>
      <c r="C1995" s="64" t="s">
        <v>11551</v>
      </c>
      <c r="D1995" s="64" t="s">
        <v>232</v>
      </c>
      <c r="E1995" s="64" t="s">
        <v>2438</v>
      </c>
      <c r="F1995" s="64" t="s">
        <v>232</v>
      </c>
      <c r="G1995" s="63" t="b">
        <v>0</v>
      </c>
      <c r="H1995" s="71" t="b">
        <v>0</v>
      </c>
      <c r="I1995" s="64" t="s">
        <v>11550</v>
      </c>
      <c r="J1995" s="64" t="s">
        <v>232</v>
      </c>
      <c r="K1995" s="63">
        <v>212.20179999999999</v>
      </c>
      <c r="L1995" s="71" t="b">
        <v>0</v>
      </c>
      <c r="M1995" s="64" t="s">
        <v>232</v>
      </c>
      <c r="N1995" s="64" t="s">
        <v>11552</v>
      </c>
      <c r="O1995" s="64" t="s">
        <v>11553</v>
      </c>
      <c r="P1995" s="64" t="s">
        <v>11554</v>
      </c>
      <c r="Q1995" s="63">
        <v>0.5</v>
      </c>
      <c r="R1995" s="64" t="s">
        <v>11555</v>
      </c>
      <c r="S1995" s="63">
        <v>9.1992449999999998E-4</v>
      </c>
      <c r="T1995" s="63">
        <v>1.342448E-3</v>
      </c>
      <c r="U1995" s="63">
        <v>1.7919276732000001E-3</v>
      </c>
      <c r="V1995" s="64" t="s">
        <v>232</v>
      </c>
    </row>
    <row r="1996" spans="1:22" ht="43.15">
      <c r="A1996" s="64" t="s">
        <v>11556</v>
      </c>
      <c r="B1996" s="63">
        <v>2434</v>
      </c>
      <c r="C1996" s="64" t="s">
        <v>11557</v>
      </c>
      <c r="D1996" s="64" t="s">
        <v>232</v>
      </c>
      <c r="E1996" s="64" t="s">
        <v>2438</v>
      </c>
      <c r="F1996" s="64" t="s">
        <v>232</v>
      </c>
      <c r="G1996" s="63" t="b">
        <v>0</v>
      </c>
      <c r="H1996" s="71" t="b">
        <v>0</v>
      </c>
      <c r="I1996" s="64" t="s">
        <v>11556</v>
      </c>
      <c r="J1996" s="64" t="s">
        <v>232</v>
      </c>
      <c r="K1996" s="63">
        <v>150.17679999999999</v>
      </c>
      <c r="L1996" s="71" t="b">
        <v>0</v>
      </c>
      <c r="M1996" s="64" t="s">
        <v>232</v>
      </c>
      <c r="N1996" s="64" t="s">
        <v>11558</v>
      </c>
      <c r="O1996" s="64" t="s">
        <v>11559</v>
      </c>
      <c r="P1996" s="64" t="s">
        <v>9303</v>
      </c>
      <c r="Q1996" s="63">
        <v>0.22222220000000001</v>
      </c>
      <c r="R1996" s="64" t="s">
        <v>11560</v>
      </c>
      <c r="S1996" s="63">
        <v>0.1186569</v>
      </c>
      <c r="T1996" s="63">
        <v>0.1169998</v>
      </c>
      <c r="U1996" s="63">
        <v>0.17701428583999998</v>
      </c>
      <c r="V1996" s="64" t="s">
        <v>232</v>
      </c>
    </row>
    <row r="1997" spans="1:22" ht="28.9">
      <c r="A1997" s="64" t="s">
        <v>11561</v>
      </c>
      <c r="B1997" s="63">
        <v>2435</v>
      </c>
      <c r="C1997" s="64" t="s">
        <v>232</v>
      </c>
      <c r="D1997" s="64" t="s">
        <v>232</v>
      </c>
      <c r="E1997" s="64" t="s">
        <v>2438</v>
      </c>
      <c r="F1997" s="64" t="s">
        <v>232</v>
      </c>
      <c r="G1997" s="63" t="b">
        <v>0</v>
      </c>
      <c r="H1997" s="71" t="b">
        <v>0</v>
      </c>
      <c r="I1997" s="64" t="s">
        <v>11561</v>
      </c>
      <c r="J1997" s="64" t="s">
        <v>232</v>
      </c>
      <c r="K1997" s="63">
        <v>302.37</v>
      </c>
      <c r="L1997" s="71" t="b">
        <v>0</v>
      </c>
      <c r="M1997" s="64" t="s">
        <v>232</v>
      </c>
      <c r="N1997" s="64" t="s">
        <v>232</v>
      </c>
      <c r="O1997" s="64" t="s">
        <v>232</v>
      </c>
      <c r="P1997" s="64" t="s">
        <v>232</v>
      </c>
      <c r="Q1997" s="65"/>
      <c r="R1997" s="64" t="s">
        <v>232</v>
      </c>
      <c r="S1997" s="63">
        <v>1.4665459999999999E-7</v>
      </c>
      <c r="T1997" s="65"/>
      <c r="U1997" s="65"/>
      <c r="V1997" s="64" t="s">
        <v>232</v>
      </c>
    </row>
    <row r="1998" spans="1:22" ht="43.15">
      <c r="A1998" s="64" t="s">
        <v>11562</v>
      </c>
      <c r="B1998" s="63">
        <v>2436</v>
      </c>
      <c r="C1998" s="64" t="s">
        <v>232</v>
      </c>
      <c r="D1998" s="64" t="s">
        <v>232</v>
      </c>
      <c r="E1998" s="64" t="s">
        <v>2438</v>
      </c>
      <c r="F1998" s="64" t="s">
        <v>232</v>
      </c>
      <c r="G1998" s="63" t="b">
        <v>0</v>
      </c>
      <c r="H1998" s="71" t="b">
        <v>0</v>
      </c>
      <c r="I1998" s="64" t="s">
        <v>11562</v>
      </c>
      <c r="J1998" s="64" t="s">
        <v>232</v>
      </c>
      <c r="K1998" s="63">
        <v>332.4</v>
      </c>
      <c r="L1998" s="71" t="b">
        <v>0</v>
      </c>
      <c r="M1998" s="64" t="s">
        <v>232</v>
      </c>
      <c r="N1998" s="64" t="s">
        <v>232</v>
      </c>
      <c r="O1998" s="64" t="s">
        <v>232</v>
      </c>
      <c r="P1998" s="64" t="s">
        <v>232</v>
      </c>
      <c r="Q1998" s="65"/>
      <c r="R1998" s="64" t="s">
        <v>232</v>
      </c>
      <c r="S1998" s="63">
        <v>2.2798129999999998E-8</v>
      </c>
      <c r="T1998" s="65"/>
      <c r="U1998" s="65"/>
      <c r="V1998" s="64" t="s">
        <v>232</v>
      </c>
    </row>
    <row r="1999" spans="1:22" ht="28.9">
      <c r="A1999" s="64" t="s">
        <v>11563</v>
      </c>
      <c r="B1999" s="63">
        <v>2437</v>
      </c>
      <c r="C1999" s="64" t="s">
        <v>232</v>
      </c>
      <c r="D1999" s="64" t="s">
        <v>232</v>
      </c>
      <c r="E1999" s="64" t="s">
        <v>2438</v>
      </c>
      <c r="F1999" s="64" t="s">
        <v>232</v>
      </c>
      <c r="G1999" s="63" t="b">
        <v>0</v>
      </c>
      <c r="H1999" s="71" t="b">
        <v>0</v>
      </c>
      <c r="I1999" s="64" t="s">
        <v>11563</v>
      </c>
      <c r="J1999" s="64" t="s">
        <v>232</v>
      </c>
      <c r="K1999" s="63">
        <v>348.39499999999998</v>
      </c>
      <c r="L1999" s="71" t="b">
        <v>0</v>
      </c>
      <c r="M1999" s="64" t="s">
        <v>232</v>
      </c>
      <c r="N1999" s="64" t="s">
        <v>232</v>
      </c>
      <c r="O1999" s="64" t="s">
        <v>232</v>
      </c>
      <c r="P1999" s="64" t="s">
        <v>232</v>
      </c>
      <c r="Q1999" s="65"/>
      <c r="R1999" s="64" t="s">
        <v>232</v>
      </c>
      <c r="S1999" s="63">
        <v>8.7859450000000007E-9</v>
      </c>
      <c r="T1999" s="65"/>
      <c r="U1999" s="65"/>
      <c r="V1999" s="64" t="s">
        <v>232</v>
      </c>
    </row>
    <row r="2000" spans="1:22" ht="28.9">
      <c r="A2000" s="64" t="s">
        <v>11564</v>
      </c>
      <c r="B2000" s="63">
        <v>2438</v>
      </c>
      <c r="C2000" s="64" t="s">
        <v>232</v>
      </c>
      <c r="D2000" s="64" t="s">
        <v>232</v>
      </c>
      <c r="E2000" s="64" t="s">
        <v>2438</v>
      </c>
      <c r="F2000" s="64" t="s">
        <v>232</v>
      </c>
      <c r="G2000" s="63" t="b">
        <v>0</v>
      </c>
      <c r="H2000" s="71" t="b">
        <v>0</v>
      </c>
      <c r="I2000" s="64" t="s">
        <v>11564</v>
      </c>
      <c r="J2000" s="64" t="s">
        <v>232</v>
      </c>
      <c r="K2000" s="63">
        <v>362.43</v>
      </c>
      <c r="L2000" s="71" t="b">
        <v>0</v>
      </c>
      <c r="M2000" s="64" t="s">
        <v>232</v>
      </c>
      <c r="N2000" s="64" t="s">
        <v>232</v>
      </c>
      <c r="O2000" s="64" t="s">
        <v>232</v>
      </c>
      <c r="P2000" s="64" t="s">
        <v>232</v>
      </c>
      <c r="Q2000" s="65"/>
      <c r="R2000" s="64" t="s">
        <v>232</v>
      </c>
      <c r="S2000" s="63">
        <v>3.4930469999999999E-9</v>
      </c>
      <c r="T2000" s="65"/>
      <c r="U2000" s="65"/>
      <c r="V2000" s="64" t="s">
        <v>232</v>
      </c>
    </row>
    <row r="2001" spans="1:22" ht="86.45">
      <c r="A2001" s="64" t="s">
        <v>11565</v>
      </c>
      <c r="B2001" s="63">
        <v>2439</v>
      </c>
      <c r="C2001" s="64" t="s">
        <v>11566</v>
      </c>
      <c r="D2001" s="64" t="s">
        <v>11567</v>
      </c>
      <c r="E2001" s="64" t="s">
        <v>11567</v>
      </c>
      <c r="F2001" s="64" t="s">
        <v>232</v>
      </c>
      <c r="G2001" s="63" t="b">
        <v>0</v>
      </c>
      <c r="H2001" s="71" t="b">
        <v>0</v>
      </c>
      <c r="I2001" s="64" t="s">
        <v>11565</v>
      </c>
      <c r="J2001" s="64" t="s">
        <v>232</v>
      </c>
      <c r="K2001" s="63">
        <v>344.40159999999997</v>
      </c>
      <c r="L2001" s="71" t="b">
        <v>0</v>
      </c>
      <c r="M2001" s="64" t="s">
        <v>232</v>
      </c>
      <c r="N2001" s="64" t="s">
        <v>232</v>
      </c>
      <c r="O2001" s="64" t="s">
        <v>11568</v>
      </c>
      <c r="P2001" s="64" t="s">
        <v>11569</v>
      </c>
      <c r="Q2001" s="63">
        <v>0.25</v>
      </c>
      <c r="R2001" s="64" t="s">
        <v>11570</v>
      </c>
      <c r="S2001" s="63">
        <v>6.932764E-9</v>
      </c>
      <c r="T2001" s="63">
        <v>3.8821279999999999E-5</v>
      </c>
      <c r="U2001" s="63">
        <v>9.0511372545999993E-7</v>
      </c>
      <c r="V2001" s="64" t="s">
        <v>232</v>
      </c>
    </row>
    <row r="2002" spans="1:22" ht="72">
      <c r="A2002" s="64" t="s">
        <v>11571</v>
      </c>
      <c r="B2002" s="63">
        <v>2440</v>
      </c>
      <c r="C2002" s="64" t="s">
        <v>11572</v>
      </c>
      <c r="D2002" s="64" t="s">
        <v>11573</v>
      </c>
      <c r="E2002" s="64" t="s">
        <v>11573</v>
      </c>
      <c r="F2002" s="64" t="s">
        <v>232</v>
      </c>
      <c r="G2002" s="63" t="b">
        <v>0</v>
      </c>
      <c r="H2002" s="71" t="b">
        <v>1</v>
      </c>
      <c r="I2002" s="64" t="s">
        <v>11571</v>
      </c>
      <c r="J2002" s="64" t="s">
        <v>232</v>
      </c>
      <c r="K2002" s="63">
        <v>204.27080000000001</v>
      </c>
      <c r="L2002" s="71" t="b">
        <v>0</v>
      </c>
      <c r="M2002" s="64" t="s">
        <v>1246</v>
      </c>
      <c r="N2002" s="64" t="s">
        <v>232</v>
      </c>
      <c r="O2002" s="64" t="s">
        <v>232</v>
      </c>
      <c r="P2002" s="64" t="s">
        <v>6003</v>
      </c>
      <c r="Q2002" s="65"/>
      <c r="R2002" s="64" t="s">
        <v>6004</v>
      </c>
      <c r="S2002" s="63">
        <v>3.8530169999999998E-3</v>
      </c>
      <c r="T2002" s="63">
        <v>8.9729149999999994E-2</v>
      </c>
      <c r="U2002" s="65"/>
      <c r="V2002" s="64" t="s">
        <v>232</v>
      </c>
    </row>
    <row r="2003" spans="1:22" ht="115.15">
      <c r="A2003" s="64" t="s">
        <v>11574</v>
      </c>
      <c r="B2003" s="63">
        <v>2441</v>
      </c>
      <c r="C2003" s="64" t="s">
        <v>11575</v>
      </c>
      <c r="D2003" s="64" t="s">
        <v>11576</v>
      </c>
      <c r="E2003" s="64" t="s">
        <v>11576</v>
      </c>
      <c r="F2003" s="64" t="s">
        <v>232</v>
      </c>
      <c r="G2003" s="63" t="b">
        <v>0</v>
      </c>
      <c r="H2003" s="71" t="b">
        <v>1</v>
      </c>
      <c r="I2003" s="64" t="s">
        <v>11574</v>
      </c>
      <c r="J2003" s="64" t="s">
        <v>232</v>
      </c>
      <c r="K2003" s="63">
        <v>144.16999999999999</v>
      </c>
      <c r="L2003" s="71" t="b">
        <v>0</v>
      </c>
      <c r="M2003" s="64" t="s">
        <v>1246</v>
      </c>
      <c r="N2003" s="64" t="s">
        <v>11577</v>
      </c>
      <c r="O2003" s="64" t="s">
        <v>11578</v>
      </c>
      <c r="P2003" s="64" t="s">
        <v>10554</v>
      </c>
      <c r="Q2003" s="63">
        <v>0.1</v>
      </c>
      <c r="R2003" s="64" t="s">
        <v>10555</v>
      </c>
      <c r="S2003" s="63">
        <v>3.653033E-2</v>
      </c>
      <c r="T2003" s="63">
        <v>115.50020000000001</v>
      </c>
      <c r="U2003" s="63">
        <v>3.5663901643999997E-2</v>
      </c>
      <c r="V2003" s="64" t="s">
        <v>232</v>
      </c>
    </row>
    <row r="2004" spans="1:22" ht="144">
      <c r="A2004" s="64" t="s">
        <v>11579</v>
      </c>
      <c r="B2004" s="63">
        <v>2442</v>
      </c>
      <c r="C2004" s="64" t="s">
        <v>11580</v>
      </c>
      <c r="D2004" s="64" t="s">
        <v>11581</v>
      </c>
      <c r="E2004" s="64" t="s">
        <v>11581</v>
      </c>
      <c r="F2004" s="64" t="s">
        <v>232</v>
      </c>
      <c r="G2004" s="63" t="b">
        <v>0</v>
      </c>
      <c r="H2004" s="71" t="b">
        <v>1</v>
      </c>
      <c r="I2004" s="64" t="s">
        <v>11579</v>
      </c>
      <c r="J2004" s="64" t="s">
        <v>232</v>
      </c>
      <c r="K2004" s="63">
        <v>144.16999999999999</v>
      </c>
      <c r="L2004" s="71" t="b">
        <v>0</v>
      </c>
      <c r="M2004" s="64" t="s">
        <v>1246</v>
      </c>
      <c r="N2004" s="64" t="s">
        <v>11582</v>
      </c>
      <c r="O2004" s="64" t="s">
        <v>11583</v>
      </c>
      <c r="P2004" s="64" t="s">
        <v>10554</v>
      </c>
      <c r="Q2004" s="63">
        <v>0.1</v>
      </c>
      <c r="R2004" s="64" t="s">
        <v>11584</v>
      </c>
      <c r="S2004" s="63">
        <v>2.1864870000000002E-2</v>
      </c>
      <c r="T2004" s="63">
        <v>115.50020000000001</v>
      </c>
      <c r="U2004" s="63">
        <v>3.8747906148E-2</v>
      </c>
      <c r="V2004" s="64" t="s">
        <v>232</v>
      </c>
    </row>
    <row r="2005" spans="1:22" ht="57.6">
      <c r="A2005" s="64" t="s">
        <v>11585</v>
      </c>
      <c r="B2005" s="63">
        <v>2443</v>
      </c>
      <c r="C2005" s="64" t="s">
        <v>11586</v>
      </c>
      <c r="D2005" s="64" t="s">
        <v>11587</v>
      </c>
      <c r="E2005" s="64" t="s">
        <v>11587</v>
      </c>
      <c r="F2005" s="64" t="s">
        <v>232</v>
      </c>
      <c r="G2005" s="63" t="b">
        <v>0</v>
      </c>
      <c r="H2005" s="71" t="b">
        <v>0</v>
      </c>
      <c r="I2005" s="64" t="s">
        <v>11585</v>
      </c>
      <c r="J2005" s="64" t="s">
        <v>232</v>
      </c>
      <c r="K2005" s="63">
        <v>158.965</v>
      </c>
      <c r="L2005" s="71" t="b">
        <v>0</v>
      </c>
      <c r="M2005" s="64" t="s">
        <v>232</v>
      </c>
      <c r="N2005" s="64" t="s">
        <v>232</v>
      </c>
      <c r="O2005" s="64" t="s">
        <v>11588</v>
      </c>
      <c r="P2005" s="64" t="s">
        <v>11589</v>
      </c>
      <c r="Q2005" s="63">
        <v>9.0909089999999998E-2</v>
      </c>
      <c r="R2005" s="64" t="s">
        <v>11590</v>
      </c>
      <c r="S2005" s="63">
        <v>2.79977E-2</v>
      </c>
      <c r="T2005" s="63">
        <v>37.801659999999998</v>
      </c>
      <c r="U2005" s="63">
        <v>3.2272989895999998E-2</v>
      </c>
      <c r="V2005" s="64" t="s">
        <v>232</v>
      </c>
    </row>
    <row r="2006" spans="1:22" ht="72">
      <c r="A2006" s="64" t="s">
        <v>11591</v>
      </c>
      <c r="B2006" s="63">
        <v>2444</v>
      </c>
      <c r="C2006" s="64" t="s">
        <v>232</v>
      </c>
      <c r="D2006" s="64" t="s">
        <v>232</v>
      </c>
      <c r="E2006" s="64" t="s">
        <v>2438</v>
      </c>
      <c r="F2006" s="64" t="s">
        <v>232</v>
      </c>
      <c r="G2006" s="63" t="b">
        <v>0</v>
      </c>
      <c r="H2006" s="71" t="b">
        <v>0</v>
      </c>
      <c r="I2006" s="64" t="s">
        <v>11591</v>
      </c>
      <c r="J2006" s="64" t="s">
        <v>232</v>
      </c>
      <c r="K2006" s="63">
        <v>144.126</v>
      </c>
      <c r="L2006" s="71" t="b">
        <v>0</v>
      </c>
      <c r="M2006" s="64" t="s">
        <v>232</v>
      </c>
      <c r="N2006" s="64" t="s">
        <v>232</v>
      </c>
      <c r="O2006" s="64" t="s">
        <v>232</v>
      </c>
      <c r="P2006" s="64" t="s">
        <v>232</v>
      </c>
      <c r="Q2006" s="65"/>
      <c r="R2006" s="64" t="s">
        <v>232</v>
      </c>
      <c r="S2006" s="63">
        <v>1.2958940000000001</v>
      </c>
      <c r="T2006" s="65"/>
      <c r="U2006" s="65"/>
      <c r="V2006" s="64" t="s">
        <v>232</v>
      </c>
    </row>
    <row r="2007" spans="1:22" ht="100.9">
      <c r="A2007" s="64" t="s">
        <v>11592</v>
      </c>
      <c r="B2007" s="63">
        <v>2445</v>
      </c>
      <c r="C2007" s="64" t="s">
        <v>11593</v>
      </c>
      <c r="D2007" s="64" t="s">
        <v>11594</v>
      </c>
      <c r="E2007" s="64" t="s">
        <v>11594</v>
      </c>
      <c r="F2007" s="64" t="s">
        <v>232</v>
      </c>
      <c r="G2007" s="63" t="b">
        <v>0</v>
      </c>
      <c r="H2007" s="71" t="b">
        <v>0</v>
      </c>
      <c r="I2007" s="64" t="s">
        <v>11592</v>
      </c>
      <c r="J2007" s="64" t="s">
        <v>232</v>
      </c>
      <c r="K2007" s="63">
        <v>342.3426</v>
      </c>
      <c r="L2007" s="71" t="b">
        <v>0</v>
      </c>
      <c r="M2007" s="64" t="s">
        <v>232</v>
      </c>
      <c r="N2007" s="64" t="s">
        <v>232</v>
      </c>
      <c r="O2007" s="64" t="s">
        <v>11595</v>
      </c>
      <c r="P2007" s="64" t="s">
        <v>11596</v>
      </c>
      <c r="Q2007" s="63">
        <v>0.3157895</v>
      </c>
      <c r="R2007" s="64" t="s">
        <v>11597</v>
      </c>
      <c r="S2007" s="63">
        <v>9.1459160000000002E-7</v>
      </c>
      <c r="T2007" s="63">
        <v>3.6093609999999997E-5</v>
      </c>
      <c r="U2007" s="63">
        <v>1.8936656914E-6</v>
      </c>
      <c r="V2007" s="64" t="s">
        <v>232</v>
      </c>
    </row>
    <row r="2008" spans="1:22" ht="28.9">
      <c r="A2008" s="64" t="s">
        <v>11598</v>
      </c>
      <c r="B2008" s="63">
        <v>2446</v>
      </c>
      <c r="C2008" s="64" t="s">
        <v>232</v>
      </c>
      <c r="D2008" s="64" t="s">
        <v>232</v>
      </c>
      <c r="E2008" s="64" t="s">
        <v>2438</v>
      </c>
      <c r="F2008" s="64" t="s">
        <v>232</v>
      </c>
      <c r="G2008" s="63" t="b">
        <v>0</v>
      </c>
      <c r="H2008" s="71" t="b">
        <v>0</v>
      </c>
      <c r="I2008" s="64" t="s">
        <v>11598</v>
      </c>
      <c r="J2008" s="64" t="s">
        <v>232</v>
      </c>
      <c r="K2008" s="63">
        <v>184.19069999999999</v>
      </c>
      <c r="L2008" s="71" t="b">
        <v>0</v>
      </c>
      <c r="M2008" s="64" t="s">
        <v>232</v>
      </c>
      <c r="N2008" s="64" t="s">
        <v>232</v>
      </c>
      <c r="O2008" s="64" t="s">
        <v>232</v>
      </c>
      <c r="P2008" s="64" t="s">
        <v>11599</v>
      </c>
      <c r="Q2008" s="63">
        <v>0.1666667</v>
      </c>
      <c r="R2008" s="64" t="s">
        <v>232</v>
      </c>
      <c r="S2008" s="63">
        <v>9.3992290000000003E-4</v>
      </c>
      <c r="T2008" s="65"/>
      <c r="U2008" s="65"/>
      <c r="V2008" s="64" t="s">
        <v>232</v>
      </c>
    </row>
    <row r="2009" spans="1:22" ht="72">
      <c r="A2009" s="64" t="s">
        <v>11600</v>
      </c>
      <c r="B2009" s="63">
        <v>2447</v>
      </c>
      <c r="C2009" s="64" t="s">
        <v>11601</v>
      </c>
      <c r="D2009" s="64" t="s">
        <v>11602</v>
      </c>
      <c r="E2009" s="64" t="s">
        <v>11602</v>
      </c>
      <c r="F2009" s="64" t="s">
        <v>232</v>
      </c>
      <c r="G2009" s="63" t="b">
        <v>0</v>
      </c>
      <c r="H2009" s="71" t="b">
        <v>0</v>
      </c>
      <c r="I2009" s="64" t="s">
        <v>11600</v>
      </c>
      <c r="J2009" s="64" t="s">
        <v>232</v>
      </c>
      <c r="K2009" s="63">
        <v>218.25</v>
      </c>
      <c r="L2009" s="71" t="b">
        <v>0</v>
      </c>
      <c r="M2009" s="64" t="s">
        <v>232</v>
      </c>
      <c r="N2009" s="64" t="s">
        <v>232</v>
      </c>
      <c r="O2009" s="64" t="s">
        <v>11603</v>
      </c>
      <c r="P2009" s="64" t="s">
        <v>11604</v>
      </c>
      <c r="Q2009" s="63">
        <v>6.25E-2</v>
      </c>
      <c r="R2009" s="64" t="s">
        <v>11605</v>
      </c>
      <c r="S2009" s="63">
        <v>4.4796320000000002E-4</v>
      </c>
      <c r="T2009" s="63">
        <v>5.6717320000000002E-2</v>
      </c>
      <c r="U2009" s="63">
        <v>7.6507496310000006E-5</v>
      </c>
      <c r="V2009" s="64" t="s">
        <v>232</v>
      </c>
    </row>
    <row r="2010" spans="1:22" ht="57.6">
      <c r="A2010" s="64" t="s">
        <v>11606</v>
      </c>
      <c r="B2010" s="63">
        <v>2448</v>
      </c>
      <c r="C2010" s="64" t="s">
        <v>232</v>
      </c>
      <c r="D2010" s="64" t="s">
        <v>232</v>
      </c>
      <c r="E2010" s="64" t="s">
        <v>2438</v>
      </c>
      <c r="F2010" s="64" t="s">
        <v>232</v>
      </c>
      <c r="G2010" s="63" t="b">
        <v>0</v>
      </c>
      <c r="H2010" s="71" t="b">
        <v>0</v>
      </c>
      <c r="I2010" s="64" t="s">
        <v>11606</v>
      </c>
      <c r="J2010" s="64" t="s">
        <v>232</v>
      </c>
      <c r="K2010" s="63">
        <v>258.36</v>
      </c>
      <c r="L2010" s="71" t="b">
        <v>0</v>
      </c>
      <c r="M2010" s="64" t="s">
        <v>232</v>
      </c>
      <c r="N2010" s="64" t="s">
        <v>232</v>
      </c>
      <c r="O2010" s="64" t="s">
        <v>232</v>
      </c>
      <c r="P2010" s="64" t="s">
        <v>232</v>
      </c>
      <c r="Q2010" s="65"/>
      <c r="R2010" s="64" t="s">
        <v>232</v>
      </c>
      <c r="S2010" s="63">
        <v>2.9730890000000002E-4</v>
      </c>
      <c r="T2010" s="65"/>
      <c r="U2010" s="65"/>
      <c r="V2010" s="64" t="s">
        <v>232</v>
      </c>
    </row>
    <row r="2011" spans="1:22" ht="57.6">
      <c r="A2011" s="64" t="s">
        <v>11607</v>
      </c>
      <c r="B2011" s="63">
        <v>2449</v>
      </c>
      <c r="C2011" s="64" t="s">
        <v>232</v>
      </c>
      <c r="D2011" s="64" t="s">
        <v>232</v>
      </c>
      <c r="E2011" s="64" t="s">
        <v>2438</v>
      </c>
      <c r="F2011" s="64" t="s">
        <v>232</v>
      </c>
      <c r="G2011" s="63" t="b">
        <v>0</v>
      </c>
      <c r="H2011" s="71" t="b">
        <v>0</v>
      </c>
      <c r="I2011" s="64" t="s">
        <v>11607</v>
      </c>
      <c r="J2011" s="64" t="s">
        <v>232</v>
      </c>
      <c r="K2011" s="63">
        <v>300.44200000000001</v>
      </c>
      <c r="L2011" s="71" t="b">
        <v>0</v>
      </c>
      <c r="M2011" s="64" t="s">
        <v>232</v>
      </c>
      <c r="N2011" s="64" t="s">
        <v>232</v>
      </c>
      <c r="O2011" s="64" t="s">
        <v>232</v>
      </c>
      <c r="P2011" s="64" t="s">
        <v>232</v>
      </c>
      <c r="Q2011" s="65"/>
      <c r="R2011" s="64" t="s">
        <v>232</v>
      </c>
      <c r="S2011" s="63">
        <v>3.8396850000000002E-5</v>
      </c>
      <c r="T2011" s="65"/>
      <c r="U2011" s="65"/>
      <c r="V2011" s="64" t="s">
        <v>232</v>
      </c>
    </row>
    <row r="2012" spans="1:22" ht="43.15">
      <c r="A2012" s="64" t="s">
        <v>11608</v>
      </c>
      <c r="B2012" s="63">
        <v>2450</v>
      </c>
      <c r="C2012" s="64" t="s">
        <v>232</v>
      </c>
      <c r="D2012" s="64" t="s">
        <v>232</v>
      </c>
      <c r="E2012" s="64" t="s">
        <v>11609</v>
      </c>
      <c r="F2012" s="64" t="s">
        <v>232</v>
      </c>
      <c r="G2012" s="63" t="b">
        <v>0</v>
      </c>
      <c r="H2012" s="71" t="b">
        <v>0</v>
      </c>
      <c r="I2012" s="64" t="s">
        <v>11608</v>
      </c>
      <c r="J2012" s="64" t="s">
        <v>232</v>
      </c>
      <c r="K2012" s="63">
        <v>300.44200000000001</v>
      </c>
      <c r="L2012" s="71" t="b">
        <v>0</v>
      </c>
      <c r="M2012" s="64" t="s">
        <v>232</v>
      </c>
      <c r="N2012" s="64" t="s">
        <v>232</v>
      </c>
      <c r="O2012" s="64" t="s">
        <v>232</v>
      </c>
      <c r="P2012" s="64" t="s">
        <v>232</v>
      </c>
      <c r="Q2012" s="65"/>
      <c r="R2012" s="64" t="s">
        <v>232</v>
      </c>
      <c r="S2012" s="63">
        <v>3.8396850000000002E-5</v>
      </c>
      <c r="T2012" s="65"/>
      <c r="U2012" s="65"/>
      <c r="V2012" s="64" t="s">
        <v>232</v>
      </c>
    </row>
    <row r="2013" spans="1:22" ht="72">
      <c r="A2013" s="64" t="s">
        <v>11610</v>
      </c>
      <c r="B2013" s="63">
        <v>2451</v>
      </c>
      <c r="C2013" s="64" t="s">
        <v>11611</v>
      </c>
      <c r="D2013" s="64" t="s">
        <v>11612</v>
      </c>
      <c r="E2013" s="64" t="s">
        <v>11612</v>
      </c>
      <c r="F2013" s="64" t="s">
        <v>232</v>
      </c>
      <c r="G2013" s="63" t="b">
        <v>0</v>
      </c>
      <c r="H2013" s="71" t="b">
        <v>0</v>
      </c>
      <c r="I2013" s="64" t="s">
        <v>11610</v>
      </c>
      <c r="J2013" s="64" t="s">
        <v>232</v>
      </c>
      <c r="K2013" s="63">
        <v>302.45999999999998</v>
      </c>
      <c r="L2013" s="71" t="b">
        <v>0</v>
      </c>
      <c r="M2013" s="64" t="s">
        <v>232</v>
      </c>
      <c r="N2013" s="64" t="s">
        <v>11613</v>
      </c>
      <c r="O2013" s="64" t="s">
        <v>11614</v>
      </c>
      <c r="P2013" s="64" t="s">
        <v>6246</v>
      </c>
      <c r="Q2013" s="63">
        <v>0.1</v>
      </c>
      <c r="R2013" s="64" t="s">
        <v>11615</v>
      </c>
      <c r="S2013" s="63">
        <v>4.2529839999999997E-5</v>
      </c>
      <c r="T2013" s="63">
        <v>2.8512710000000002E-4</v>
      </c>
      <c r="U2013" s="63">
        <v>9.1016929570000002E-6</v>
      </c>
      <c r="V2013" s="64" t="s">
        <v>232</v>
      </c>
    </row>
    <row r="2014" spans="1:22" ht="57.6">
      <c r="A2014" s="64" t="s">
        <v>11616</v>
      </c>
      <c r="B2014" s="63">
        <v>2452</v>
      </c>
      <c r="C2014" s="64" t="s">
        <v>232</v>
      </c>
      <c r="D2014" s="64" t="s">
        <v>232</v>
      </c>
      <c r="E2014" s="64" t="s">
        <v>2438</v>
      </c>
      <c r="F2014" s="64" t="s">
        <v>232</v>
      </c>
      <c r="G2014" s="63" t="b">
        <v>0</v>
      </c>
      <c r="H2014" s="71" t="b">
        <v>0</v>
      </c>
      <c r="I2014" s="64" t="s">
        <v>11616</v>
      </c>
      <c r="J2014" s="64" t="s">
        <v>232</v>
      </c>
      <c r="K2014" s="63">
        <v>256.42559999999997</v>
      </c>
      <c r="L2014" s="71" t="b">
        <v>0</v>
      </c>
      <c r="M2014" s="64" t="s">
        <v>232</v>
      </c>
      <c r="N2014" s="64" t="s">
        <v>232</v>
      </c>
      <c r="O2014" s="64" t="s">
        <v>232</v>
      </c>
      <c r="P2014" s="64" t="s">
        <v>11617</v>
      </c>
      <c r="Q2014" s="65"/>
      <c r="R2014" s="64" t="s">
        <v>232</v>
      </c>
      <c r="S2014" s="63">
        <v>1.333224E-2</v>
      </c>
      <c r="T2014" s="65"/>
      <c r="U2014" s="65"/>
      <c r="V2014" s="64" t="s">
        <v>232</v>
      </c>
    </row>
    <row r="2015" spans="1:22" ht="57.6">
      <c r="A2015" s="64" t="s">
        <v>11618</v>
      </c>
      <c r="B2015" s="63">
        <v>2453</v>
      </c>
      <c r="C2015" s="64" t="s">
        <v>232</v>
      </c>
      <c r="D2015" s="64" t="s">
        <v>232</v>
      </c>
      <c r="E2015" s="64" t="s">
        <v>2438</v>
      </c>
      <c r="F2015" s="64" t="s">
        <v>232</v>
      </c>
      <c r="G2015" s="63" t="b">
        <v>0</v>
      </c>
      <c r="H2015" s="71" t="b">
        <v>0</v>
      </c>
      <c r="I2015" s="64" t="s">
        <v>11618</v>
      </c>
      <c r="J2015" s="64" t="s">
        <v>232</v>
      </c>
      <c r="K2015" s="63">
        <v>254.42</v>
      </c>
      <c r="L2015" s="71" t="b">
        <v>0</v>
      </c>
      <c r="M2015" s="64" t="s">
        <v>232</v>
      </c>
      <c r="N2015" s="64" t="s">
        <v>232</v>
      </c>
      <c r="O2015" s="64" t="s">
        <v>232</v>
      </c>
      <c r="P2015" s="64" t="s">
        <v>232</v>
      </c>
      <c r="Q2015" s="65"/>
      <c r="R2015" s="64" t="s">
        <v>232</v>
      </c>
      <c r="S2015" s="63">
        <v>7.692702E-3</v>
      </c>
      <c r="T2015" s="65"/>
      <c r="U2015" s="65"/>
      <c r="V2015" s="64" t="s">
        <v>232</v>
      </c>
    </row>
    <row r="2016" spans="1:22" ht="72">
      <c r="A2016" s="64" t="s">
        <v>11619</v>
      </c>
      <c r="B2016" s="63">
        <v>2454</v>
      </c>
      <c r="C2016" s="64" t="s">
        <v>232</v>
      </c>
      <c r="D2016" s="64" t="s">
        <v>232</v>
      </c>
      <c r="E2016" s="64" t="s">
        <v>2438</v>
      </c>
      <c r="F2016" s="64" t="s">
        <v>232</v>
      </c>
      <c r="G2016" s="63" t="b">
        <v>0</v>
      </c>
      <c r="H2016" s="71" t="b">
        <v>0</v>
      </c>
      <c r="I2016" s="64" t="s">
        <v>11619</v>
      </c>
      <c r="J2016" s="64" t="s">
        <v>232</v>
      </c>
      <c r="K2016" s="63">
        <v>254.42</v>
      </c>
      <c r="L2016" s="71" t="b">
        <v>0</v>
      </c>
      <c r="M2016" s="64" t="s">
        <v>232</v>
      </c>
      <c r="N2016" s="64" t="s">
        <v>232</v>
      </c>
      <c r="O2016" s="64" t="s">
        <v>232</v>
      </c>
      <c r="P2016" s="64" t="s">
        <v>232</v>
      </c>
      <c r="Q2016" s="65"/>
      <c r="R2016" s="64" t="s">
        <v>232</v>
      </c>
      <c r="S2016" s="63">
        <v>7.692702E-3</v>
      </c>
      <c r="T2016" s="65"/>
      <c r="U2016" s="65"/>
      <c r="V2016" s="64" t="s">
        <v>232</v>
      </c>
    </row>
    <row r="2017" spans="1:22" ht="72">
      <c r="A2017" s="64" t="s">
        <v>11620</v>
      </c>
      <c r="B2017" s="63">
        <v>2455</v>
      </c>
      <c r="C2017" s="64" t="s">
        <v>232</v>
      </c>
      <c r="D2017" s="64" t="s">
        <v>232</v>
      </c>
      <c r="E2017" s="64" t="s">
        <v>2438</v>
      </c>
      <c r="F2017" s="64" t="s">
        <v>232</v>
      </c>
      <c r="G2017" s="63" t="b">
        <v>0</v>
      </c>
      <c r="H2017" s="71" t="b">
        <v>0</v>
      </c>
      <c r="I2017" s="64" t="s">
        <v>11620</v>
      </c>
      <c r="J2017" s="64" t="s">
        <v>232</v>
      </c>
      <c r="K2017" s="63">
        <v>270.45999999999998</v>
      </c>
      <c r="L2017" s="71" t="b">
        <v>0</v>
      </c>
      <c r="M2017" s="64" t="s">
        <v>232</v>
      </c>
      <c r="N2017" s="64" t="s">
        <v>232</v>
      </c>
      <c r="O2017" s="64" t="s">
        <v>232</v>
      </c>
      <c r="P2017" s="64" t="s">
        <v>232</v>
      </c>
      <c r="Q2017" s="65"/>
      <c r="R2017" s="64" t="s">
        <v>11621</v>
      </c>
      <c r="S2017" s="63">
        <v>8.0526720000000003E-3</v>
      </c>
      <c r="T2017" s="63">
        <v>0.73807769999999995</v>
      </c>
      <c r="U2017" s="65"/>
      <c r="V2017" s="64" t="s">
        <v>232</v>
      </c>
    </row>
    <row r="2018" spans="1:22" ht="86.45">
      <c r="A2018" s="64" t="s">
        <v>11622</v>
      </c>
      <c r="B2018" s="63">
        <v>2456</v>
      </c>
      <c r="C2018" s="64" t="s">
        <v>232</v>
      </c>
      <c r="D2018" s="64" t="s">
        <v>232</v>
      </c>
      <c r="E2018" s="64" t="s">
        <v>2438</v>
      </c>
      <c r="F2018" s="64" t="s">
        <v>232</v>
      </c>
      <c r="G2018" s="63" t="b">
        <v>0</v>
      </c>
      <c r="H2018" s="71" t="b">
        <v>0</v>
      </c>
      <c r="I2018" s="64" t="s">
        <v>11622</v>
      </c>
      <c r="J2018" s="64" t="s">
        <v>232</v>
      </c>
      <c r="K2018" s="63">
        <v>312.44580000000002</v>
      </c>
      <c r="L2018" s="71" t="b">
        <v>0</v>
      </c>
      <c r="M2018" s="64" t="s">
        <v>232</v>
      </c>
      <c r="N2018" s="64" t="s">
        <v>232</v>
      </c>
      <c r="O2018" s="64" t="s">
        <v>232</v>
      </c>
      <c r="P2018" s="64" t="s">
        <v>11623</v>
      </c>
      <c r="Q2018" s="63">
        <v>9.5238100000000006E-2</v>
      </c>
      <c r="R2018" s="64" t="s">
        <v>11624</v>
      </c>
      <c r="S2018" s="63">
        <v>4.8929319999999998E-4</v>
      </c>
      <c r="T2018" s="63">
        <v>1.6173429999999999E-2</v>
      </c>
      <c r="U2018" s="65"/>
      <c r="V2018" s="64" t="s">
        <v>232</v>
      </c>
    </row>
    <row r="2019" spans="1:22" ht="86.45">
      <c r="A2019" s="64" t="s">
        <v>11625</v>
      </c>
      <c r="B2019" s="63">
        <v>2457</v>
      </c>
      <c r="C2019" s="64" t="s">
        <v>232</v>
      </c>
      <c r="D2019" s="64" t="s">
        <v>232</v>
      </c>
      <c r="E2019" s="64" t="s">
        <v>2438</v>
      </c>
      <c r="F2019" s="64" t="s">
        <v>232</v>
      </c>
      <c r="G2019" s="63" t="b">
        <v>0</v>
      </c>
      <c r="H2019" s="71" t="b">
        <v>0</v>
      </c>
      <c r="I2019" s="64" t="s">
        <v>11625</v>
      </c>
      <c r="J2019" s="64" t="s">
        <v>232</v>
      </c>
      <c r="K2019" s="63">
        <v>312.44580000000002</v>
      </c>
      <c r="L2019" s="71" t="b">
        <v>0</v>
      </c>
      <c r="M2019" s="64" t="s">
        <v>232</v>
      </c>
      <c r="N2019" s="64" t="s">
        <v>232</v>
      </c>
      <c r="O2019" s="64" t="s">
        <v>232</v>
      </c>
      <c r="P2019" s="64" t="s">
        <v>11623</v>
      </c>
      <c r="Q2019" s="63">
        <v>9.5238100000000006E-2</v>
      </c>
      <c r="R2019" s="64" t="s">
        <v>232</v>
      </c>
      <c r="S2019" s="63">
        <v>4.4929650000000002E-4</v>
      </c>
      <c r="T2019" s="65"/>
      <c r="U2019" s="65"/>
      <c r="V2019" s="64" t="s">
        <v>232</v>
      </c>
    </row>
    <row r="2020" spans="1:22" ht="86.45">
      <c r="A2020" s="64" t="s">
        <v>11626</v>
      </c>
      <c r="B2020" s="63">
        <v>2458</v>
      </c>
      <c r="C2020" s="64" t="s">
        <v>11627</v>
      </c>
      <c r="D2020" s="64" t="s">
        <v>11628</v>
      </c>
      <c r="E2020" s="64" t="s">
        <v>11628</v>
      </c>
      <c r="F2020" s="64" t="s">
        <v>232</v>
      </c>
      <c r="G2020" s="63" t="b">
        <v>0</v>
      </c>
      <c r="H2020" s="71" t="b">
        <v>0</v>
      </c>
      <c r="I2020" s="64" t="s">
        <v>11626</v>
      </c>
      <c r="J2020" s="64" t="s">
        <v>232</v>
      </c>
      <c r="K2020" s="63">
        <v>314.47000000000003</v>
      </c>
      <c r="L2020" s="71" t="b">
        <v>0</v>
      </c>
      <c r="M2020" s="64" t="s">
        <v>232</v>
      </c>
      <c r="N2020" s="64" t="s">
        <v>11629</v>
      </c>
      <c r="O2020" s="64" t="s">
        <v>11630</v>
      </c>
      <c r="P2020" s="64" t="s">
        <v>11631</v>
      </c>
      <c r="Q2020" s="63">
        <v>9.5238100000000006E-2</v>
      </c>
      <c r="R2020" s="64" t="s">
        <v>11632</v>
      </c>
      <c r="S2020" s="63">
        <v>5.4395539999999997E-4</v>
      </c>
      <c r="T2020" s="63">
        <v>1.6173429999999999E-2</v>
      </c>
      <c r="U2020" s="63">
        <v>1.1944704613800001E-4</v>
      </c>
      <c r="V2020" s="64" t="s">
        <v>232</v>
      </c>
    </row>
    <row r="2021" spans="1:22" ht="86.45">
      <c r="A2021" s="64" t="s">
        <v>11633</v>
      </c>
      <c r="B2021" s="63">
        <v>2459</v>
      </c>
      <c r="C2021" s="64" t="s">
        <v>11634</v>
      </c>
      <c r="D2021" s="64" t="s">
        <v>11635</v>
      </c>
      <c r="E2021" s="64" t="s">
        <v>11635</v>
      </c>
      <c r="F2021" s="64" t="s">
        <v>232</v>
      </c>
      <c r="G2021" s="63" t="b">
        <v>0</v>
      </c>
      <c r="H2021" s="71" t="b">
        <v>0</v>
      </c>
      <c r="I2021" s="64" t="s">
        <v>11633</v>
      </c>
      <c r="J2021" s="64" t="s">
        <v>232</v>
      </c>
      <c r="K2021" s="63">
        <v>316.48</v>
      </c>
      <c r="L2021" s="71" t="b">
        <v>0</v>
      </c>
      <c r="M2021" s="64" t="s">
        <v>232</v>
      </c>
      <c r="N2021" s="64" t="s">
        <v>11636</v>
      </c>
      <c r="O2021" s="64" t="s">
        <v>11637</v>
      </c>
      <c r="P2021" s="64" t="s">
        <v>11638</v>
      </c>
      <c r="Q2021" s="63">
        <v>9.5238100000000006E-2</v>
      </c>
      <c r="R2021" s="64" t="s">
        <v>11639</v>
      </c>
      <c r="S2021" s="63">
        <v>8.8659389999999998E-3</v>
      </c>
      <c r="T2021" s="63">
        <v>2.5587039999999998E-2</v>
      </c>
      <c r="U2021" s="63">
        <v>3.6995788424000004E-4</v>
      </c>
      <c r="V2021" s="64" t="s">
        <v>232</v>
      </c>
    </row>
    <row r="2022" spans="1:22" ht="86.45">
      <c r="A2022" s="64" t="s">
        <v>11640</v>
      </c>
      <c r="B2022" s="63">
        <v>2460</v>
      </c>
      <c r="C2022" s="64" t="s">
        <v>11641</v>
      </c>
      <c r="D2022" s="64" t="s">
        <v>11642</v>
      </c>
      <c r="E2022" s="64" t="s">
        <v>11642</v>
      </c>
      <c r="F2022" s="64" t="s">
        <v>232</v>
      </c>
      <c r="G2022" s="63" t="b">
        <v>0</v>
      </c>
      <c r="H2022" s="71" t="b">
        <v>0</v>
      </c>
      <c r="I2022" s="64" t="s">
        <v>11640</v>
      </c>
      <c r="J2022" s="64" t="s">
        <v>232</v>
      </c>
      <c r="K2022" s="63">
        <v>328.452</v>
      </c>
      <c r="L2022" s="71" t="b">
        <v>0</v>
      </c>
      <c r="M2022" s="64" t="s">
        <v>232</v>
      </c>
      <c r="N2022" s="64" t="s">
        <v>232</v>
      </c>
      <c r="O2022" s="64" t="s">
        <v>11643</v>
      </c>
      <c r="P2022" s="64" t="s">
        <v>11644</v>
      </c>
      <c r="Q2022" s="63">
        <v>0.14285999999999999</v>
      </c>
      <c r="R2022" s="64" t="s">
        <v>11645</v>
      </c>
      <c r="S2022" s="63">
        <v>4.7996059999999997E-5</v>
      </c>
      <c r="T2022" s="63">
        <v>3.2156799999999999E-4</v>
      </c>
      <c r="U2022" s="63">
        <v>1.7792887476000002E-5</v>
      </c>
      <c r="V2022" s="64" t="s">
        <v>232</v>
      </c>
    </row>
    <row r="2023" spans="1:22" ht="100.9">
      <c r="A2023" s="64" t="s">
        <v>11646</v>
      </c>
      <c r="B2023" s="63">
        <v>2461</v>
      </c>
      <c r="C2023" s="64" t="s">
        <v>232</v>
      </c>
      <c r="D2023" s="64" t="s">
        <v>232</v>
      </c>
      <c r="E2023" s="64" t="s">
        <v>2438</v>
      </c>
      <c r="F2023" s="64" t="s">
        <v>232</v>
      </c>
      <c r="G2023" s="63" t="b">
        <v>0</v>
      </c>
      <c r="H2023" s="71" t="b">
        <v>0</v>
      </c>
      <c r="I2023" s="64" t="s">
        <v>11646</v>
      </c>
      <c r="J2023" s="64" t="s">
        <v>232</v>
      </c>
      <c r="K2023" s="63">
        <v>410.67489999999998</v>
      </c>
      <c r="L2023" s="71" t="b">
        <v>0</v>
      </c>
      <c r="M2023" s="64" t="s">
        <v>232</v>
      </c>
      <c r="N2023" s="64" t="s">
        <v>232</v>
      </c>
      <c r="O2023" s="64" t="s">
        <v>232</v>
      </c>
      <c r="P2023" s="64" t="s">
        <v>11647</v>
      </c>
      <c r="Q2023" s="63">
        <v>3.4482760000000001E-2</v>
      </c>
      <c r="R2023" s="64" t="s">
        <v>11648</v>
      </c>
      <c r="S2023" s="63">
        <v>6.2394879999999998E-6</v>
      </c>
      <c r="T2023" s="63">
        <v>4.1850090000000002E-6</v>
      </c>
      <c r="U2023" s="65"/>
      <c r="V2023" s="64" t="s">
        <v>232</v>
      </c>
    </row>
    <row r="2024" spans="1:22" ht="100.9">
      <c r="A2024" s="64" t="s">
        <v>11649</v>
      </c>
      <c r="B2024" s="63">
        <v>2462</v>
      </c>
      <c r="C2024" s="64" t="s">
        <v>232</v>
      </c>
      <c r="D2024" s="64" t="s">
        <v>232</v>
      </c>
      <c r="E2024" s="64" t="s">
        <v>2438</v>
      </c>
      <c r="F2024" s="64" t="s">
        <v>232</v>
      </c>
      <c r="G2024" s="63" t="b">
        <v>0</v>
      </c>
      <c r="H2024" s="71" t="b">
        <v>0</v>
      </c>
      <c r="I2024" s="64" t="s">
        <v>11649</v>
      </c>
      <c r="J2024" s="64" t="s">
        <v>232</v>
      </c>
      <c r="K2024" s="63">
        <v>410.67489999999998</v>
      </c>
      <c r="L2024" s="71" t="b">
        <v>0</v>
      </c>
      <c r="M2024" s="64" t="s">
        <v>232</v>
      </c>
      <c r="N2024" s="64" t="s">
        <v>232</v>
      </c>
      <c r="O2024" s="64" t="s">
        <v>232</v>
      </c>
      <c r="P2024" s="64" t="s">
        <v>11647</v>
      </c>
      <c r="Q2024" s="63">
        <v>3.4482760000000001E-2</v>
      </c>
      <c r="R2024" s="64" t="s">
        <v>11650</v>
      </c>
      <c r="S2024" s="63">
        <v>6.2394879999999998E-6</v>
      </c>
      <c r="T2024" s="63">
        <v>4.1850090000000002E-6</v>
      </c>
      <c r="U2024" s="65"/>
      <c r="V2024" s="64" t="s">
        <v>232</v>
      </c>
    </row>
    <row r="2025" spans="1:22" ht="100.9">
      <c r="A2025" s="64" t="s">
        <v>11651</v>
      </c>
      <c r="B2025" s="63">
        <v>2463</v>
      </c>
      <c r="C2025" s="64" t="s">
        <v>11652</v>
      </c>
      <c r="D2025" s="64" t="s">
        <v>11653</v>
      </c>
      <c r="E2025" s="64" t="s">
        <v>11653</v>
      </c>
      <c r="F2025" s="64" t="s">
        <v>232</v>
      </c>
      <c r="G2025" s="63" t="b">
        <v>0</v>
      </c>
      <c r="H2025" s="71" t="b">
        <v>0</v>
      </c>
      <c r="I2025" s="64" t="s">
        <v>11651</v>
      </c>
      <c r="J2025" s="64" t="s">
        <v>232</v>
      </c>
      <c r="K2025" s="63">
        <v>416.73</v>
      </c>
      <c r="L2025" s="71" t="b">
        <v>0</v>
      </c>
      <c r="M2025" s="64" t="s">
        <v>232</v>
      </c>
      <c r="N2025" s="64" t="s">
        <v>11654</v>
      </c>
      <c r="O2025" s="64" t="s">
        <v>11655</v>
      </c>
      <c r="P2025" s="64" t="s">
        <v>6875</v>
      </c>
      <c r="Q2025" s="63">
        <v>3.4482760000000001E-2</v>
      </c>
      <c r="R2025" s="64" t="s">
        <v>6876</v>
      </c>
      <c r="S2025" s="63">
        <v>7.1060829999999996E-8</v>
      </c>
      <c r="T2025" s="63">
        <v>2.7903970000000001E-6</v>
      </c>
      <c r="U2025" s="63">
        <v>9.2942899181999999E-6</v>
      </c>
      <c r="V2025" s="64" t="s">
        <v>232</v>
      </c>
    </row>
    <row r="2026" spans="1:22" ht="100.9">
      <c r="A2026" s="64" t="s">
        <v>11656</v>
      </c>
      <c r="B2026" s="63">
        <v>2464</v>
      </c>
      <c r="C2026" s="64" t="s">
        <v>232</v>
      </c>
      <c r="D2026" s="64" t="s">
        <v>232</v>
      </c>
      <c r="E2026" s="64" t="s">
        <v>2438</v>
      </c>
      <c r="F2026" s="64" t="s">
        <v>232</v>
      </c>
      <c r="G2026" s="63" t="b">
        <v>0</v>
      </c>
      <c r="H2026" s="71" t="b">
        <v>0</v>
      </c>
      <c r="I2026" s="64" t="s">
        <v>11656</v>
      </c>
      <c r="J2026" s="64" t="s">
        <v>232</v>
      </c>
      <c r="K2026" s="63">
        <v>414.70670000000001</v>
      </c>
      <c r="L2026" s="71" t="b">
        <v>0</v>
      </c>
      <c r="M2026" s="64" t="s">
        <v>232</v>
      </c>
      <c r="N2026" s="64" t="s">
        <v>232</v>
      </c>
      <c r="O2026" s="64" t="s">
        <v>232</v>
      </c>
      <c r="P2026" s="64" t="s">
        <v>6493</v>
      </c>
      <c r="Q2026" s="63">
        <v>3.4482760000000001E-2</v>
      </c>
      <c r="R2026" s="64" t="s">
        <v>11657</v>
      </c>
      <c r="S2026" s="63">
        <v>9.8525239999999999E-6</v>
      </c>
      <c r="T2026" s="63">
        <v>1.009518E-5</v>
      </c>
      <c r="U2026" s="65"/>
      <c r="V2026" s="64" t="s">
        <v>232</v>
      </c>
    </row>
    <row r="2027" spans="1:22" ht="100.9">
      <c r="A2027" s="64" t="s">
        <v>11658</v>
      </c>
      <c r="B2027" s="63">
        <v>2465</v>
      </c>
      <c r="C2027" s="64" t="s">
        <v>11659</v>
      </c>
      <c r="D2027" s="64" t="s">
        <v>11660</v>
      </c>
      <c r="E2027" s="64" t="s">
        <v>11660</v>
      </c>
      <c r="F2027" s="64" t="s">
        <v>232</v>
      </c>
      <c r="G2027" s="63" t="b">
        <v>0</v>
      </c>
      <c r="H2027" s="71" t="b">
        <v>0</v>
      </c>
      <c r="I2027" s="64" t="s">
        <v>11658</v>
      </c>
      <c r="J2027" s="64" t="s">
        <v>232</v>
      </c>
      <c r="K2027" s="63">
        <v>424.71300000000002</v>
      </c>
      <c r="L2027" s="71" t="b">
        <v>0</v>
      </c>
      <c r="M2027" s="64" t="s">
        <v>232</v>
      </c>
      <c r="N2027" s="64" t="s">
        <v>232</v>
      </c>
      <c r="O2027" s="64" t="s">
        <v>11661</v>
      </c>
      <c r="P2027" s="64" t="s">
        <v>11662</v>
      </c>
      <c r="Q2027" s="63">
        <v>3.3333000000000002E-2</v>
      </c>
      <c r="R2027" s="64" t="s">
        <v>11663</v>
      </c>
      <c r="S2027" s="63">
        <v>3.199737E-6</v>
      </c>
      <c r="T2027" s="63">
        <v>1.7289229999999999E-2</v>
      </c>
      <c r="U2027" s="63">
        <v>9.9194234439999996E-8</v>
      </c>
      <c r="V2027" s="64" t="s">
        <v>232</v>
      </c>
    </row>
    <row r="2028" spans="1:22" ht="100.9">
      <c r="A2028" s="64" t="s">
        <v>11664</v>
      </c>
      <c r="B2028" s="63">
        <v>2466</v>
      </c>
      <c r="C2028" s="64" t="s">
        <v>11665</v>
      </c>
      <c r="D2028" s="64" t="s">
        <v>11666</v>
      </c>
      <c r="E2028" s="64" t="s">
        <v>11666</v>
      </c>
      <c r="F2028" s="64" t="s">
        <v>232</v>
      </c>
      <c r="G2028" s="63" t="b">
        <v>0</v>
      </c>
      <c r="H2028" s="71" t="b">
        <v>0</v>
      </c>
      <c r="I2028" s="64" t="s">
        <v>11664</v>
      </c>
      <c r="J2028" s="64" t="s">
        <v>232</v>
      </c>
      <c r="K2028" s="63">
        <v>424.71300000000002</v>
      </c>
      <c r="L2028" s="71" t="b">
        <v>0</v>
      </c>
      <c r="M2028" s="64" t="s">
        <v>232</v>
      </c>
      <c r="N2028" s="64" t="s">
        <v>232</v>
      </c>
      <c r="O2028" s="64" t="s">
        <v>11667</v>
      </c>
      <c r="P2028" s="64" t="s">
        <v>11662</v>
      </c>
      <c r="Q2028" s="63">
        <v>3.3333000000000002E-2</v>
      </c>
      <c r="R2028" s="64" t="s">
        <v>11668</v>
      </c>
      <c r="S2028" s="63">
        <v>2.6664480000000001E-6</v>
      </c>
      <c r="T2028" s="63">
        <v>2.7599690000000001E-3</v>
      </c>
      <c r="U2028" s="63">
        <v>4.5859434949999998E-7</v>
      </c>
      <c r="V2028" s="64" t="s">
        <v>232</v>
      </c>
    </row>
    <row r="2029" spans="1:22" ht="43.15">
      <c r="A2029" s="64" t="s">
        <v>11669</v>
      </c>
      <c r="B2029" s="63">
        <v>2467</v>
      </c>
      <c r="C2029" s="64" t="s">
        <v>232</v>
      </c>
      <c r="D2029" s="64" t="s">
        <v>232</v>
      </c>
      <c r="E2029" s="64" t="s">
        <v>2438</v>
      </c>
      <c r="F2029" s="64" t="s">
        <v>232</v>
      </c>
      <c r="G2029" s="63" t="b">
        <v>0</v>
      </c>
      <c r="H2029" s="71" t="b">
        <v>0</v>
      </c>
      <c r="I2029" s="64" t="s">
        <v>11669</v>
      </c>
      <c r="J2029" s="64" t="s">
        <v>232</v>
      </c>
      <c r="K2029" s="63">
        <v>146.18899999999999</v>
      </c>
      <c r="L2029" s="71" t="b">
        <v>0</v>
      </c>
      <c r="M2029" s="64" t="s">
        <v>232</v>
      </c>
      <c r="N2029" s="64" t="s">
        <v>232</v>
      </c>
      <c r="O2029" s="64" t="s">
        <v>232</v>
      </c>
      <c r="P2029" s="64" t="s">
        <v>11670</v>
      </c>
      <c r="Q2029" s="63">
        <v>0.1</v>
      </c>
      <c r="R2029" s="64" t="s">
        <v>232</v>
      </c>
      <c r="S2029" s="63">
        <v>2.786438</v>
      </c>
      <c r="T2029" s="65"/>
      <c r="U2029" s="65"/>
      <c r="V2029" s="64" t="s">
        <v>232</v>
      </c>
    </row>
    <row r="2030" spans="1:22" ht="86.45">
      <c r="A2030" s="64" t="s">
        <v>11671</v>
      </c>
      <c r="B2030" s="63">
        <v>2468</v>
      </c>
      <c r="C2030" s="64" t="s">
        <v>11672</v>
      </c>
      <c r="D2030" s="64" t="s">
        <v>11673</v>
      </c>
      <c r="E2030" s="64" t="s">
        <v>11673</v>
      </c>
      <c r="F2030" s="64" t="s">
        <v>232</v>
      </c>
      <c r="G2030" s="63" t="b">
        <v>0</v>
      </c>
      <c r="H2030" s="71" t="b">
        <v>0</v>
      </c>
      <c r="I2030" s="64" t="s">
        <v>11671</v>
      </c>
      <c r="J2030" s="64" t="s">
        <v>232</v>
      </c>
      <c r="K2030" s="63">
        <v>402.66300000000001</v>
      </c>
      <c r="L2030" s="71" t="b">
        <v>0</v>
      </c>
      <c r="M2030" s="64" t="s">
        <v>232</v>
      </c>
      <c r="N2030" s="64" t="s">
        <v>11674</v>
      </c>
      <c r="O2030" s="64" t="s">
        <v>11675</v>
      </c>
      <c r="P2030" s="64" t="s">
        <v>11676</v>
      </c>
      <c r="Q2030" s="63">
        <v>7.4069999999999997E-2</v>
      </c>
      <c r="R2030" s="64" t="s">
        <v>11677</v>
      </c>
      <c r="S2030" s="63">
        <v>7.6393729999999995E-6</v>
      </c>
      <c r="T2030" s="63">
        <v>1.064113E-6</v>
      </c>
      <c r="U2030" s="63">
        <v>4.0429763177999999E-5</v>
      </c>
      <c r="V2030" s="64" t="s">
        <v>232</v>
      </c>
    </row>
    <row r="2031" spans="1:22" ht="100.9">
      <c r="A2031" s="64" t="s">
        <v>11678</v>
      </c>
      <c r="B2031" s="63">
        <v>2469</v>
      </c>
      <c r="C2031" s="64" t="s">
        <v>11679</v>
      </c>
      <c r="D2031" s="64" t="s">
        <v>11680</v>
      </c>
      <c r="E2031" s="64" t="s">
        <v>11680</v>
      </c>
      <c r="F2031" s="64" t="s">
        <v>232</v>
      </c>
      <c r="G2031" s="63" t="b">
        <v>0</v>
      </c>
      <c r="H2031" s="71" t="b">
        <v>0</v>
      </c>
      <c r="I2031" s="64" t="s">
        <v>11678</v>
      </c>
      <c r="J2031" s="64" t="s">
        <v>232</v>
      </c>
      <c r="K2031" s="63">
        <v>416.69</v>
      </c>
      <c r="L2031" s="71" t="b">
        <v>0</v>
      </c>
      <c r="M2031" s="64" t="s">
        <v>232</v>
      </c>
      <c r="N2031" s="64" t="s">
        <v>11681</v>
      </c>
      <c r="O2031" s="64" t="s">
        <v>11682</v>
      </c>
      <c r="P2031" s="64" t="s">
        <v>11683</v>
      </c>
      <c r="Q2031" s="63">
        <v>7.1429999999999993E-2</v>
      </c>
      <c r="R2031" s="64" t="s">
        <v>11684</v>
      </c>
      <c r="S2031" s="63">
        <v>3.706362E-6</v>
      </c>
      <c r="T2031" s="63">
        <v>3.4826989999999999E-7</v>
      </c>
      <c r="U2031" s="63">
        <v>3.4196826356000001E-5</v>
      </c>
      <c r="V2031" s="64" t="s">
        <v>232</v>
      </c>
    </row>
    <row r="2032" spans="1:22" ht="72">
      <c r="A2032" s="64" t="s">
        <v>11685</v>
      </c>
      <c r="B2032" s="63">
        <v>2470</v>
      </c>
      <c r="C2032" s="64" t="s">
        <v>232</v>
      </c>
      <c r="D2032" s="64" t="s">
        <v>232</v>
      </c>
      <c r="E2032" s="64" t="s">
        <v>2438</v>
      </c>
      <c r="F2032" s="64" t="s">
        <v>232</v>
      </c>
      <c r="G2032" s="63" t="b">
        <v>0</v>
      </c>
      <c r="H2032" s="71" t="b">
        <v>0</v>
      </c>
      <c r="I2032" s="64" t="s">
        <v>11685</v>
      </c>
      <c r="J2032" s="64" t="s">
        <v>232</v>
      </c>
      <c r="K2032" s="63">
        <v>416.69</v>
      </c>
      <c r="L2032" s="71" t="b">
        <v>0</v>
      </c>
      <c r="M2032" s="64" t="s">
        <v>232</v>
      </c>
      <c r="N2032" s="64" t="s">
        <v>232</v>
      </c>
      <c r="O2032" s="64" t="s">
        <v>232</v>
      </c>
      <c r="P2032" s="64" t="s">
        <v>11683</v>
      </c>
      <c r="Q2032" s="63">
        <v>7.1429999999999993E-2</v>
      </c>
      <c r="R2032" s="64" t="s">
        <v>232</v>
      </c>
      <c r="S2032" s="63">
        <v>3.706362E-6</v>
      </c>
      <c r="T2032" s="65"/>
      <c r="U2032" s="65"/>
      <c r="V2032" s="64" t="s">
        <v>232</v>
      </c>
    </row>
    <row r="2033" spans="1:22" ht="86.45">
      <c r="A2033" s="64" t="s">
        <v>11686</v>
      </c>
      <c r="B2033" s="63">
        <v>2472</v>
      </c>
      <c r="C2033" s="64" t="s">
        <v>232</v>
      </c>
      <c r="D2033" s="64" t="s">
        <v>232</v>
      </c>
      <c r="E2033" s="64" t="s">
        <v>2438</v>
      </c>
      <c r="F2033" s="64" t="s">
        <v>232</v>
      </c>
      <c r="G2033" s="63" t="b">
        <v>0</v>
      </c>
      <c r="H2033" s="71" t="b">
        <v>0</v>
      </c>
      <c r="I2033" s="64" t="s">
        <v>11686</v>
      </c>
      <c r="J2033" s="64" t="s">
        <v>232</v>
      </c>
      <c r="K2033" s="63">
        <v>226.27799999999999</v>
      </c>
      <c r="L2033" s="71" t="b">
        <v>0</v>
      </c>
      <c r="M2033" s="64" t="s">
        <v>232</v>
      </c>
      <c r="N2033" s="64" t="s">
        <v>232</v>
      </c>
      <c r="O2033" s="64" t="s">
        <v>232</v>
      </c>
      <c r="P2033" s="64" t="s">
        <v>7020</v>
      </c>
      <c r="Q2033" s="65"/>
      <c r="R2033" s="64" t="s">
        <v>11687</v>
      </c>
      <c r="S2033" s="63">
        <v>2.279813E-5</v>
      </c>
      <c r="T2033" s="63">
        <v>5.2139389999999999E-3</v>
      </c>
      <c r="U2033" s="65"/>
      <c r="V2033" s="64" t="s">
        <v>232</v>
      </c>
    </row>
    <row r="2034" spans="1:22" ht="100.9">
      <c r="A2034" s="64" t="s">
        <v>11688</v>
      </c>
      <c r="B2034" s="63">
        <v>2473</v>
      </c>
      <c r="C2034" s="64" t="s">
        <v>232</v>
      </c>
      <c r="D2034" s="64" t="s">
        <v>232</v>
      </c>
      <c r="E2034" s="64" t="s">
        <v>2438</v>
      </c>
      <c r="F2034" s="64" t="s">
        <v>232</v>
      </c>
      <c r="G2034" s="63" t="b">
        <v>0</v>
      </c>
      <c r="H2034" s="71" t="b">
        <v>1</v>
      </c>
      <c r="I2034" s="64" t="s">
        <v>11688</v>
      </c>
      <c r="J2034" s="64" t="s">
        <v>232</v>
      </c>
      <c r="K2034" s="63">
        <v>216.28299999999999</v>
      </c>
      <c r="L2034" s="71" t="b">
        <v>0</v>
      </c>
      <c r="M2034" s="64" t="s">
        <v>1246</v>
      </c>
      <c r="N2034" s="64" t="s">
        <v>232</v>
      </c>
      <c r="O2034" s="64" t="s">
        <v>232</v>
      </c>
      <c r="P2034" s="64" t="s">
        <v>232</v>
      </c>
      <c r="Q2034" s="65"/>
      <c r="R2034" s="64" t="s">
        <v>232</v>
      </c>
      <c r="S2034" s="63">
        <v>2.333142E-4</v>
      </c>
      <c r="T2034" s="65"/>
      <c r="U2034" s="65"/>
      <c r="V2034" s="64" t="s">
        <v>232</v>
      </c>
    </row>
    <row r="2035" spans="1:22" ht="72">
      <c r="A2035" s="64" t="s">
        <v>11689</v>
      </c>
      <c r="B2035" s="63">
        <v>2474</v>
      </c>
      <c r="C2035" s="64" t="s">
        <v>232</v>
      </c>
      <c r="D2035" s="64" t="s">
        <v>232</v>
      </c>
      <c r="E2035" s="64" t="s">
        <v>2438</v>
      </c>
      <c r="F2035" s="64" t="s">
        <v>232</v>
      </c>
      <c r="G2035" s="63" t="b">
        <v>0</v>
      </c>
      <c r="H2035" s="71" t="b">
        <v>0</v>
      </c>
      <c r="I2035" s="64" t="s">
        <v>11689</v>
      </c>
      <c r="J2035" s="64" t="s">
        <v>232</v>
      </c>
      <c r="K2035" s="63">
        <v>206.28659999999999</v>
      </c>
      <c r="L2035" s="71" t="b">
        <v>0</v>
      </c>
      <c r="M2035" s="64" t="s">
        <v>232</v>
      </c>
      <c r="N2035" s="64" t="s">
        <v>232</v>
      </c>
      <c r="O2035" s="64" t="s">
        <v>232</v>
      </c>
      <c r="P2035" s="64" t="s">
        <v>232</v>
      </c>
      <c r="Q2035" s="65"/>
      <c r="R2035" s="64" t="s">
        <v>11690</v>
      </c>
      <c r="S2035" s="63">
        <v>2.4264680000000002E-3</v>
      </c>
      <c r="T2035" s="63">
        <v>0.1045537</v>
      </c>
      <c r="U2035" s="65"/>
      <c r="V2035" s="64" t="s">
        <v>232</v>
      </c>
    </row>
    <row r="2036" spans="1:22" ht="57.6">
      <c r="A2036" s="64" t="s">
        <v>11691</v>
      </c>
      <c r="B2036" s="63">
        <v>2475</v>
      </c>
      <c r="C2036" s="64" t="s">
        <v>232</v>
      </c>
      <c r="D2036" s="64" t="s">
        <v>232</v>
      </c>
      <c r="E2036" s="64" t="s">
        <v>2438</v>
      </c>
      <c r="F2036" s="64" t="s">
        <v>232</v>
      </c>
      <c r="G2036" s="63" t="b">
        <v>0</v>
      </c>
      <c r="H2036" s="71" t="b">
        <v>0</v>
      </c>
      <c r="I2036" s="64" t="s">
        <v>11691</v>
      </c>
      <c r="J2036" s="64" t="s">
        <v>232</v>
      </c>
      <c r="K2036" s="63">
        <v>226.44800000000001</v>
      </c>
      <c r="L2036" s="71" t="b">
        <v>0</v>
      </c>
      <c r="M2036" s="64" t="s">
        <v>232</v>
      </c>
      <c r="N2036" s="64" t="s">
        <v>232</v>
      </c>
      <c r="O2036" s="64" t="s">
        <v>232</v>
      </c>
      <c r="P2036" s="64" t="s">
        <v>232</v>
      </c>
      <c r="Q2036" s="65"/>
      <c r="R2036" s="64" t="s">
        <v>232</v>
      </c>
      <c r="S2036" s="63">
        <v>0.92792390000000002</v>
      </c>
      <c r="T2036" s="65"/>
      <c r="U2036" s="65"/>
      <c r="V2036" s="64" t="s">
        <v>232</v>
      </c>
    </row>
    <row r="2037" spans="1:22" ht="86.45">
      <c r="A2037" s="64" t="s">
        <v>11692</v>
      </c>
      <c r="B2037" s="63">
        <v>2476</v>
      </c>
      <c r="C2037" s="64" t="s">
        <v>6241</v>
      </c>
      <c r="D2037" s="64" t="s">
        <v>6242</v>
      </c>
      <c r="E2037" s="64" t="s">
        <v>6242</v>
      </c>
      <c r="F2037" s="64" t="s">
        <v>232</v>
      </c>
      <c r="G2037" s="63" t="b">
        <v>0</v>
      </c>
      <c r="H2037" s="71" t="b">
        <v>0</v>
      </c>
      <c r="I2037" s="64" t="s">
        <v>11692</v>
      </c>
      <c r="J2037" s="64" t="s">
        <v>232</v>
      </c>
      <c r="K2037" s="63">
        <v>302.45800000000003</v>
      </c>
      <c r="L2037" s="71" t="b">
        <v>0</v>
      </c>
      <c r="M2037" s="64" t="s">
        <v>232</v>
      </c>
      <c r="N2037" s="64" t="s">
        <v>6244</v>
      </c>
      <c r="O2037" s="64" t="s">
        <v>6245</v>
      </c>
      <c r="P2037" s="64" t="s">
        <v>6246</v>
      </c>
      <c r="Q2037" s="63">
        <v>0.1</v>
      </c>
      <c r="R2037" s="64" t="s">
        <v>6247</v>
      </c>
      <c r="S2037" s="63">
        <v>4.2529839999999997E-5</v>
      </c>
      <c r="T2037" s="63">
        <v>2.8512710000000002E-4</v>
      </c>
      <c r="U2037" s="63">
        <v>9.0871341946E-6</v>
      </c>
      <c r="V2037" s="64" t="s">
        <v>6248</v>
      </c>
    </row>
    <row r="2038" spans="1:22" ht="57.6">
      <c r="A2038" s="64" t="s">
        <v>11693</v>
      </c>
      <c r="B2038" s="63">
        <v>2477</v>
      </c>
      <c r="C2038" s="64" t="s">
        <v>11694</v>
      </c>
      <c r="D2038" s="64" t="s">
        <v>11695</v>
      </c>
      <c r="E2038" s="64" t="s">
        <v>11695</v>
      </c>
      <c r="F2038" s="64" t="s">
        <v>232</v>
      </c>
      <c r="G2038" s="63" t="b">
        <v>0</v>
      </c>
      <c r="H2038" s="71" t="b">
        <v>0</v>
      </c>
      <c r="I2038" s="64" t="s">
        <v>11693</v>
      </c>
      <c r="J2038" s="64" t="s">
        <v>232</v>
      </c>
      <c r="K2038" s="63">
        <v>150.17679999999999</v>
      </c>
      <c r="L2038" s="71" t="b">
        <v>0</v>
      </c>
      <c r="M2038" s="64" t="s">
        <v>232</v>
      </c>
      <c r="N2038" s="64" t="s">
        <v>232</v>
      </c>
      <c r="O2038" s="64" t="s">
        <v>232</v>
      </c>
      <c r="P2038" s="64" t="s">
        <v>11696</v>
      </c>
      <c r="Q2038" s="63">
        <v>0.22222</v>
      </c>
      <c r="R2038" s="64" t="s">
        <v>232</v>
      </c>
      <c r="S2038" s="63">
        <v>3.9330110000000001E-2</v>
      </c>
      <c r="T2038" s="65"/>
      <c r="U2038" s="65"/>
      <c r="V2038" s="64" t="s">
        <v>232</v>
      </c>
    </row>
    <row r="2039" spans="1:22" ht="72">
      <c r="A2039" s="64" t="s">
        <v>11697</v>
      </c>
      <c r="B2039" s="63">
        <v>2478</v>
      </c>
      <c r="C2039" s="64" t="s">
        <v>232</v>
      </c>
      <c r="D2039" s="64" t="s">
        <v>232</v>
      </c>
      <c r="E2039" s="64" t="s">
        <v>2438</v>
      </c>
      <c r="F2039" s="64" t="s">
        <v>232</v>
      </c>
      <c r="G2039" s="63" t="b">
        <v>0</v>
      </c>
      <c r="H2039" s="71" t="b">
        <v>0</v>
      </c>
      <c r="I2039" s="64" t="s">
        <v>11697</v>
      </c>
      <c r="J2039" s="64" t="s">
        <v>232</v>
      </c>
      <c r="K2039" s="63">
        <v>386.70800000000003</v>
      </c>
      <c r="L2039" s="71" t="b">
        <v>0</v>
      </c>
      <c r="M2039" s="64" t="s">
        <v>232</v>
      </c>
      <c r="N2039" s="64" t="s">
        <v>232</v>
      </c>
      <c r="O2039" s="64" t="s">
        <v>232</v>
      </c>
      <c r="P2039" s="64" t="s">
        <v>232</v>
      </c>
      <c r="Q2039" s="65"/>
      <c r="R2039" s="64" t="s">
        <v>232</v>
      </c>
      <c r="S2039" s="63">
        <v>2.2531480000000001E-4</v>
      </c>
      <c r="T2039" s="65"/>
      <c r="U2039" s="65"/>
      <c r="V2039" s="64" t="s">
        <v>232</v>
      </c>
    </row>
    <row r="2040" spans="1:22" ht="144">
      <c r="A2040" s="64" t="s">
        <v>11698</v>
      </c>
      <c r="B2040" s="63">
        <v>2479</v>
      </c>
      <c r="C2040" s="64" t="s">
        <v>232</v>
      </c>
      <c r="D2040" s="64" t="s">
        <v>232</v>
      </c>
      <c r="E2040" s="64" t="s">
        <v>2438</v>
      </c>
      <c r="F2040" s="64" t="s">
        <v>232</v>
      </c>
      <c r="G2040" s="63" t="b">
        <v>0</v>
      </c>
      <c r="H2040" s="71" t="b">
        <v>0</v>
      </c>
      <c r="I2040" s="64" t="s">
        <v>11698</v>
      </c>
      <c r="J2040" s="64" t="s">
        <v>232</v>
      </c>
      <c r="K2040" s="63">
        <v>372.68099999999998</v>
      </c>
      <c r="L2040" s="71" t="b">
        <v>0</v>
      </c>
      <c r="M2040" s="64" t="s">
        <v>232</v>
      </c>
      <c r="N2040" s="64" t="s">
        <v>232</v>
      </c>
      <c r="O2040" s="64" t="s">
        <v>232</v>
      </c>
      <c r="P2040" s="64" t="s">
        <v>232</v>
      </c>
      <c r="Q2040" s="65"/>
      <c r="R2040" s="64" t="s">
        <v>232</v>
      </c>
      <c r="S2040" s="63">
        <v>1.1719040000000001E-3</v>
      </c>
      <c r="T2040" s="65"/>
      <c r="U2040" s="65"/>
      <c r="V2040" s="64" t="s">
        <v>232</v>
      </c>
    </row>
    <row r="2041" spans="1:22" ht="86.45">
      <c r="A2041" s="64" t="s">
        <v>11699</v>
      </c>
      <c r="B2041" s="63">
        <v>2480</v>
      </c>
      <c r="C2041" s="64" t="s">
        <v>232</v>
      </c>
      <c r="D2041" s="64" t="s">
        <v>232</v>
      </c>
      <c r="E2041" s="64" t="s">
        <v>2438</v>
      </c>
      <c r="F2041" s="64" t="s">
        <v>232</v>
      </c>
      <c r="G2041" s="63" t="b">
        <v>0</v>
      </c>
      <c r="H2041" s="71" t="b">
        <v>0</v>
      </c>
      <c r="I2041" s="64" t="s">
        <v>11699</v>
      </c>
      <c r="J2041" s="64" t="s">
        <v>232</v>
      </c>
      <c r="K2041" s="63">
        <v>400.73500000000001</v>
      </c>
      <c r="L2041" s="71" t="b">
        <v>0</v>
      </c>
      <c r="M2041" s="64" t="s">
        <v>232</v>
      </c>
      <c r="N2041" s="64" t="s">
        <v>232</v>
      </c>
      <c r="O2041" s="64" t="s">
        <v>232</v>
      </c>
      <c r="P2041" s="64" t="s">
        <v>232</v>
      </c>
      <c r="Q2041" s="65"/>
      <c r="R2041" s="64" t="s">
        <v>232</v>
      </c>
      <c r="S2041" s="63">
        <v>9.7991960000000004E-5</v>
      </c>
      <c r="T2041" s="65"/>
      <c r="U2041" s="65"/>
      <c r="V2041" s="64" t="s">
        <v>232</v>
      </c>
    </row>
    <row r="2042" spans="1:22" ht="72">
      <c r="A2042" s="64" t="s">
        <v>11700</v>
      </c>
      <c r="B2042" s="63">
        <v>2481</v>
      </c>
      <c r="C2042" s="64" t="s">
        <v>232</v>
      </c>
      <c r="D2042" s="64" t="s">
        <v>232</v>
      </c>
      <c r="E2042" s="64" t="s">
        <v>2438</v>
      </c>
      <c r="F2042" s="64" t="s">
        <v>232</v>
      </c>
      <c r="G2042" s="63" t="b">
        <v>0</v>
      </c>
      <c r="H2042" s="71" t="b">
        <v>0</v>
      </c>
      <c r="I2042" s="64" t="s">
        <v>11700</v>
      </c>
      <c r="J2042" s="64" t="s">
        <v>232</v>
      </c>
      <c r="K2042" s="63">
        <v>372.68099999999998</v>
      </c>
      <c r="L2042" s="71" t="b">
        <v>0</v>
      </c>
      <c r="M2042" s="64" t="s">
        <v>232</v>
      </c>
      <c r="N2042" s="64" t="s">
        <v>232</v>
      </c>
      <c r="O2042" s="64" t="s">
        <v>232</v>
      </c>
      <c r="P2042" s="64" t="s">
        <v>232</v>
      </c>
      <c r="Q2042" s="65"/>
      <c r="R2042" s="64" t="s">
        <v>232</v>
      </c>
      <c r="S2042" s="63">
        <v>1.1719040000000001E-3</v>
      </c>
      <c r="T2042" s="65"/>
      <c r="U2042" s="65"/>
      <c r="V2042" s="64" t="s">
        <v>232</v>
      </c>
    </row>
    <row r="2043" spans="1:22" ht="72">
      <c r="A2043" s="64" t="s">
        <v>11701</v>
      </c>
      <c r="B2043" s="63">
        <v>2482</v>
      </c>
      <c r="C2043" s="64" t="s">
        <v>232</v>
      </c>
      <c r="D2043" s="64" t="s">
        <v>232</v>
      </c>
      <c r="E2043" s="64" t="s">
        <v>2438</v>
      </c>
      <c r="F2043" s="64" t="s">
        <v>232</v>
      </c>
      <c r="G2043" s="63" t="b">
        <v>0</v>
      </c>
      <c r="H2043" s="71" t="b">
        <v>0</v>
      </c>
      <c r="I2043" s="64" t="s">
        <v>11701</v>
      </c>
      <c r="J2043" s="64" t="s">
        <v>232</v>
      </c>
      <c r="K2043" s="63">
        <v>372.68099999999998</v>
      </c>
      <c r="L2043" s="71" t="b">
        <v>0</v>
      </c>
      <c r="M2043" s="64" t="s">
        <v>232</v>
      </c>
      <c r="N2043" s="64" t="s">
        <v>232</v>
      </c>
      <c r="O2043" s="64" t="s">
        <v>232</v>
      </c>
      <c r="P2043" s="64" t="s">
        <v>232</v>
      </c>
      <c r="Q2043" s="65"/>
      <c r="R2043" s="64" t="s">
        <v>232</v>
      </c>
      <c r="S2043" s="63">
        <v>1.1719040000000001E-3</v>
      </c>
      <c r="T2043" s="65"/>
      <c r="U2043" s="65"/>
      <c r="V2043" s="64" t="s">
        <v>232</v>
      </c>
    </row>
    <row r="2044" spans="1:22" ht="86.45">
      <c r="A2044" s="64" t="s">
        <v>11702</v>
      </c>
      <c r="B2044" s="63">
        <v>2483</v>
      </c>
      <c r="C2044" s="64" t="s">
        <v>6619</v>
      </c>
      <c r="D2044" s="64" t="s">
        <v>6620</v>
      </c>
      <c r="E2044" s="64" t="s">
        <v>6620</v>
      </c>
      <c r="F2044" s="64" t="s">
        <v>232</v>
      </c>
      <c r="G2044" s="63" t="b">
        <v>0</v>
      </c>
      <c r="H2044" s="71" t="b">
        <v>0</v>
      </c>
      <c r="I2044" s="64" t="s">
        <v>11702</v>
      </c>
      <c r="J2044" s="64" t="s">
        <v>232</v>
      </c>
      <c r="K2044" s="63">
        <v>370.66500000000002</v>
      </c>
      <c r="L2044" s="71" t="b">
        <v>0</v>
      </c>
      <c r="M2044" s="64" t="s">
        <v>232</v>
      </c>
      <c r="N2044" s="64" t="s">
        <v>232</v>
      </c>
      <c r="O2044" s="64" t="s">
        <v>6621</v>
      </c>
      <c r="P2044" s="64" t="s">
        <v>6617</v>
      </c>
      <c r="Q2044" s="65"/>
      <c r="R2044" s="64" t="s">
        <v>6622</v>
      </c>
      <c r="S2044" s="63">
        <v>2.7864380000000002E-4</v>
      </c>
      <c r="T2044" s="63">
        <v>1.333296</v>
      </c>
      <c r="U2044" s="63">
        <v>1.2561465518000001E-8</v>
      </c>
      <c r="V2044" s="64" t="s">
        <v>6623</v>
      </c>
    </row>
    <row r="2045" spans="1:22" ht="86.45">
      <c r="A2045" s="64" t="s">
        <v>11703</v>
      </c>
      <c r="B2045" s="63">
        <v>2484</v>
      </c>
      <c r="C2045" s="64" t="s">
        <v>232</v>
      </c>
      <c r="D2045" s="64" t="s">
        <v>232</v>
      </c>
      <c r="E2045" s="64" t="s">
        <v>2438</v>
      </c>
      <c r="F2045" s="64" t="s">
        <v>232</v>
      </c>
      <c r="G2045" s="63" t="b">
        <v>0</v>
      </c>
      <c r="H2045" s="71" t="b">
        <v>0</v>
      </c>
      <c r="I2045" s="64" t="s">
        <v>11703</v>
      </c>
      <c r="J2045" s="64" t="s">
        <v>232</v>
      </c>
      <c r="K2045" s="63">
        <v>370.66500000000002</v>
      </c>
      <c r="L2045" s="71" t="b">
        <v>0</v>
      </c>
      <c r="M2045" s="64" t="s">
        <v>232</v>
      </c>
      <c r="N2045" s="64" t="s">
        <v>232</v>
      </c>
      <c r="O2045" s="64" t="s">
        <v>232</v>
      </c>
      <c r="P2045" s="64" t="s">
        <v>232</v>
      </c>
      <c r="Q2045" s="65"/>
      <c r="R2045" s="64" t="s">
        <v>232</v>
      </c>
      <c r="S2045" s="63">
        <v>2.7864380000000002E-4</v>
      </c>
      <c r="T2045" s="65"/>
      <c r="U2045" s="65"/>
      <c r="V2045" s="64" t="s">
        <v>232</v>
      </c>
    </row>
    <row r="2046" spans="1:22" ht="57.6">
      <c r="A2046" s="64" t="s">
        <v>11704</v>
      </c>
      <c r="B2046" s="63">
        <v>2485</v>
      </c>
      <c r="C2046" s="64" t="s">
        <v>232</v>
      </c>
      <c r="D2046" s="64" t="s">
        <v>232</v>
      </c>
      <c r="E2046" s="64" t="s">
        <v>2438</v>
      </c>
      <c r="F2046" s="64" t="s">
        <v>232</v>
      </c>
      <c r="G2046" s="63" t="b">
        <v>0</v>
      </c>
      <c r="H2046" s="71" t="b">
        <v>1</v>
      </c>
      <c r="I2046" s="64" t="s">
        <v>11704</v>
      </c>
      <c r="J2046" s="64" t="s">
        <v>232</v>
      </c>
      <c r="K2046" s="63">
        <v>170.255</v>
      </c>
      <c r="L2046" s="71" t="b">
        <v>0</v>
      </c>
      <c r="M2046" s="64" t="s">
        <v>1246</v>
      </c>
      <c r="N2046" s="64" t="s">
        <v>232</v>
      </c>
      <c r="O2046" s="64" t="s">
        <v>232</v>
      </c>
      <c r="P2046" s="64" t="s">
        <v>232</v>
      </c>
      <c r="Q2046" s="65"/>
      <c r="R2046" s="64" t="s">
        <v>232</v>
      </c>
      <c r="S2046" s="63">
        <v>0.2999754</v>
      </c>
      <c r="T2046" s="65"/>
      <c r="U2046" s="65"/>
      <c r="V2046" s="64" t="s">
        <v>232</v>
      </c>
    </row>
    <row r="2047" spans="1:22" ht="86.45">
      <c r="A2047" s="64" t="s">
        <v>11705</v>
      </c>
      <c r="B2047" s="63">
        <v>2486</v>
      </c>
      <c r="C2047" s="64" t="s">
        <v>11706</v>
      </c>
      <c r="D2047" s="64" t="s">
        <v>11707</v>
      </c>
      <c r="E2047" s="64" t="s">
        <v>11707</v>
      </c>
      <c r="F2047" s="64" t="s">
        <v>232</v>
      </c>
      <c r="G2047" s="63" t="b">
        <v>0</v>
      </c>
      <c r="H2047" s="71" t="b">
        <v>1</v>
      </c>
      <c r="I2047" s="64" t="s">
        <v>11705</v>
      </c>
      <c r="J2047" s="64" t="s">
        <v>232</v>
      </c>
      <c r="K2047" s="63">
        <v>216.28299999999999</v>
      </c>
      <c r="L2047" s="71" t="b">
        <v>0</v>
      </c>
      <c r="M2047" s="64" t="s">
        <v>1246</v>
      </c>
      <c r="N2047" s="64" t="s">
        <v>232</v>
      </c>
      <c r="O2047" s="64" t="s">
        <v>232</v>
      </c>
      <c r="P2047" s="64" t="s">
        <v>232</v>
      </c>
      <c r="Q2047" s="65"/>
      <c r="R2047" s="64" t="s">
        <v>232</v>
      </c>
      <c r="S2047" s="63">
        <v>2.333142E-4</v>
      </c>
      <c r="T2047" s="65"/>
      <c r="U2047" s="65"/>
      <c r="V2047" s="64" t="s">
        <v>232</v>
      </c>
    </row>
    <row r="2048" spans="1:22" ht="57.6">
      <c r="A2048" s="64" t="s">
        <v>11708</v>
      </c>
      <c r="B2048" s="63">
        <v>2487</v>
      </c>
      <c r="C2048" s="64" t="s">
        <v>232</v>
      </c>
      <c r="D2048" s="64" t="s">
        <v>232</v>
      </c>
      <c r="E2048" s="64" t="s">
        <v>2438</v>
      </c>
      <c r="F2048" s="64" t="s">
        <v>232</v>
      </c>
      <c r="G2048" s="63" t="b">
        <v>0</v>
      </c>
      <c r="H2048" s="71" t="b">
        <v>1</v>
      </c>
      <c r="I2048" s="64" t="s">
        <v>11708</v>
      </c>
      <c r="J2048" s="64" t="s">
        <v>232</v>
      </c>
      <c r="K2048" s="63">
        <v>216.28299999999999</v>
      </c>
      <c r="L2048" s="71" t="b">
        <v>0</v>
      </c>
      <c r="M2048" s="64" t="s">
        <v>1246</v>
      </c>
      <c r="N2048" s="64" t="s">
        <v>11709</v>
      </c>
      <c r="O2048" s="64" t="s">
        <v>232</v>
      </c>
      <c r="P2048" s="64" t="s">
        <v>232</v>
      </c>
      <c r="Q2048" s="65"/>
      <c r="R2048" s="64" t="s">
        <v>232</v>
      </c>
      <c r="S2048" s="63">
        <v>2.333142E-4</v>
      </c>
      <c r="T2048" s="65"/>
      <c r="U2048" s="65"/>
      <c r="V2048" s="64" t="s">
        <v>232</v>
      </c>
    </row>
    <row r="2049" spans="1:22" ht="43.15">
      <c r="A2049" s="64" t="s">
        <v>11710</v>
      </c>
      <c r="B2049" s="63">
        <v>2488</v>
      </c>
      <c r="C2049" s="64" t="s">
        <v>11711</v>
      </c>
      <c r="D2049" s="64" t="s">
        <v>11712</v>
      </c>
      <c r="E2049" s="64" t="s">
        <v>11712</v>
      </c>
      <c r="F2049" s="64" t="s">
        <v>232</v>
      </c>
      <c r="G2049" s="63" t="b">
        <v>0</v>
      </c>
      <c r="H2049" s="71" t="b">
        <v>0</v>
      </c>
      <c r="I2049" s="64" t="s">
        <v>11710</v>
      </c>
      <c r="J2049" s="64" t="s">
        <v>232</v>
      </c>
      <c r="K2049" s="63">
        <v>146.14259999999999</v>
      </c>
      <c r="L2049" s="71" t="b">
        <v>0</v>
      </c>
      <c r="M2049" s="64" t="s">
        <v>232</v>
      </c>
      <c r="N2049" s="64" t="s">
        <v>232</v>
      </c>
      <c r="O2049" s="64" t="s">
        <v>11713</v>
      </c>
      <c r="P2049" s="64" t="s">
        <v>3308</v>
      </c>
      <c r="Q2049" s="63">
        <v>0.66666669999999995</v>
      </c>
      <c r="R2049" s="64" t="s">
        <v>11714</v>
      </c>
      <c r="S2049" s="63">
        <v>5.0662510000000001E-2</v>
      </c>
      <c r="T2049" s="63">
        <v>5.3971300000000004E-4</v>
      </c>
      <c r="U2049" s="63">
        <v>1.02800327896E-4</v>
      </c>
      <c r="V2049" s="64" t="s">
        <v>232</v>
      </c>
    </row>
    <row r="2050" spans="1:22" ht="43.15">
      <c r="A2050" s="64" t="s">
        <v>11715</v>
      </c>
      <c r="B2050" s="63">
        <v>2489</v>
      </c>
      <c r="C2050" s="64" t="s">
        <v>11716</v>
      </c>
      <c r="D2050" s="64" t="s">
        <v>11717</v>
      </c>
      <c r="E2050" s="64" t="s">
        <v>11717</v>
      </c>
      <c r="F2050" s="64" t="s">
        <v>232</v>
      </c>
      <c r="G2050" s="63" t="b">
        <v>0</v>
      </c>
      <c r="H2050" s="71" t="b">
        <v>0</v>
      </c>
      <c r="I2050" s="64" t="s">
        <v>11715</v>
      </c>
      <c r="J2050" s="64" t="s">
        <v>232</v>
      </c>
      <c r="K2050" s="63">
        <v>160.1694</v>
      </c>
      <c r="L2050" s="71" t="b">
        <v>0</v>
      </c>
      <c r="M2050" s="64" t="s">
        <v>232</v>
      </c>
      <c r="N2050" s="64" t="s">
        <v>232</v>
      </c>
      <c r="O2050" s="64" t="s">
        <v>11718</v>
      </c>
      <c r="P2050" s="64" t="s">
        <v>4759</v>
      </c>
      <c r="Q2050" s="63">
        <v>0.57142859999999995</v>
      </c>
      <c r="R2050" s="64" t="s">
        <v>11719</v>
      </c>
      <c r="S2050" s="63">
        <v>2.0398329999999999E-2</v>
      </c>
      <c r="T2050" s="63">
        <v>1.7664079999999999E-4</v>
      </c>
      <c r="U2050" s="63">
        <v>1.410280116E-5</v>
      </c>
      <c r="V2050" s="64" t="s">
        <v>232</v>
      </c>
    </row>
    <row r="2051" spans="1:22" ht="57.6">
      <c r="A2051" s="64" t="s">
        <v>11720</v>
      </c>
      <c r="B2051" s="63">
        <v>2490</v>
      </c>
      <c r="C2051" s="64" t="s">
        <v>11721</v>
      </c>
      <c r="D2051" s="64" t="s">
        <v>11722</v>
      </c>
      <c r="E2051" s="64" t="s">
        <v>11722</v>
      </c>
      <c r="F2051" s="64" t="s">
        <v>232</v>
      </c>
      <c r="G2051" s="63" t="b">
        <v>0</v>
      </c>
      <c r="H2051" s="71" t="b">
        <v>0</v>
      </c>
      <c r="I2051" s="64" t="s">
        <v>11720</v>
      </c>
      <c r="J2051" s="64" t="s">
        <v>232</v>
      </c>
      <c r="K2051" s="63">
        <v>182.18</v>
      </c>
      <c r="L2051" s="71" t="b">
        <v>0</v>
      </c>
      <c r="M2051" s="64" t="s">
        <v>232</v>
      </c>
      <c r="N2051" s="64" t="s">
        <v>11723</v>
      </c>
      <c r="O2051" s="64" t="s">
        <v>11724</v>
      </c>
      <c r="P2051" s="64" t="s">
        <v>6517</v>
      </c>
      <c r="Q2051" s="63">
        <v>0.44444440000000002</v>
      </c>
      <c r="R2051" s="64" t="s">
        <v>11725</v>
      </c>
      <c r="S2051" s="63">
        <v>2.6397830000000001E-3</v>
      </c>
      <c r="T2051" s="63">
        <v>1.25326E-2</v>
      </c>
      <c r="U2051" s="63">
        <v>1.1941904851799999E-4</v>
      </c>
      <c r="V2051" s="64" t="s">
        <v>232</v>
      </c>
    </row>
    <row r="2052" spans="1:22" ht="57.6">
      <c r="A2052" s="64" t="s">
        <v>11726</v>
      </c>
      <c r="B2052" s="63">
        <v>2491</v>
      </c>
      <c r="C2052" s="64" t="s">
        <v>11727</v>
      </c>
      <c r="D2052" s="64" t="s">
        <v>11728</v>
      </c>
      <c r="E2052" s="64" t="s">
        <v>11728</v>
      </c>
      <c r="F2052" s="64" t="s">
        <v>232</v>
      </c>
      <c r="G2052" s="63" t="b">
        <v>0</v>
      </c>
      <c r="H2052" s="71" t="b">
        <v>0</v>
      </c>
      <c r="I2052" s="64" t="s">
        <v>11726</v>
      </c>
      <c r="J2052" s="64" t="s">
        <v>232</v>
      </c>
      <c r="K2052" s="63">
        <v>230.3</v>
      </c>
      <c r="L2052" s="71" t="b">
        <v>0</v>
      </c>
      <c r="M2052" s="64" t="s">
        <v>232</v>
      </c>
      <c r="N2052" s="64" t="s">
        <v>11729</v>
      </c>
      <c r="O2052" s="64" t="s">
        <v>11730</v>
      </c>
      <c r="P2052" s="64" t="s">
        <v>3246</v>
      </c>
      <c r="Q2052" s="63">
        <v>0.3333333</v>
      </c>
      <c r="R2052" s="64" t="s">
        <v>11731</v>
      </c>
      <c r="S2052" s="63">
        <v>2.6397829999999999E-4</v>
      </c>
      <c r="T2052" s="63">
        <v>4.192892E-7</v>
      </c>
      <c r="U2052" s="63">
        <v>8.9995549727999997E-6</v>
      </c>
      <c r="V2052" s="64" t="s">
        <v>232</v>
      </c>
    </row>
    <row r="2053" spans="1:22" ht="57.6">
      <c r="A2053" s="64" t="s">
        <v>11732</v>
      </c>
      <c r="B2053" s="63">
        <v>2492</v>
      </c>
      <c r="C2053" s="64" t="s">
        <v>11733</v>
      </c>
      <c r="D2053" s="64" t="s">
        <v>11734</v>
      </c>
      <c r="E2053" s="64" t="s">
        <v>11734</v>
      </c>
      <c r="F2053" s="64" t="s">
        <v>232</v>
      </c>
      <c r="G2053" s="63" t="b">
        <v>0</v>
      </c>
      <c r="H2053" s="71" t="b">
        <v>0</v>
      </c>
      <c r="I2053" s="64" t="s">
        <v>11732</v>
      </c>
      <c r="J2053" s="64" t="s">
        <v>232</v>
      </c>
      <c r="K2053" s="63">
        <v>150.17679999999999</v>
      </c>
      <c r="L2053" s="71" t="b">
        <v>0</v>
      </c>
      <c r="M2053" s="64" t="s">
        <v>232</v>
      </c>
      <c r="N2053" s="64" t="s">
        <v>232</v>
      </c>
      <c r="O2053" s="64" t="s">
        <v>11735</v>
      </c>
      <c r="P2053" s="64" t="s">
        <v>9303</v>
      </c>
      <c r="Q2053" s="63">
        <v>0.22222220000000001</v>
      </c>
      <c r="R2053" s="64" t="s">
        <v>11736</v>
      </c>
      <c r="S2053" s="63">
        <v>0.1255897</v>
      </c>
      <c r="T2053" s="63">
        <v>0.1169998</v>
      </c>
      <c r="U2053" s="63">
        <v>0.12768821224600002</v>
      </c>
      <c r="V2053" s="64" t="s">
        <v>232</v>
      </c>
    </row>
    <row r="2054" spans="1:22" ht="43.15">
      <c r="A2054" s="64" t="s">
        <v>11737</v>
      </c>
      <c r="B2054" s="63">
        <v>2493</v>
      </c>
      <c r="C2054" s="64" t="s">
        <v>11738</v>
      </c>
      <c r="D2054" s="64" t="s">
        <v>11739</v>
      </c>
      <c r="E2054" s="64" t="s">
        <v>11739</v>
      </c>
      <c r="F2054" s="64" t="s">
        <v>232</v>
      </c>
      <c r="G2054" s="63" t="b">
        <v>0</v>
      </c>
      <c r="H2054" s="71" t="b">
        <v>0</v>
      </c>
      <c r="I2054" s="64" t="s">
        <v>11737</v>
      </c>
      <c r="J2054" s="64" t="s">
        <v>232</v>
      </c>
      <c r="K2054" s="63">
        <v>146.14259999999999</v>
      </c>
      <c r="L2054" s="71" t="b">
        <v>0</v>
      </c>
      <c r="M2054" s="64" t="s">
        <v>232</v>
      </c>
      <c r="N2054" s="64" t="s">
        <v>232</v>
      </c>
      <c r="O2054" s="64" t="s">
        <v>11740</v>
      </c>
      <c r="P2054" s="64" t="s">
        <v>3308</v>
      </c>
      <c r="Q2054" s="63">
        <v>0.66666669999999995</v>
      </c>
      <c r="R2054" s="64" t="s">
        <v>11741</v>
      </c>
      <c r="S2054" s="63">
        <v>6.0528360000000003E-2</v>
      </c>
      <c r="T2054" s="63">
        <v>5.3971300000000004E-4</v>
      </c>
      <c r="U2054" s="63">
        <v>9.9838446343999997E-5</v>
      </c>
      <c r="V2054" s="64" t="s">
        <v>232</v>
      </c>
    </row>
    <row r="2055" spans="1:22" ht="57.6">
      <c r="A2055" s="64" t="s">
        <v>11742</v>
      </c>
      <c r="B2055" s="63">
        <v>2494</v>
      </c>
      <c r="C2055" s="64" t="s">
        <v>11743</v>
      </c>
      <c r="D2055" s="64" t="s">
        <v>11744</v>
      </c>
      <c r="E2055" s="64" t="s">
        <v>11744</v>
      </c>
      <c r="F2055" s="64" t="s">
        <v>232</v>
      </c>
      <c r="G2055" s="63" t="b">
        <v>0</v>
      </c>
      <c r="H2055" s="71" t="b">
        <v>0</v>
      </c>
      <c r="I2055" s="64" t="s">
        <v>11742</v>
      </c>
      <c r="J2055" s="64" t="s">
        <v>232</v>
      </c>
      <c r="K2055" s="63">
        <v>150.17679999999999</v>
      </c>
      <c r="L2055" s="71" t="b">
        <v>0</v>
      </c>
      <c r="M2055" s="64" t="s">
        <v>232</v>
      </c>
      <c r="N2055" s="64" t="s">
        <v>11745</v>
      </c>
      <c r="O2055" s="64" t="s">
        <v>11746</v>
      </c>
      <c r="P2055" s="64" t="s">
        <v>9303</v>
      </c>
      <c r="Q2055" s="63">
        <v>0.22222220000000001</v>
      </c>
      <c r="R2055" s="64" t="s">
        <v>11747</v>
      </c>
      <c r="S2055" s="63">
        <v>2.3464740000000001E-2</v>
      </c>
      <c r="T2055" s="63">
        <v>0.1169998</v>
      </c>
      <c r="U2055" s="63">
        <v>4.7996853254000008E-2</v>
      </c>
      <c r="V2055" s="64" t="s">
        <v>232</v>
      </c>
    </row>
    <row r="2056" spans="1:22" ht="57.6">
      <c r="A2056" s="64" t="s">
        <v>11748</v>
      </c>
      <c r="B2056" s="63">
        <v>2495</v>
      </c>
      <c r="C2056" s="64" t="s">
        <v>11749</v>
      </c>
      <c r="D2056" s="64" t="s">
        <v>11750</v>
      </c>
      <c r="E2056" s="64" t="s">
        <v>11750</v>
      </c>
      <c r="F2056" s="64" t="s">
        <v>232</v>
      </c>
      <c r="G2056" s="63" t="b">
        <v>0</v>
      </c>
      <c r="H2056" s="71" t="b">
        <v>0</v>
      </c>
      <c r="I2056" s="64" t="s">
        <v>11748</v>
      </c>
      <c r="J2056" s="64" t="s">
        <v>232</v>
      </c>
      <c r="K2056" s="63">
        <v>150.17679999999999</v>
      </c>
      <c r="L2056" s="71" t="b">
        <v>0</v>
      </c>
      <c r="M2056" s="64" t="s">
        <v>232</v>
      </c>
      <c r="N2056" s="64" t="s">
        <v>11751</v>
      </c>
      <c r="O2056" s="64" t="s">
        <v>11752</v>
      </c>
      <c r="P2056" s="64" t="s">
        <v>9303</v>
      </c>
      <c r="Q2056" s="63">
        <v>0.22222220000000001</v>
      </c>
      <c r="R2056" s="64" t="s">
        <v>11753</v>
      </c>
      <c r="S2056" s="63">
        <v>0.33063949999999998</v>
      </c>
      <c r="T2056" s="63">
        <v>0.1169998</v>
      </c>
      <c r="U2056" s="63">
        <v>5.2329418288000001E-2</v>
      </c>
      <c r="V2056" s="64" t="s">
        <v>232</v>
      </c>
    </row>
    <row r="2057" spans="1:22" ht="57.6">
      <c r="A2057" s="64" t="s">
        <v>11754</v>
      </c>
      <c r="B2057" s="63">
        <v>2496</v>
      </c>
      <c r="C2057" s="64" t="s">
        <v>11755</v>
      </c>
      <c r="D2057" s="64" t="s">
        <v>11756</v>
      </c>
      <c r="E2057" s="64" t="s">
        <v>11756</v>
      </c>
      <c r="F2057" s="64" t="s">
        <v>232</v>
      </c>
      <c r="G2057" s="63" t="b">
        <v>0</v>
      </c>
      <c r="H2057" s="71" t="b">
        <v>0</v>
      </c>
      <c r="I2057" s="64" t="s">
        <v>11754</v>
      </c>
      <c r="J2057" s="64" t="s">
        <v>232</v>
      </c>
      <c r="K2057" s="63">
        <v>150.17679999999999</v>
      </c>
      <c r="L2057" s="71" t="b">
        <v>0</v>
      </c>
      <c r="M2057" s="64" t="s">
        <v>232</v>
      </c>
      <c r="N2057" s="64" t="s">
        <v>11757</v>
      </c>
      <c r="O2057" s="64" t="s">
        <v>11758</v>
      </c>
      <c r="P2057" s="64" t="s">
        <v>9303</v>
      </c>
      <c r="Q2057" s="63">
        <v>0.22222220000000001</v>
      </c>
      <c r="R2057" s="64" t="s">
        <v>11759</v>
      </c>
      <c r="S2057" s="63">
        <v>5.4795499999999997E-2</v>
      </c>
      <c r="T2057" s="63">
        <v>0.1169998</v>
      </c>
      <c r="U2057" s="63">
        <v>5.2035176634000001E-2</v>
      </c>
      <c r="V2057" s="64" t="s">
        <v>232</v>
      </c>
    </row>
    <row r="2058" spans="1:22" ht="43.15">
      <c r="A2058" s="64" t="s">
        <v>11760</v>
      </c>
      <c r="B2058" s="63">
        <v>2497</v>
      </c>
      <c r="C2058" s="64" t="s">
        <v>11761</v>
      </c>
      <c r="D2058" s="64" t="s">
        <v>11762</v>
      </c>
      <c r="E2058" s="64" t="s">
        <v>11762</v>
      </c>
      <c r="F2058" s="64" t="s">
        <v>232</v>
      </c>
      <c r="G2058" s="63" t="b">
        <v>0</v>
      </c>
      <c r="H2058" s="71" t="b">
        <v>0</v>
      </c>
      <c r="I2058" s="64" t="s">
        <v>11760</v>
      </c>
      <c r="J2058" s="64" t="s">
        <v>232</v>
      </c>
      <c r="K2058" s="63">
        <v>226.36</v>
      </c>
      <c r="L2058" s="71" t="b">
        <v>0</v>
      </c>
      <c r="M2058" s="64" t="s">
        <v>232</v>
      </c>
      <c r="N2058" s="64" t="s">
        <v>11763</v>
      </c>
      <c r="O2058" s="64" t="s">
        <v>11764</v>
      </c>
      <c r="P2058" s="64" t="s">
        <v>8233</v>
      </c>
      <c r="Q2058" s="63">
        <v>0.14285709999999999</v>
      </c>
      <c r="R2058" s="64" t="s">
        <v>11765</v>
      </c>
      <c r="S2058" s="63">
        <v>6.0261719999999998E-3</v>
      </c>
      <c r="T2058" s="63">
        <v>6.9509390000000002E-4</v>
      </c>
      <c r="U2058" s="63">
        <v>2.7235284804E-4</v>
      </c>
      <c r="V2058" s="64" t="s">
        <v>232</v>
      </c>
    </row>
    <row r="2059" spans="1:22" ht="43.15">
      <c r="A2059" s="64" t="s">
        <v>11766</v>
      </c>
      <c r="B2059" s="63">
        <v>2498</v>
      </c>
      <c r="C2059" s="64" t="s">
        <v>11767</v>
      </c>
      <c r="D2059" s="64" t="s">
        <v>11768</v>
      </c>
      <c r="E2059" s="64" t="s">
        <v>11768</v>
      </c>
      <c r="F2059" s="64" t="s">
        <v>232</v>
      </c>
      <c r="G2059" s="63" t="b">
        <v>0</v>
      </c>
      <c r="H2059" s="71" t="b">
        <v>0</v>
      </c>
      <c r="I2059" s="64" t="s">
        <v>11766</v>
      </c>
      <c r="J2059" s="64" t="s">
        <v>232</v>
      </c>
      <c r="K2059" s="63">
        <v>170.251</v>
      </c>
      <c r="L2059" s="71" t="b">
        <v>0</v>
      </c>
      <c r="M2059" s="64" t="s">
        <v>232</v>
      </c>
      <c r="N2059" s="64" t="s">
        <v>232</v>
      </c>
      <c r="O2059" s="64" t="s">
        <v>11769</v>
      </c>
      <c r="P2059" s="64" t="s">
        <v>3377</v>
      </c>
      <c r="Q2059" s="63">
        <v>0.2</v>
      </c>
      <c r="R2059" s="64" t="s">
        <v>11770</v>
      </c>
      <c r="S2059" s="63">
        <v>0.6186159</v>
      </c>
      <c r="T2059" s="63">
        <v>6.0580250000000002E-2</v>
      </c>
      <c r="U2059" s="65"/>
      <c r="V2059" s="64" t="s">
        <v>232</v>
      </c>
    </row>
    <row r="2060" spans="1:22" ht="43.15">
      <c r="A2060" s="64" t="s">
        <v>11771</v>
      </c>
      <c r="B2060" s="63">
        <v>2499</v>
      </c>
      <c r="C2060" s="64" t="s">
        <v>11772</v>
      </c>
      <c r="D2060" s="64" t="s">
        <v>11773</v>
      </c>
      <c r="E2060" s="64" t="s">
        <v>11773</v>
      </c>
      <c r="F2060" s="64" t="s">
        <v>232</v>
      </c>
      <c r="G2060" s="63" t="b">
        <v>0</v>
      </c>
      <c r="H2060" s="71" t="b">
        <v>0</v>
      </c>
      <c r="I2060" s="64" t="s">
        <v>11771</v>
      </c>
      <c r="J2060" s="64" t="s">
        <v>232</v>
      </c>
      <c r="K2060" s="63">
        <v>136.15</v>
      </c>
      <c r="L2060" s="71" t="b">
        <v>0</v>
      </c>
      <c r="M2060" s="64" t="s">
        <v>232</v>
      </c>
      <c r="N2060" s="64" t="s">
        <v>11774</v>
      </c>
      <c r="O2060" s="64" t="s">
        <v>11775</v>
      </c>
      <c r="P2060" s="64" t="s">
        <v>8340</v>
      </c>
      <c r="Q2060" s="63">
        <v>0.25</v>
      </c>
      <c r="R2060" s="64" t="s">
        <v>11776</v>
      </c>
      <c r="S2060" s="63">
        <v>0.3799688</v>
      </c>
      <c r="T2060" s="63">
        <v>0.35748429999999998</v>
      </c>
      <c r="U2060" s="63">
        <v>9.9862844270000001E-2</v>
      </c>
      <c r="V2060" s="64" t="s">
        <v>232</v>
      </c>
    </row>
    <row r="2061" spans="1:22" ht="43.15">
      <c r="A2061" s="64" t="s">
        <v>11777</v>
      </c>
      <c r="B2061" s="63">
        <v>2500</v>
      </c>
      <c r="C2061" s="64" t="s">
        <v>11778</v>
      </c>
      <c r="D2061" s="64" t="s">
        <v>11779</v>
      </c>
      <c r="E2061" s="64" t="s">
        <v>11779</v>
      </c>
      <c r="F2061" s="64" t="s">
        <v>232</v>
      </c>
      <c r="G2061" s="63" t="b">
        <v>0</v>
      </c>
      <c r="H2061" s="71" t="b">
        <v>0</v>
      </c>
      <c r="I2061" s="64" t="s">
        <v>11777</v>
      </c>
      <c r="J2061" s="64" t="s">
        <v>232</v>
      </c>
      <c r="K2061" s="63">
        <v>116.0732</v>
      </c>
      <c r="L2061" s="71" t="b">
        <v>0</v>
      </c>
      <c r="M2061" s="64" t="s">
        <v>232</v>
      </c>
      <c r="N2061" s="64" t="s">
        <v>11780</v>
      </c>
      <c r="O2061" s="64" t="s">
        <v>11781</v>
      </c>
      <c r="P2061" s="64" t="s">
        <v>11782</v>
      </c>
      <c r="Q2061" s="63">
        <v>1</v>
      </c>
      <c r="R2061" s="64" t="s">
        <v>11783</v>
      </c>
      <c r="S2061" s="63">
        <v>1.25723E-9</v>
      </c>
      <c r="T2061" s="63">
        <v>3.1848480000000001E-3</v>
      </c>
      <c r="U2061" s="63">
        <v>9.4731813778000003E-3</v>
      </c>
      <c r="V2061" s="64" t="s">
        <v>232</v>
      </c>
    </row>
    <row r="2062" spans="1:22" ht="43.15">
      <c r="A2062" s="64" t="s">
        <v>11784</v>
      </c>
      <c r="B2062" s="63">
        <v>2501</v>
      </c>
      <c r="C2062" s="64" t="s">
        <v>11785</v>
      </c>
      <c r="D2062" s="64" t="s">
        <v>8218</v>
      </c>
      <c r="E2062" s="64" t="s">
        <v>8218</v>
      </c>
      <c r="F2062" s="64" t="s">
        <v>232</v>
      </c>
      <c r="G2062" s="63" t="b">
        <v>0</v>
      </c>
      <c r="H2062" s="71" t="b">
        <v>0</v>
      </c>
      <c r="I2062" s="64" t="s">
        <v>11784</v>
      </c>
      <c r="J2062" s="64" t="s">
        <v>232</v>
      </c>
      <c r="K2062" s="63">
        <v>136.15</v>
      </c>
      <c r="L2062" s="71" t="b">
        <v>0</v>
      </c>
      <c r="M2062" s="64" t="s">
        <v>232</v>
      </c>
      <c r="N2062" s="64" t="s">
        <v>11786</v>
      </c>
      <c r="O2062" s="64" t="s">
        <v>11787</v>
      </c>
      <c r="P2062" s="64" t="s">
        <v>8340</v>
      </c>
      <c r="Q2062" s="63">
        <v>0.25</v>
      </c>
      <c r="R2062" s="64" t="s">
        <v>11788</v>
      </c>
      <c r="S2062" s="63">
        <v>3.7063619999999999E-2</v>
      </c>
      <c r="T2062" s="63">
        <v>0.35748429999999998</v>
      </c>
      <c r="U2062" s="63">
        <v>2.2441159006000001E-2</v>
      </c>
      <c r="V2062" s="64" t="s">
        <v>232</v>
      </c>
    </row>
    <row r="2063" spans="1:22" ht="43.15">
      <c r="A2063" s="64" t="s">
        <v>11789</v>
      </c>
      <c r="B2063" s="63">
        <v>2502</v>
      </c>
      <c r="C2063" s="64" t="s">
        <v>11790</v>
      </c>
      <c r="D2063" s="64" t="s">
        <v>11791</v>
      </c>
      <c r="E2063" s="64" t="s">
        <v>11791</v>
      </c>
      <c r="F2063" s="64" t="s">
        <v>232</v>
      </c>
      <c r="G2063" s="63" t="b">
        <v>0</v>
      </c>
      <c r="H2063" s="71" t="b">
        <v>0</v>
      </c>
      <c r="I2063" s="64" t="s">
        <v>11789</v>
      </c>
      <c r="J2063" s="64" t="s">
        <v>232</v>
      </c>
      <c r="K2063" s="63">
        <v>136.15</v>
      </c>
      <c r="L2063" s="71" t="b">
        <v>0</v>
      </c>
      <c r="M2063" s="64" t="s">
        <v>232</v>
      </c>
      <c r="N2063" s="64" t="s">
        <v>11792</v>
      </c>
      <c r="O2063" s="64" t="s">
        <v>11793</v>
      </c>
      <c r="P2063" s="64" t="s">
        <v>8340</v>
      </c>
      <c r="Q2063" s="63">
        <v>0.25</v>
      </c>
      <c r="R2063" s="64" t="s">
        <v>11794</v>
      </c>
      <c r="S2063" s="63">
        <v>0.22664809999999999</v>
      </c>
      <c r="T2063" s="63">
        <v>0.35748429999999998</v>
      </c>
      <c r="U2063" s="63">
        <v>4.9846696004000005E-2</v>
      </c>
      <c r="V2063" s="64" t="s">
        <v>232</v>
      </c>
    </row>
    <row r="2064" spans="1:22" ht="43.15">
      <c r="A2064" s="64" t="s">
        <v>11795</v>
      </c>
      <c r="B2064" s="63">
        <v>2503</v>
      </c>
      <c r="C2064" s="64" t="s">
        <v>11796</v>
      </c>
      <c r="D2064" s="64" t="s">
        <v>11797</v>
      </c>
      <c r="E2064" s="64" t="s">
        <v>11797</v>
      </c>
      <c r="F2064" s="64" t="s">
        <v>232</v>
      </c>
      <c r="G2064" s="63" t="b">
        <v>0</v>
      </c>
      <c r="H2064" s="71" t="b">
        <v>0</v>
      </c>
      <c r="I2064" s="64" t="s">
        <v>11795</v>
      </c>
      <c r="J2064" s="64" t="s">
        <v>232</v>
      </c>
      <c r="K2064" s="63">
        <v>138.12260000000001</v>
      </c>
      <c r="L2064" s="71" t="b">
        <v>0</v>
      </c>
      <c r="M2064" s="64" t="s">
        <v>232</v>
      </c>
      <c r="N2064" s="64" t="s">
        <v>11798</v>
      </c>
      <c r="O2064" s="64" t="s">
        <v>11799</v>
      </c>
      <c r="P2064" s="64" t="s">
        <v>11800</v>
      </c>
      <c r="Q2064" s="63">
        <v>0.42857139999999999</v>
      </c>
      <c r="R2064" s="64" t="s">
        <v>11801</v>
      </c>
      <c r="S2064" s="63">
        <v>4.2529839999999996E-3</v>
      </c>
      <c r="T2064" s="63">
        <v>1.0922670000000001</v>
      </c>
      <c r="U2064" s="63">
        <v>6.3489669585999999E-3</v>
      </c>
      <c r="V2064" s="64" t="s">
        <v>232</v>
      </c>
    </row>
    <row r="2065" spans="1:22" ht="100.9">
      <c r="A2065" s="64" t="s">
        <v>11802</v>
      </c>
      <c r="B2065" s="63">
        <v>2504</v>
      </c>
      <c r="C2065" s="64" t="s">
        <v>11803</v>
      </c>
      <c r="D2065" s="64" t="s">
        <v>11804</v>
      </c>
      <c r="E2065" s="64" t="s">
        <v>11804</v>
      </c>
      <c r="F2065" s="64" t="s">
        <v>232</v>
      </c>
      <c r="G2065" s="63" t="b">
        <v>0</v>
      </c>
      <c r="H2065" s="71" t="b">
        <v>0</v>
      </c>
      <c r="I2065" s="64" t="s">
        <v>11802</v>
      </c>
      <c r="J2065" s="64" t="s">
        <v>232</v>
      </c>
      <c r="K2065" s="63">
        <v>396.65499999999997</v>
      </c>
      <c r="L2065" s="71" t="b">
        <v>0</v>
      </c>
      <c r="M2065" s="64" t="s">
        <v>232</v>
      </c>
      <c r="N2065" s="64" t="s">
        <v>232</v>
      </c>
      <c r="O2065" s="64" t="s">
        <v>11805</v>
      </c>
      <c r="P2065" s="64" t="s">
        <v>11806</v>
      </c>
      <c r="Q2065" s="63">
        <v>3.5714290000000003E-2</v>
      </c>
      <c r="R2065" s="64" t="s">
        <v>11807</v>
      </c>
      <c r="S2065" s="63">
        <v>1.386553E-7</v>
      </c>
      <c r="T2065" s="63">
        <v>3.406451E-6</v>
      </c>
      <c r="U2065" s="63">
        <v>8.9336672404000006E-6</v>
      </c>
      <c r="V2065" s="64" t="s">
        <v>232</v>
      </c>
    </row>
    <row r="2066" spans="1:22" ht="57.6">
      <c r="A2066" s="64" t="s">
        <v>11808</v>
      </c>
      <c r="B2066" s="63">
        <v>2505</v>
      </c>
      <c r="C2066" s="64" t="s">
        <v>11809</v>
      </c>
      <c r="D2066" s="64" t="s">
        <v>11810</v>
      </c>
      <c r="E2066" s="64" t="s">
        <v>11810</v>
      </c>
      <c r="F2066" s="64" t="s">
        <v>232</v>
      </c>
      <c r="G2066" s="63" t="b">
        <v>0</v>
      </c>
      <c r="H2066" s="71" t="b">
        <v>0</v>
      </c>
      <c r="I2066" s="64" t="s">
        <v>11808</v>
      </c>
      <c r="J2066" s="64" t="s">
        <v>232</v>
      </c>
      <c r="K2066" s="63">
        <v>258.36</v>
      </c>
      <c r="L2066" s="71" t="b">
        <v>0</v>
      </c>
      <c r="M2066" s="64" t="s">
        <v>232</v>
      </c>
      <c r="N2066" s="64" t="s">
        <v>11811</v>
      </c>
      <c r="O2066" s="64" t="s">
        <v>11812</v>
      </c>
      <c r="P2066" s="64" t="s">
        <v>11813</v>
      </c>
      <c r="Q2066" s="63">
        <v>0.28571429999999998</v>
      </c>
      <c r="R2066" s="64" t="s">
        <v>11814</v>
      </c>
      <c r="S2066" s="63">
        <v>7.3993930000000005E-5</v>
      </c>
      <c r="T2066" s="63">
        <v>4.4912769999999999E-8</v>
      </c>
      <c r="U2066" s="63">
        <v>9.8008735215999996E-6</v>
      </c>
      <c r="V2066" s="64" t="s">
        <v>232</v>
      </c>
    </row>
    <row r="2067" spans="1:22" ht="115.15">
      <c r="A2067" s="64" t="s">
        <v>11815</v>
      </c>
      <c r="B2067" s="63">
        <v>2506</v>
      </c>
      <c r="C2067" s="64" t="s">
        <v>11816</v>
      </c>
      <c r="D2067" s="64" t="s">
        <v>11817</v>
      </c>
      <c r="E2067" s="64" t="s">
        <v>11817</v>
      </c>
      <c r="F2067" s="64" t="s">
        <v>232</v>
      </c>
      <c r="G2067" s="63" t="b">
        <v>0</v>
      </c>
      <c r="H2067" s="71" t="b">
        <v>1</v>
      </c>
      <c r="I2067" s="64" t="s">
        <v>11815</v>
      </c>
      <c r="J2067" s="64" t="s">
        <v>6197</v>
      </c>
      <c r="K2067" s="63">
        <v>297.32</v>
      </c>
      <c r="L2067" s="71" t="b">
        <v>0</v>
      </c>
      <c r="M2067" s="64" t="s">
        <v>1246</v>
      </c>
      <c r="N2067" s="64" t="s">
        <v>232</v>
      </c>
      <c r="O2067" s="64" t="s">
        <v>232</v>
      </c>
      <c r="P2067" s="64" t="s">
        <v>6197</v>
      </c>
      <c r="Q2067" s="63">
        <v>0.1</v>
      </c>
      <c r="R2067" s="64" t="s">
        <v>11818</v>
      </c>
      <c r="S2067" s="63">
        <v>4.1329940000000001E-8</v>
      </c>
      <c r="T2067" s="63">
        <v>7.5828780000000001E-4</v>
      </c>
      <c r="U2067" s="65"/>
      <c r="V2067" s="64" t="s">
        <v>232</v>
      </c>
    </row>
    <row r="2068" spans="1:22" ht="57.6">
      <c r="A2068" s="64" t="s">
        <v>11819</v>
      </c>
      <c r="B2068" s="63">
        <v>2507</v>
      </c>
      <c r="C2068" s="64" t="s">
        <v>232</v>
      </c>
      <c r="D2068" s="64" t="s">
        <v>232</v>
      </c>
      <c r="E2068" s="64" t="s">
        <v>2438</v>
      </c>
      <c r="F2068" s="64" t="s">
        <v>232</v>
      </c>
      <c r="G2068" s="63" t="b">
        <v>0</v>
      </c>
      <c r="H2068" s="71" t="b">
        <v>0</v>
      </c>
      <c r="I2068" s="64" t="s">
        <v>11819</v>
      </c>
      <c r="J2068" s="64" t="s">
        <v>11820</v>
      </c>
      <c r="K2068" s="63">
        <v>400.74</v>
      </c>
      <c r="L2068" s="71" t="b">
        <v>0</v>
      </c>
      <c r="M2068" s="64" t="s">
        <v>232</v>
      </c>
      <c r="N2068" s="64" t="s">
        <v>232</v>
      </c>
      <c r="O2068" s="64" t="s">
        <v>232</v>
      </c>
      <c r="P2068" s="64" t="s">
        <v>11820</v>
      </c>
      <c r="Q2068" s="65"/>
      <c r="R2068" s="64" t="s">
        <v>232</v>
      </c>
      <c r="S2068" s="63">
        <v>5.5195470000000002E-5</v>
      </c>
      <c r="T2068" s="65"/>
      <c r="U2068" s="65"/>
      <c r="V2068" s="64" t="s">
        <v>232</v>
      </c>
    </row>
    <row r="2069" spans="1:22" ht="86.45">
      <c r="A2069" s="64" t="s">
        <v>11821</v>
      </c>
      <c r="B2069" s="63">
        <v>2508</v>
      </c>
      <c r="C2069" s="64" t="s">
        <v>11822</v>
      </c>
      <c r="D2069" s="64" t="s">
        <v>11823</v>
      </c>
      <c r="E2069" s="64" t="s">
        <v>11823</v>
      </c>
      <c r="F2069" s="64" t="s">
        <v>232</v>
      </c>
      <c r="G2069" s="63" t="b">
        <v>0</v>
      </c>
      <c r="H2069" s="71" t="b">
        <v>0</v>
      </c>
      <c r="I2069" s="64" t="s">
        <v>11821</v>
      </c>
      <c r="J2069" s="64" t="s">
        <v>11820</v>
      </c>
      <c r="K2069" s="63">
        <v>400.74</v>
      </c>
      <c r="L2069" s="71" t="b">
        <v>0</v>
      </c>
      <c r="M2069" s="64" t="s">
        <v>232</v>
      </c>
      <c r="N2069" s="64" t="s">
        <v>232</v>
      </c>
      <c r="O2069" s="64" t="s">
        <v>232</v>
      </c>
      <c r="P2069" s="64" t="s">
        <v>11820</v>
      </c>
      <c r="Q2069" s="65"/>
      <c r="R2069" s="64" t="s">
        <v>11824</v>
      </c>
      <c r="S2069" s="63">
        <v>5.5195470000000002E-5</v>
      </c>
      <c r="T2069" s="63">
        <v>3.1516969999999999E-4</v>
      </c>
      <c r="U2069" s="65"/>
      <c r="V2069" s="64" t="s">
        <v>232</v>
      </c>
    </row>
    <row r="2070" spans="1:22" ht="86.45">
      <c r="A2070" s="64" t="s">
        <v>11825</v>
      </c>
      <c r="B2070" s="63">
        <v>2509</v>
      </c>
      <c r="C2070" s="64" t="s">
        <v>11826</v>
      </c>
      <c r="D2070" s="64" t="s">
        <v>11827</v>
      </c>
      <c r="E2070" s="64" t="s">
        <v>11827</v>
      </c>
      <c r="F2070" s="64" t="s">
        <v>232</v>
      </c>
      <c r="G2070" s="63" t="b">
        <v>0</v>
      </c>
      <c r="H2070" s="71" t="b">
        <v>1</v>
      </c>
      <c r="I2070" s="64" t="s">
        <v>11825</v>
      </c>
      <c r="J2070" s="64" t="s">
        <v>6175</v>
      </c>
      <c r="K2070" s="63">
        <v>223.23</v>
      </c>
      <c r="L2070" s="71" t="b">
        <v>0</v>
      </c>
      <c r="M2070" s="64" t="s">
        <v>1246</v>
      </c>
      <c r="N2070" s="64" t="s">
        <v>232</v>
      </c>
      <c r="O2070" s="64" t="s">
        <v>232</v>
      </c>
      <c r="P2070" s="64" t="s">
        <v>6175</v>
      </c>
      <c r="Q2070" s="63">
        <v>0.14285709999999999</v>
      </c>
      <c r="R2070" s="64" t="s">
        <v>11828</v>
      </c>
      <c r="S2070" s="63">
        <v>1.7998520000000001E-4</v>
      </c>
      <c r="T2070" s="63">
        <v>0.97607520000000003</v>
      </c>
      <c r="U2070" s="65"/>
      <c r="V2070" s="64" t="s">
        <v>232</v>
      </c>
    </row>
    <row r="2071" spans="1:22" ht="115.15">
      <c r="A2071" s="64" t="s">
        <v>11829</v>
      </c>
      <c r="B2071" s="63">
        <v>2510</v>
      </c>
      <c r="C2071" s="64" t="s">
        <v>11830</v>
      </c>
      <c r="D2071" s="64" t="s">
        <v>11831</v>
      </c>
      <c r="E2071" s="64" t="s">
        <v>11831</v>
      </c>
      <c r="F2071" s="64" t="s">
        <v>232</v>
      </c>
      <c r="G2071" s="63" t="b">
        <v>0</v>
      </c>
      <c r="H2071" s="71" t="b">
        <v>1</v>
      </c>
      <c r="I2071" s="64" t="s">
        <v>11829</v>
      </c>
      <c r="J2071" s="64" t="s">
        <v>6197</v>
      </c>
      <c r="K2071" s="63">
        <v>297.32</v>
      </c>
      <c r="L2071" s="71" t="b">
        <v>0</v>
      </c>
      <c r="M2071" s="64" t="s">
        <v>1246</v>
      </c>
      <c r="N2071" s="64" t="s">
        <v>232</v>
      </c>
      <c r="O2071" s="64" t="s">
        <v>232</v>
      </c>
      <c r="P2071" s="64" t="s">
        <v>6197</v>
      </c>
      <c r="Q2071" s="63">
        <v>0.1</v>
      </c>
      <c r="R2071" s="64" t="s">
        <v>11832</v>
      </c>
      <c r="S2071" s="63">
        <v>4.1329940000000001E-8</v>
      </c>
      <c r="T2071" s="63">
        <v>7.5828780000000001E-4</v>
      </c>
      <c r="U2071" s="65"/>
      <c r="V2071" s="64" t="s">
        <v>232</v>
      </c>
    </row>
    <row r="2072" spans="1:22" ht="43.15">
      <c r="A2072" s="64" t="s">
        <v>11833</v>
      </c>
      <c r="B2072" s="63">
        <v>2511</v>
      </c>
      <c r="C2072" s="64" t="s">
        <v>232</v>
      </c>
      <c r="D2072" s="64" t="s">
        <v>232</v>
      </c>
      <c r="E2072" s="64" t="s">
        <v>2438</v>
      </c>
      <c r="F2072" s="64" t="s">
        <v>232</v>
      </c>
      <c r="G2072" s="63" t="b">
        <v>0</v>
      </c>
      <c r="H2072" s="71" t="b">
        <v>0</v>
      </c>
      <c r="I2072" s="64" t="s">
        <v>11833</v>
      </c>
      <c r="J2072" s="64" t="s">
        <v>232</v>
      </c>
      <c r="K2072" s="63">
        <v>262.48</v>
      </c>
      <c r="L2072" s="71" t="b">
        <v>0</v>
      </c>
      <c r="M2072" s="64" t="s">
        <v>232</v>
      </c>
      <c r="N2072" s="64" t="s">
        <v>232</v>
      </c>
      <c r="O2072" s="64" t="s">
        <v>232</v>
      </c>
      <c r="P2072" s="64" t="s">
        <v>232</v>
      </c>
      <c r="Q2072" s="65"/>
      <c r="R2072" s="64" t="s">
        <v>232</v>
      </c>
      <c r="S2072" s="63">
        <v>8.6659550000000002E-2</v>
      </c>
      <c r="T2072" s="65"/>
      <c r="U2072" s="65"/>
      <c r="V2072" s="64" t="s">
        <v>232</v>
      </c>
    </row>
    <row r="2073" spans="1:22" ht="43.15">
      <c r="A2073" s="64" t="s">
        <v>11834</v>
      </c>
      <c r="B2073" s="63">
        <v>2512</v>
      </c>
      <c r="C2073" s="64" t="s">
        <v>232</v>
      </c>
      <c r="D2073" s="64" t="s">
        <v>232</v>
      </c>
      <c r="E2073" s="64" t="s">
        <v>2438</v>
      </c>
      <c r="F2073" s="64" t="s">
        <v>232</v>
      </c>
      <c r="G2073" s="63" t="b">
        <v>0</v>
      </c>
      <c r="H2073" s="71" t="b">
        <v>0</v>
      </c>
      <c r="I2073" s="64" t="s">
        <v>11834</v>
      </c>
      <c r="J2073" s="64" t="s">
        <v>232</v>
      </c>
      <c r="K2073" s="63">
        <v>276.51</v>
      </c>
      <c r="L2073" s="71" t="b">
        <v>0</v>
      </c>
      <c r="M2073" s="64" t="s">
        <v>232</v>
      </c>
      <c r="N2073" s="64" t="s">
        <v>232</v>
      </c>
      <c r="O2073" s="64" t="s">
        <v>232</v>
      </c>
      <c r="P2073" s="64" t="s">
        <v>232</v>
      </c>
      <c r="Q2073" s="65"/>
      <c r="R2073" s="64" t="s">
        <v>232</v>
      </c>
      <c r="S2073" s="63">
        <v>3.4263849999999998E-2</v>
      </c>
      <c r="T2073" s="65"/>
      <c r="U2073" s="65"/>
      <c r="V2073" s="64" t="s">
        <v>232</v>
      </c>
    </row>
    <row r="2074" spans="1:22" ht="43.15">
      <c r="A2074" s="64" t="s">
        <v>11835</v>
      </c>
      <c r="B2074" s="63">
        <v>2513</v>
      </c>
      <c r="C2074" s="64" t="s">
        <v>232</v>
      </c>
      <c r="D2074" s="64" t="s">
        <v>232</v>
      </c>
      <c r="E2074" s="64" t="s">
        <v>2438</v>
      </c>
      <c r="F2074" s="64" t="s">
        <v>232</v>
      </c>
      <c r="G2074" s="63" t="b">
        <v>0</v>
      </c>
      <c r="H2074" s="71" t="b">
        <v>0</v>
      </c>
      <c r="I2074" s="64" t="s">
        <v>11835</v>
      </c>
      <c r="J2074" s="64" t="s">
        <v>232</v>
      </c>
      <c r="K2074" s="63">
        <v>290.54000000000002</v>
      </c>
      <c r="L2074" s="71" t="b">
        <v>0</v>
      </c>
      <c r="M2074" s="64" t="s">
        <v>232</v>
      </c>
      <c r="N2074" s="64" t="s">
        <v>232</v>
      </c>
      <c r="O2074" s="64" t="s">
        <v>232</v>
      </c>
      <c r="P2074" s="64" t="s">
        <v>232</v>
      </c>
      <c r="Q2074" s="65"/>
      <c r="R2074" s="64" t="s">
        <v>232</v>
      </c>
      <c r="S2074" s="63">
        <v>1.679862E-2</v>
      </c>
      <c r="T2074" s="65"/>
      <c r="U2074" s="65"/>
      <c r="V2074" s="64" t="s">
        <v>232</v>
      </c>
    </row>
    <row r="2075" spans="1:22" ht="43.15">
      <c r="A2075" s="64" t="s">
        <v>11836</v>
      </c>
      <c r="B2075" s="63">
        <v>2514</v>
      </c>
      <c r="C2075" s="64" t="s">
        <v>232</v>
      </c>
      <c r="D2075" s="64" t="s">
        <v>232</v>
      </c>
      <c r="E2075" s="64" t="s">
        <v>2438</v>
      </c>
      <c r="F2075" s="64" t="s">
        <v>232</v>
      </c>
      <c r="G2075" s="63" t="b">
        <v>0</v>
      </c>
      <c r="H2075" s="71" t="b">
        <v>0</v>
      </c>
      <c r="I2075" s="64" t="s">
        <v>11836</v>
      </c>
      <c r="J2075" s="64" t="s">
        <v>232</v>
      </c>
      <c r="K2075" s="63">
        <v>304.56</v>
      </c>
      <c r="L2075" s="71" t="b">
        <v>0</v>
      </c>
      <c r="M2075" s="64" t="s">
        <v>232</v>
      </c>
      <c r="N2075" s="64" t="s">
        <v>232</v>
      </c>
      <c r="O2075" s="64" t="s">
        <v>232</v>
      </c>
      <c r="P2075" s="64" t="s">
        <v>232</v>
      </c>
      <c r="Q2075" s="65"/>
      <c r="R2075" s="64" t="s">
        <v>232</v>
      </c>
      <c r="S2075" s="63">
        <v>6.9994260000000004E-3</v>
      </c>
      <c r="T2075" s="65"/>
      <c r="U2075" s="65"/>
      <c r="V2075" s="64" t="s">
        <v>232</v>
      </c>
    </row>
    <row r="2076" spans="1:22" ht="28.9">
      <c r="A2076" s="64" t="s">
        <v>11837</v>
      </c>
      <c r="B2076" s="63">
        <v>2515</v>
      </c>
      <c r="C2076" s="64" t="s">
        <v>232</v>
      </c>
      <c r="D2076" s="64" t="s">
        <v>232</v>
      </c>
      <c r="E2076" s="64" t="s">
        <v>2438</v>
      </c>
      <c r="F2076" s="64" t="s">
        <v>232</v>
      </c>
      <c r="G2076" s="63" t="b">
        <v>0</v>
      </c>
      <c r="H2076" s="71" t="b">
        <v>0</v>
      </c>
      <c r="I2076" s="64" t="s">
        <v>11837</v>
      </c>
      <c r="J2076" s="64" t="s">
        <v>232</v>
      </c>
      <c r="K2076" s="63">
        <v>288.51900000000001</v>
      </c>
      <c r="L2076" s="71" t="b">
        <v>0</v>
      </c>
      <c r="M2076" s="64" t="s">
        <v>232</v>
      </c>
      <c r="N2076" s="64" t="s">
        <v>232</v>
      </c>
      <c r="O2076" s="64" t="s">
        <v>232</v>
      </c>
      <c r="P2076" s="64" t="s">
        <v>232</v>
      </c>
      <c r="Q2076" s="65"/>
      <c r="R2076" s="64" t="s">
        <v>232</v>
      </c>
      <c r="S2076" s="63">
        <v>1.973171E-2</v>
      </c>
      <c r="T2076" s="65"/>
      <c r="U2076" s="65"/>
      <c r="V2076" s="64" t="s">
        <v>232</v>
      </c>
    </row>
    <row r="2077" spans="1:22" ht="28.9">
      <c r="A2077" s="64" t="s">
        <v>11838</v>
      </c>
      <c r="B2077" s="63">
        <v>2516</v>
      </c>
      <c r="C2077" s="64" t="s">
        <v>232</v>
      </c>
      <c r="D2077" s="64" t="s">
        <v>232</v>
      </c>
      <c r="E2077" s="64" t="s">
        <v>2438</v>
      </c>
      <c r="F2077" s="64" t="s">
        <v>232</v>
      </c>
      <c r="G2077" s="63" t="b">
        <v>0</v>
      </c>
      <c r="H2077" s="71" t="b">
        <v>0</v>
      </c>
      <c r="I2077" s="64" t="s">
        <v>11838</v>
      </c>
      <c r="J2077" s="64" t="s">
        <v>232</v>
      </c>
      <c r="K2077" s="63">
        <v>288.51900000000001</v>
      </c>
      <c r="L2077" s="71" t="b">
        <v>0</v>
      </c>
      <c r="M2077" s="64" t="s">
        <v>232</v>
      </c>
      <c r="N2077" s="64" t="s">
        <v>232</v>
      </c>
      <c r="O2077" s="64" t="s">
        <v>232</v>
      </c>
      <c r="P2077" s="64" t="s">
        <v>232</v>
      </c>
      <c r="Q2077" s="65"/>
      <c r="R2077" s="64" t="s">
        <v>232</v>
      </c>
      <c r="S2077" s="63">
        <v>1.973171E-2</v>
      </c>
      <c r="T2077" s="65"/>
      <c r="U2077" s="65"/>
      <c r="V2077" s="64" t="s">
        <v>232</v>
      </c>
    </row>
    <row r="2078" spans="1:22" ht="28.9">
      <c r="A2078" s="64" t="s">
        <v>11839</v>
      </c>
      <c r="B2078" s="63">
        <v>2517</v>
      </c>
      <c r="C2078" s="64" t="s">
        <v>232</v>
      </c>
      <c r="D2078" s="64" t="s">
        <v>232</v>
      </c>
      <c r="E2078" s="64" t="s">
        <v>2438</v>
      </c>
      <c r="F2078" s="64" t="s">
        <v>232</v>
      </c>
      <c r="G2078" s="63" t="b">
        <v>0</v>
      </c>
      <c r="H2078" s="71" t="b">
        <v>0</v>
      </c>
      <c r="I2078" s="64" t="s">
        <v>11839</v>
      </c>
      <c r="J2078" s="64" t="s">
        <v>232</v>
      </c>
      <c r="K2078" s="63">
        <v>302.54599999999999</v>
      </c>
      <c r="L2078" s="71" t="b">
        <v>0</v>
      </c>
      <c r="M2078" s="64" t="s">
        <v>232</v>
      </c>
      <c r="N2078" s="64" t="s">
        <v>232</v>
      </c>
      <c r="O2078" s="64" t="s">
        <v>232</v>
      </c>
      <c r="P2078" s="64" t="s">
        <v>232</v>
      </c>
      <c r="Q2078" s="65"/>
      <c r="R2078" s="64" t="s">
        <v>232</v>
      </c>
      <c r="S2078" s="63">
        <v>5.4262210000000002E-3</v>
      </c>
      <c r="T2078" s="65"/>
      <c r="U2078" s="65"/>
      <c r="V2078" s="64" t="s">
        <v>232</v>
      </c>
    </row>
    <row r="2079" spans="1:22" ht="72">
      <c r="A2079" s="64" t="s">
        <v>11840</v>
      </c>
      <c r="B2079" s="63">
        <v>2518</v>
      </c>
      <c r="C2079" s="64" t="s">
        <v>232</v>
      </c>
      <c r="D2079" s="64" t="s">
        <v>232</v>
      </c>
      <c r="E2079" s="64" t="s">
        <v>2438</v>
      </c>
      <c r="F2079" s="64" t="s">
        <v>232</v>
      </c>
      <c r="G2079" s="63" t="b">
        <v>0</v>
      </c>
      <c r="H2079" s="71" t="b">
        <v>0</v>
      </c>
      <c r="I2079" s="64" t="s">
        <v>11840</v>
      </c>
      <c r="J2079" s="64" t="s">
        <v>232</v>
      </c>
      <c r="K2079" s="63">
        <v>318.58999999999997</v>
      </c>
      <c r="L2079" s="71" t="b">
        <v>0</v>
      </c>
      <c r="M2079" s="64" t="s">
        <v>232</v>
      </c>
      <c r="N2079" s="64" t="s">
        <v>232</v>
      </c>
      <c r="O2079" s="64" t="s">
        <v>232</v>
      </c>
      <c r="P2079" s="64" t="s">
        <v>232</v>
      </c>
      <c r="Q2079" s="65"/>
      <c r="R2079" s="64" t="s">
        <v>232</v>
      </c>
      <c r="S2079" s="63">
        <v>3.9330110000000001E-2</v>
      </c>
      <c r="T2079" s="65"/>
      <c r="U2079" s="65"/>
      <c r="V2079" s="64" t="s">
        <v>232</v>
      </c>
    </row>
    <row r="2080" spans="1:22" ht="86.45">
      <c r="A2080" s="64" t="s">
        <v>11841</v>
      </c>
      <c r="B2080" s="63">
        <v>2519</v>
      </c>
      <c r="C2080" s="64" t="s">
        <v>232</v>
      </c>
      <c r="D2080" s="64" t="s">
        <v>232</v>
      </c>
      <c r="E2080" s="64" t="s">
        <v>2438</v>
      </c>
      <c r="F2080" s="64" t="s">
        <v>232</v>
      </c>
      <c r="G2080" s="63" t="b">
        <v>0</v>
      </c>
      <c r="H2080" s="71" t="b">
        <v>0</v>
      </c>
      <c r="I2080" s="64" t="s">
        <v>11841</v>
      </c>
      <c r="J2080" s="64" t="s">
        <v>232</v>
      </c>
      <c r="K2080" s="63">
        <v>332.61599999999999</v>
      </c>
      <c r="L2080" s="71" t="b">
        <v>0</v>
      </c>
      <c r="M2080" s="64" t="s">
        <v>232</v>
      </c>
      <c r="N2080" s="64" t="s">
        <v>232</v>
      </c>
      <c r="O2080" s="64" t="s">
        <v>232</v>
      </c>
      <c r="P2080" s="64" t="s">
        <v>232</v>
      </c>
      <c r="Q2080" s="65"/>
      <c r="R2080" s="64" t="s">
        <v>232</v>
      </c>
      <c r="S2080" s="63">
        <v>3.8930140000000002E-3</v>
      </c>
      <c r="T2080" s="65"/>
      <c r="U2080" s="65"/>
      <c r="V2080" s="64" t="s">
        <v>232</v>
      </c>
    </row>
    <row r="2081" spans="1:22" ht="43.15">
      <c r="A2081" s="64" t="s">
        <v>11842</v>
      </c>
      <c r="B2081" s="63">
        <v>2520</v>
      </c>
      <c r="C2081" s="64" t="s">
        <v>232</v>
      </c>
      <c r="D2081" s="64" t="s">
        <v>232</v>
      </c>
      <c r="E2081" s="64" t="s">
        <v>2438</v>
      </c>
      <c r="F2081" s="64" t="s">
        <v>232</v>
      </c>
      <c r="G2081" s="63" t="b">
        <v>0</v>
      </c>
      <c r="H2081" s="71" t="b">
        <v>0</v>
      </c>
      <c r="I2081" s="64" t="s">
        <v>11842</v>
      </c>
      <c r="J2081" s="64" t="s">
        <v>232</v>
      </c>
      <c r="K2081" s="63">
        <v>346.65</v>
      </c>
      <c r="L2081" s="71" t="b">
        <v>0</v>
      </c>
      <c r="M2081" s="64" t="s">
        <v>232</v>
      </c>
      <c r="N2081" s="64" t="s">
        <v>232</v>
      </c>
      <c r="O2081" s="64" t="s">
        <v>232</v>
      </c>
      <c r="P2081" s="64" t="s">
        <v>232</v>
      </c>
      <c r="Q2081" s="65"/>
      <c r="R2081" s="64" t="s">
        <v>232</v>
      </c>
      <c r="S2081" s="63">
        <v>6.4261389999999998E-4</v>
      </c>
      <c r="T2081" s="65"/>
      <c r="U2081" s="65"/>
      <c r="V2081" s="64" t="s">
        <v>232</v>
      </c>
    </row>
    <row r="2082" spans="1:22" ht="43.15">
      <c r="A2082" s="64" t="s">
        <v>11843</v>
      </c>
      <c r="B2082" s="63">
        <v>2521</v>
      </c>
      <c r="C2082" s="64" t="s">
        <v>232</v>
      </c>
      <c r="D2082" s="64" t="s">
        <v>232</v>
      </c>
      <c r="E2082" s="64" t="s">
        <v>2438</v>
      </c>
      <c r="F2082" s="64" t="s">
        <v>232</v>
      </c>
      <c r="G2082" s="63" t="b">
        <v>0</v>
      </c>
      <c r="H2082" s="71" t="b">
        <v>0</v>
      </c>
      <c r="I2082" s="64" t="s">
        <v>11843</v>
      </c>
      <c r="J2082" s="64" t="s">
        <v>232</v>
      </c>
      <c r="K2082" s="63">
        <v>360.67</v>
      </c>
      <c r="L2082" s="71" t="b">
        <v>0</v>
      </c>
      <c r="M2082" s="64" t="s">
        <v>232</v>
      </c>
      <c r="N2082" s="64" t="s">
        <v>232</v>
      </c>
      <c r="O2082" s="64" t="s">
        <v>232</v>
      </c>
      <c r="P2082" s="64" t="s">
        <v>232</v>
      </c>
      <c r="Q2082" s="65"/>
      <c r="R2082" s="64" t="s">
        <v>232</v>
      </c>
      <c r="S2082" s="63">
        <v>2.8264350000000002E-4</v>
      </c>
      <c r="T2082" s="65"/>
      <c r="U2082" s="65"/>
      <c r="V2082" s="64" t="s">
        <v>232</v>
      </c>
    </row>
    <row r="2083" spans="1:22" ht="57.6">
      <c r="A2083" s="64" t="s">
        <v>11844</v>
      </c>
      <c r="B2083" s="63">
        <v>2522</v>
      </c>
      <c r="C2083" s="64" t="s">
        <v>232</v>
      </c>
      <c r="D2083" s="64" t="s">
        <v>232</v>
      </c>
      <c r="E2083" s="64" t="s">
        <v>2438</v>
      </c>
      <c r="F2083" s="64" t="s">
        <v>232</v>
      </c>
      <c r="G2083" s="63" t="b">
        <v>0</v>
      </c>
      <c r="H2083" s="71" t="b">
        <v>0</v>
      </c>
      <c r="I2083" s="64" t="s">
        <v>11844</v>
      </c>
      <c r="J2083" s="64" t="s">
        <v>232</v>
      </c>
      <c r="K2083" s="63">
        <v>360.67</v>
      </c>
      <c r="L2083" s="71" t="b">
        <v>0</v>
      </c>
      <c r="M2083" s="64" t="s">
        <v>232</v>
      </c>
      <c r="N2083" s="64" t="s">
        <v>232</v>
      </c>
      <c r="O2083" s="64" t="s">
        <v>232</v>
      </c>
      <c r="P2083" s="64" t="s">
        <v>232</v>
      </c>
      <c r="Q2083" s="65"/>
      <c r="R2083" s="64" t="s">
        <v>232</v>
      </c>
      <c r="S2083" s="63">
        <v>2.8264350000000002E-4</v>
      </c>
      <c r="T2083" s="65"/>
      <c r="U2083" s="65"/>
      <c r="V2083" s="64" t="s">
        <v>232</v>
      </c>
    </row>
    <row r="2084" spans="1:22" ht="57.6">
      <c r="A2084" s="64" t="s">
        <v>11845</v>
      </c>
      <c r="B2084" s="63">
        <v>2523</v>
      </c>
      <c r="C2084" s="64" t="s">
        <v>232</v>
      </c>
      <c r="D2084" s="64" t="s">
        <v>232</v>
      </c>
      <c r="E2084" s="64" t="s">
        <v>2438</v>
      </c>
      <c r="F2084" s="64" t="s">
        <v>232</v>
      </c>
      <c r="G2084" s="63" t="b">
        <v>0</v>
      </c>
      <c r="H2084" s="71" t="b">
        <v>0</v>
      </c>
      <c r="I2084" s="64" t="s">
        <v>11845</v>
      </c>
      <c r="J2084" s="64" t="s">
        <v>232</v>
      </c>
      <c r="K2084" s="63">
        <v>360.67</v>
      </c>
      <c r="L2084" s="71" t="b">
        <v>0</v>
      </c>
      <c r="M2084" s="64" t="s">
        <v>232</v>
      </c>
      <c r="N2084" s="64" t="s">
        <v>232</v>
      </c>
      <c r="O2084" s="64" t="s">
        <v>232</v>
      </c>
      <c r="P2084" s="64" t="s">
        <v>232</v>
      </c>
      <c r="Q2084" s="65"/>
      <c r="R2084" s="64" t="s">
        <v>232</v>
      </c>
      <c r="S2084" s="63">
        <v>2.8264350000000002E-4</v>
      </c>
      <c r="T2084" s="65"/>
      <c r="U2084" s="65"/>
      <c r="V2084" s="64" t="s">
        <v>232</v>
      </c>
    </row>
    <row r="2085" spans="1:22" ht="57.6">
      <c r="A2085" s="64" t="s">
        <v>11846</v>
      </c>
      <c r="B2085" s="63">
        <v>2524</v>
      </c>
      <c r="C2085" s="64" t="s">
        <v>232</v>
      </c>
      <c r="D2085" s="64" t="s">
        <v>232</v>
      </c>
      <c r="E2085" s="64" t="s">
        <v>2438</v>
      </c>
      <c r="F2085" s="64" t="s">
        <v>232</v>
      </c>
      <c r="G2085" s="63" t="b">
        <v>0</v>
      </c>
      <c r="H2085" s="71" t="b">
        <v>0</v>
      </c>
      <c r="I2085" s="64" t="s">
        <v>11846</v>
      </c>
      <c r="J2085" s="64" t="s">
        <v>232</v>
      </c>
      <c r="K2085" s="63">
        <v>372.68099999999998</v>
      </c>
      <c r="L2085" s="71" t="b">
        <v>0</v>
      </c>
      <c r="M2085" s="64" t="s">
        <v>232</v>
      </c>
      <c r="N2085" s="64" t="s">
        <v>232</v>
      </c>
      <c r="O2085" s="64" t="s">
        <v>232</v>
      </c>
      <c r="P2085" s="64" t="s">
        <v>232</v>
      </c>
      <c r="Q2085" s="65"/>
      <c r="R2085" s="64" t="s">
        <v>232</v>
      </c>
      <c r="S2085" s="63">
        <v>1.1719040000000001E-3</v>
      </c>
      <c r="T2085" s="65"/>
      <c r="U2085" s="65"/>
      <c r="V2085" s="64" t="s">
        <v>232</v>
      </c>
    </row>
    <row r="2086" spans="1:22" ht="43.15">
      <c r="A2086" s="64" t="s">
        <v>11847</v>
      </c>
      <c r="B2086" s="63">
        <v>2525</v>
      </c>
      <c r="C2086" s="64" t="s">
        <v>232</v>
      </c>
      <c r="D2086" s="64" t="s">
        <v>232</v>
      </c>
      <c r="E2086" s="64" t="s">
        <v>2438</v>
      </c>
      <c r="F2086" s="64" t="s">
        <v>232</v>
      </c>
      <c r="G2086" s="63" t="b">
        <v>0</v>
      </c>
      <c r="H2086" s="71" t="b">
        <v>0</v>
      </c>
      <c r="I2086" s="64" t="s">
        <v>11847</v>
      </c>
      <c r="J2086" s="64" t="s">
        <v>232</v>
      </c>
      <c r="K2086" s="63">
        <v>370.66500000000002</v>
      </c>
      <c r="L2086" s="71" t="b">
        <v>0</v>
      </c>
      <c r="M2086" s="64" t="s">
        <v>232</v>
      </c>
      <c r="N2086" s="64" t="s">
        <v>232</v>
      </c>
      <c r="O2086" s="64" t="s">
        <v>232</v>
      </c>
      <c r="P2086" s="64" t="s">
        <v>232</v>
      </c>
      <c r="Q2086" s="65"/>
      <c r="R2086" s="64" t="s">
        <v>232</v>
      </c>
      <c r="S2086" s="63">
        <v>2.7864380000000002E-4</v>
      </c>
      <c r="T2086" s="65"/>
      <c r="U2086" s="65"/>
      <c r="V2086" s="64" t="s">
        <v>232</v>
      </c>
    </row>
    <row r="2087" spans="1:22" ht="43.15">
      <c r="A2087" s="64" t="s">
        <v>11848</v>
      </c>
      <c r="B2087" s="63">
        <v>2526</v>
      </c>
      <c r="C2087" s="64" t="s">
        <v>232</v>
      </c>
      <c r="D2087" s="64" t="s">
        <v>232</v>
      </c>
      <c r="E2087" s="64" t="s">
        <v>2438</v>
      </c>
      <c r="F2087" s="64" t="s">
        <v>232</v>
      </c>
      <c r="G2087" s="63" t="b">
        <v>0</v>
      </c>
      <c r="H2087" s="71" t="b">
        <v>0</v>
      </c>
      <c r="I2087" s="64" t="s">
        <v>11848</v>
      </c>
      <c r="J2087" s="64" t="s">
        <v>232</v>
      </c>
      <c r="K2087" s="63">
        <v>370.66500000000002</v>
      </c>
      <c r="L2087" s="71" t="b">
        <v>0</v>
      </c>
      <c r="M2087" s="64" t="s">
        <v>232</v>
      </c>
      <c r="N2087" s="64" t="s">
        <v>232</v>
      </c>
      <c r="O2087" s="64" t="s">
        <v>232</v>
      </c>
      <c r="P2087" s="64" t="s">
        <v>232</v>
      </c>
      <c r="Q2087" s="65"/>
      <c r="R2087" s="64" t="s">
        <v>232</v>
      </c>
      <c r="S2087" s="63">
        <v>2.7864380000000002E-4</v>
      </c>
      <c r="T2087" s="65"/>
      <c r="U2087" s="65"/>
      <c r="V2087" s="64" t="s">
        <v>232</v>
      </c>
    </row>
    <row r="2088" spans="1:22" ht="57.6">
      <c r="A2088" s="64" t="s">
        <v>11849</v>
      </c>
      <c r="B2088" s="63">
        <v>2527</v>
      </c>
      <c r="C2088" s="64" t="s">
        <v>232</v>
      </c>
      <c r="D2088" s="64" t="s">
        <v>232</v>
      </c>
      <c r="E2088" s="64" t="s">
        <v>2438</v>
      </c>
      <c r="F2088" s="64" t="s">
        <v>232</v>
      </c>
      <c r="G2088" s="63" t="b">
        <v>0</v>
      </c>
      <c r="H2088" s="71" t="b">
        <v>0</v>
      </c>
      <c r="I2088" s="64" t="s">
        <v>11849</v>
      </c>
      <c r="J2088" s="64" t="s">
        <v>232</v>
      </c>
      <c r="K2088" s="63">
        <v>372.68099999999998</v>
      </c>
      <c r="L2088" s="71" t="b">
        <v>0</v>
      </c>
      <c r="M2088" s="64" t="s">
        <v>232</v>
      </c>
      <c r="N2088" s="64" t="s">
        <v>232</v>
      </c>
      <c r="O2088" s="64" t="s">
        <v>232</v>
      </c>
      <c r="P2088" s="64" t="s">
        <v>232</v>
      </c>
      <c r="Q2088" s="65"/>
      <c r="R2088" s="64" t="s">
        <v>232</v>
      </c>
      <c r="S2088" s="63">
        <v>1.1719040000000001E-3</v>
      </c>
      <c r="T2088" s="65"/>
      <c r="U2088" s="65"/>
      <c r="V2088" s="64" t="s">
        <v>232</v>
      </c>
    </row>
    <row r="2089" spans="1:22" ht="57.6">
      <c r="A2089" s="64" t="s">
        <v>11850</v>
      </c>
      <c r="B2089" s="63">
        <v>2528</v>
      </c>
      <c r="C2089" s="64" t="s">
        <v>232</v>
      </c>
      <c r="D2089" s="64" t="s">
        <v>232</v>
      </c>
      <c r="E2089" s="64" t="s">
        <v>2438</v>
      </c>
      <c r="F2089" s="64" t="s">
        <v>232</v>
      </c>
      <c r="G2089" s="63" t="b">
        <v>0</v>
      </c>
      <c r="H2089" s="71" t="b">
        <v>0</v>
      </c>
      <c r="I2089" s="64" t="s">
        <v>11850</v>
      </c>
      <c r="J2089" s="64" t="s">
        <v>232</v>
      </c>
      <c r="K2089" s="63">
        <v>372.68099999999998</v>
      </c>
      <c r="L2089" s="71" t="b">
        <v>0</v>
      </c>
      <c r="M2089" s="64" t="s">
        <v>232</v>
      </c>
      <c r="N2089" s="64" t="s">
        <v>232</v>
      </c>
      <c r="O2089" s="64" t="s">
        <v>232</v>
      </c>
      <c r="P2089" s="64" t="s">
        <v>232</v>
      </c>
      <c r="Q2089" s="65"/>
      <c r="R2089" s="64" t="s">
        <v>232</v>
      </c>
      <c r="S2089" s="63">
        <v>1.1719040000000001E-3</v>
      </c>
      <c r="T2089" s="65"/>
      <c r="U2089" s="65"/>
      <c r="V2089" s="64" t="s">
        <v>232</v>
      </c>
    </row>
    <row r="2090" spans="1:22" ht="57.6">
      <c r="A2090" s="64" t="s">
        <v>11851</v>
      </c>
      <c r="B2090" s="63">
        <v>2529</v>
      </c>
      <c r="C2090" s="64" t="s">
        <v>232</v>
      </c>
      <c r="D2090" s="64" t="s">
        <v>232</v>
      </c>
      <c r="E2090" s="64" t="s">
        <v>2438</v>
      </c>
      <c r="F2090" s="64" t="s">
        <v>232</v>
      </c>
      <c r="G2090" s="63" t="b">
        <v>0</v>
      </c>
      <c r="H2090" s="71" t="b">
        <v>0</v>
      </c>
      <c r="I2090" s="64" t="s">
        <v>11851</v>
      </c>
      <c r="J2090" s="64" t="s">
        <v>232</v>
      </c>
      <c r="K2090" s="63">
        <v>386.71</v>
      </c>
      <c r="L2090" s="71" t="b">
        <v>0</v>
      </c>
      <c r="M2090" s="64" t="s">
        <v>232</v>
      </c>
      <c r="N2090" s="64" t="s">
        <v>232</v>
      </c>
      <c r="O2090" s="64" t="s">
        <v>232</v>
      </c>
      <c r="P2090" s="64" t="s">
        <v>232</v>
      </c>
      <c r="Q2090" s="65"/>
      <c r="R2090" s="64" t="s">
        <v>232</v>
      </c>
      <c r="S2090" s="63">
        <v>1.2718960000000001E-4</v>
      </c>
      <c r="T2090" s="65"/>
      <c r="U2090" s="65"/>
      <c r="V2090" s="64" t="s">
        <v>232</v>
      </c>
    </row>
    <row r="2091" spans="1:22" ht="57.6">
      <c r="A2091" s="64" t="s">
        <v>11852</v>
      </c>
      <c r="B2091" s="63">
        <v>2530</v>
      </c>
      <c r="C2091" s="64" t="s">
        <v>232</v>
      </c>
      <c r="D2091" s="64" t="s">
        <v>232</v>
      </c>
      <c r="E2091" s="64" t="s">
        <v>2438</v>
      </c>
      <c r="F2091" s="64" t="s">
        <v>232</v>
      </c>
      <c r="G2091" s="63" t="b">
        <v>0</v>
      </c>
      <c r="H2091" s="71" t="b">
        <v>0</v>
      </c>
      <c r="I2091" s="64" t="s">
        <v>11852</v>
      </c>
      <c r="J2091" s="64" t="s">
        <v>232</v>
      </c>
      <c r="K2091" s="63">
        <v>386.71</v>
      </c>
      <c r="L2091" s="71" t="b">
        <v>0</v>
      </c>
      <c r="M2091" s="64" t="s">
        <v>232</v>
      </c>
      <c r="N2091" s="64" t="s">
        <v>232</v>
      </c>
      <c r="O2091" s="64" t="s">
        <v>232</v>
      </c>
      <c r="P2091" s="64" t="s">
        <v>232</v>
      </c>
      <c r="Q2091" s="65"/>
      <c r="R2091" s="64" t="s">
        <v>232</v>
      </c>
      <c r="S2091" s="63">
        <v>1.2718960000000001E-4</v>
      </c>
      <c r="T2091" s="65"/>
      <c r="U2091" s="65"/>
      <c r="V2091" s="64" t="s">
        <v>232</v>
      </c>
    </row>
    <row r="2092" spans="1:22" ht="57.6">
      <c r="A2092" s="64" t="s">
        <v>11853</v>
      </c>
      <c r="B2092" s="63">
        <v>2531</v>
      </c>
      <c r="C2092" s="64" t="s">
        <v>232</v>
      </c>
      <c r="D2092" s="64" t="s">
        <v>232</v>
      </c>
      <c r="E2092" s="64" t="s">
        <v>2438</v>
      </c>
      <c r="F2092" s="64" t="s">
        <v>232</v>
      </c>
      <c r="G2092" s="63" t="b">
        <v>0</v>
      </c>
      <c r="H2092" s="71" t="b">
        <v>0</v>
      </c>
      <c r="I2092" s="64" t="s">
        <v>11853</v>
      </c>
      <c r="J2092" s="64" t="s">
        <v>232</v>
      </c>
      <c r="K2092" s="63">
        <v>386.71</v>
      </c>
      <c r="L2092" s="71" t="b">
        <v>0</v>
      </c>
      <c r="M2092" s="64" t="s">
        <v>232</v>
      </c>
      <c r="N2092" s="64" t="s">
        <v>232</v>
      </c>
      <c r="O2092" s="64" t="s">
        <v>232</v>
      </c>
      <c r="P2092" s="64" t="s">
        <v>232</v>
      </c>
      <c r="Q2092" s="65"/>
      <c r="R2092" s="64" t="s">
        <v>232</v>
      </c>
      <c r="S2092" s="63">
        <v>1.2718960000000001E-4</v>
      </c>
      <c r="T2092" s="65"/>
      <c r="U2092" s="65"/>
      <c r="V2092" s="64" t="s">
        <v>232</v>
      </c>
    </row>
    <row r="2093" spans="1:22" ht="57.6">
      <c r="A2093" s="64" t="s">
        <v>11854</v>
      </c>
      <c r="B2093" s="63">
        <v>2532</v>
      </c>
      <c r="C2093" s="64" t="s">
        <v>232</v>
      </c>
      <c r="D2093" s="64" t="s">
        <v>232</v>
      </c>
      <c r="E2093" s="64" t="s">
        <v>2438</v>
      </c>
      <c r="F2093" s="64" t="s">
        <v>232</v>
      </c>
      <c r="G2093" s="63" t="b">
        <v>0</v>
      </c>
      <c r="H2093" s="71" t="b">
        <v>0</v>
      </c>
      <c r="I2093" s="64" t="s">
        <v>11854</v>
      </c>
      <c r="J2093" s="64" t="s">
        <v>232</v>
      </c>
      <c r="K2093" s="63">
        <v>386.70800000000003</v>
      </c>
      <c r="L2093" s="71" t="b">
        <v>0</v>
      </c>
      <c r="M2093" s="64" t="s">
        <v>232</v>
      </c>
      <c r="N2093" s="64" t="s">
        <v>232</v>
      </c>
      <c r="O2093" s="64" t="s">
        <v>232</v>
      </c>
      <c r="P2093" s="64" t="s">
        <v>232</v>
      </c>
      <c r="Q2093" s="65"/>
      <c r="R2093" s="64" t="s">
        <v>232</v>
      </c>
      <c r="S2093" s="63">
        <v>2.2531480000000001E-4</v>
      </c>
      <c r="T2093" s="65"/>
      <c r="U2093" s="65"/>
      <c r="V2093" s="64" t="s">
        <v>232</v>
      </c>
    </row>
    <row r="2094" spans="1:22" ht="57.6">
      <c r="A2094" s="64" t="s">
        <v>11855</v>
      </c>
      <c r="B2094" s="63">
        <v>2533</v>
      </c>
      <c r="C2094" s="64" t="s">
        <v>232</v>
      </c>
      <c r="D2094" s="64" t="s">
        <v>232</v>
      </c>
      <c r="E2094" s="64" t="s">
        <v>2438</v>
      </c>
      <c r="F2094" s="64" t="s">
        <v>232</v>
      </c>
      <c r="G2094" s="63" t="b">
        <v>0</v>
      </c>
      <c r="H2094" s="71" t="b">
        <v>0</v>
      </c>
      <c r="I2094" s="64" t="s">
        <v>11855</v>
      </c>
      <c r="J2094" s="64" t="s">
        <v>232</v>
      </c>
      <c r="K2094" s="63">
        <v>386.70800000000003</v>
      </c>
      <c r="L2094" s="71" t="b">
        <v>0</v>
      </c>
      <c r="M2094" s="64" t="s">
        <v>232</v>
      </c>
      <c r="N2094" s="64" t="s">
        <v>232</v>
      </c>
      <c r="O2094" s="64" t="s">
        <v>232</v>
      </c>
      <c r="P2094" s="64" t="s">
        <v>232</v>
      </c>
      <c r="Q2094" s="65"/>
      <c r="R2094" s="64" t="s">
        <v>232</v>
      </c>
      <c r="S2094" s="63">
        <v>2.2531480000000001E-4</v>
      </c>
      <c r="T2094" s="65"/>
      <c r="U2094" s="65"/>
      <c r="V2094" s="64" t="s">
        <v>232</v>
      </c>
    </row>
    <row r="2095" spans="1:22" ht="57.6">
      <c r="A2095" s="64" t="s">
        <v>11856</v>
      </c>
      <c r="B2095" s="63">
        <v>2534</v>
      </c>
      <c r="C2095" s="64" t="s">
        <v>232</v>
      </c>
      <c r="D2095" s="64" t="s">
        <v>232</v>
      </c>
      <c r="E2095" s="64" t="s">
        <v>2438</v>
      </c>
      <c r="F2095" s="64" t="s">
        <v>232</v>
      </c>
      <c r="G2095" s="63" t="b">
        <v>0</v>
      </c>
      <c r="H2095" s="71" t="b">
        <v>0</v>
      </c>
      <c r="I2095" s="64" t="s">
        <v>11856</v>
      </c>
      <c r="J2095" s="64" t="s">
        <v>232</v>
      </c>
      <c r="K2095" s="63">
        <v>400.73500000000001</v>
      </c>
      <c r="L2095" s="71" t="b">
        <v>0</v>
      </c>
      <c r="M2095" s="64" t="s">
        <v>232</v>
      </c>
      <c r="N2095" s="64" t="s">
        <v>232</v>
      </c>
      <c r="O2095" s="64" t="s">
        <v>232</v>
      </c>
      <c r="P2095" s="64" t="s">
        <v>232</v>
      </c>
      <c r="Q2095" s="65"/>
      <c r="R2095" s="64" t="s">
        <v>232</v>
      </c>
      <c r="S2095" s="63">
        <v>9.7991960000000004E-5</v>
      </c>
      <c r="T2095" s="65"/>
      <c r="U2095" s="65"/>
      <c r="V2095" s="64" t="s">
        <v>232</v>
      </c>
    </row>
    <row r="2096" spans="1:22" ht="43.15">
      <c r="A2096" s="64" t="s">
        <v>11857</v>
      </c>
      <c r="B2096" s="63">
        <v>2535</v>
      </c>
      <c r="C2096" s="64" t="s">
        <v>232</v>
      </c>
      <c r="D2096" s="64" t="s">
        <v>232</v>
      </c>
      <c r="E2096" s="64" t="s">
        <v>2438</v>
      </c>
      <c r="F2096" s="64" t="s">
        <v>232</v>
      </c>
      <c r="G2096" s="63" t="b">
        <v>0</v>
      </c>
      <c r="H2096" s="71" t="b">
        <v>0</v>
      </c>
      <c r="I2096" s="64" t="s">
        <v>11857</v>
      </c>
      <c r="J2096" s="64" t="s">
        <v>232</v>
      </c>
      <c r="K2096" s="63">
        <v>384.69200000000001</v>
      </c>
      <c r="L2096" s="71" t="b">
        <v>0</v>
      </c>
      <c r="M2096" s="64" t="s">
        <v>232</v>
      </c>
      <c r="N2096" s="64" t="s">
        <v>232</v>
      </c>
      <c r="O2096" s="64" t="s">
        <v>232</v>
      </c>
      <c r="P2096" s="64" t="s">
        <v>232</v>
      </c>
      <c r="Q2096" s="65"/>
      <c r="R2096" s="64" t="s">
        <v>232</v>
      </c>
      <c r="S2096" s="63">
        <v>1.189236E-4</v>
      </c>
      <c r="T2096" s="65"/>
      <c r="U2096" s="65"/>
      <c r="V2096" s="64" t="s">
        <v>232</v>
      </c>
    </row>
    <row r="2097" spans="1:22" ht="57.6">
      <c r="A2097" s="64" t="s">
        <v>11858</v>
      </c>
      <c r="B2097" s="63">
        <v>2536</v>
      </c>
      <c r="C2097" s="64" t="s">
        <v>232</v>
      </c>
      <c r="D2097" s="64" t="s">
        <v>232</v>
      </c>
      <c r="E2097" s="64" t="s">
        <v>2438</v>
      </c>
      <c r="F2097" s="64" t="s">
        <v>232</v>
      </c>
      <c r="G2097" s="63" t="b">
        <v>0</v>
      </c>
      <c r="H2097" s="71" t="b">
        <v>0</v>
      </c>
      <c r="I2097" s="64" t="s">
        <v>11858</v>
      </c>
      <c r="J2097" s="64" t="s">
        <v>232</v>
      </c>
      <c r="K2097" s="63">
        <v>386.70800000000003</v>
      </c>
      <c r="L2097" s="71" t="b">
        <v>0</v>
      </c>
      <c r="M2097" s="64" t="s">
        <v>232</v>
      </c>
      <c r="N2097" s="64" t="s">
        <v>232</v>
      </c>
      <c r="O2097" s="64" t="s">
        <v>232</v>
      </c>
      <c r="P2097" s="64" t="s">
        <v>232</v>
      </c>
      <c r="Q2097" s="65"/>
      <c r="R2097" s="64" t="s">
        <v>232</v>
      </c>
      <c r="S2097" s="63">
        <v>1.6265330000000001E-4</v>
      </c>
      <c r="T2097" s="65"/>
      <c r="U2097" s="65"/>
      <c r="V2097" s="64" t="s">
        <v>232</v>
      </c>
    </row>
    <row r="2098" spans="1:22" ht="57.6">
      <c r="A2098" s="64" t="s">
        <v>11859</v>
      </c>
      <c r="B2098" s="63">
        <v>2537</v>
      </c>
      <c r="C2098" s="64" t="s">
        <v>232</v>
      </c>
      <c r="D2098" s="64" t="s">
        <v>232</v>
      </c>
      <c r="E2098" s="64" t="s">
        <v>2438</v>
      </c>
      <c r="F2098" s="64" t="s">
        <v>232</v>
      </c>
      <c r="G2098" s="63" t="b">
        <v>0</v>
      </c>
      <c r="H2098" s="71" t="b">
        <v>0</v>
      </c>
      <c r="I2098" s="64" t="s">
        <v>11859</v>
      </c>
      <c r="J2098" s="64" t="s">
        <v>232</v>
      </c>
      <c r="K2098" s="63">
        <v>386.70800000000003</v>
      </c>
      <c r="L2098" s="71" t="b">
        <v>0</v>
      </c>
      <c r="M2098" s="64" t="s">
        <v>232</v>
      </c>
      <c r="N2098" s="64" t="s">
        <v>232</v>
      </c>
      <c r="O2098" s="64" t="s">
        <v>232</v>
      </c>
      <c r="P2098" s="64" t="s">
        <v>232</v>
      </c>
      <c r="Q2098" s="65"/>
      <c r="R2098" s="64" t="s">
        <v>232</v>
      </c>
      <c r="S2098" s="63">
        <v>1.6265330000000001E-4</v>
      </c>
      <c r="T2098" s="65"/>
      <c r="U2098" s="65"/>
      <c r="V2098" s="64" t="s">
        <v>232</v>
      </c>
    </row>
    <row r="2099" spans="1:22" ht="43.15">
      <c r="A2099" s="64" t="s">
        <v>11860</v>
      </c>
      <c r="B2099" s="63">
        <v>2538</v>
      </c>
      <c r="C2099" s="64" t="s">
        <v>232</v>
      </c>
      <c r="D2099" s="64" t="s">
        <v>232</v>
      </c>
      <c r="E2099" s="64" t="s">
        <v>2438</v>
      </c>
      <c r="F2099" s="64" t="s">
        <v>232</v>
      </c>
      <c r="G2099" s="63" t="b">
        <v>0</v>
      </c>
      <c r="H2099" s="71" t="b">
        <v>0</v>
      </c>
      <c r="I2099" s="64" t="s">
        <v>11860</v>
      </c>
      <c r="J2099" s="64" t="s">
        <v>232</v>
      </c>
      <c r="K2099" s="63">
        <v>398.71899999999999</v>
      </c>
      <c r="L2099" s="71" t="b">
        <v>0</v>
      </c>
      <c r="M2099" s="64" t="s">
        <v>232</v>
      </c>
      <c r="N2099" s="64" t="s">
        <v>232</v>
      </c>
      <c r="O2099" s="64" t="s">
        <v>232</v>
      </c>
      <c r="P2099" s="64" t="s">
        <v>232</v>
      </c>
      <c r="Q2099" s="65"/>
      <c r="R2099" s="64" t="s">
        <v>232</v>
      </c>
      <c r="S2099" s="63">
        <v>6.9194319999999997E-5</v>
      </c>
      <c r="T2099" s="65"/>
      <c r="U2099" s="65"/>
      <c r="V2099" s="64" t="s">
        <v>232</v>
      </c>
    </row>
    <row r="2100" spans="1:22" ht="57.6">
      <c r="A2100" s="64" t="s">
        <v>11861</v>
      </c>
      <c r="B2100" s="63">
        <v>2539</v>
      </c>
      <c r="C2100" s="64" t="s">
        <v>232</v>
      </c>
      <c r="D2100" s="64" t="s">
        <v>232</v>
      </c>
      <c r="E2100" s="64" t="s">
        <v>2438</v>
      </c>
      <c r="F2100" s="64" t="s">
        <v>232</v>
      </c>
      <c r="G2100" s="63" t="b">
        <v>0</v>
      </c>
      <c r="H2100" s="71" t="b">
        <v>0</v>
      </c>
      <c r="I2100" s="64" t="s">
        <v>11861</v>
      </c>
      <c r="J2100" s="64" t="s">
        <v>232</v>
      </c>
      <c r="K2100" s="63">
        <v>412.74599999999998</v>
      </c>
      <c r="L2100" s="71" t="b">
        <v>0</v>
      </c>
      <c r="M2100" s="64" t="s">
        <v>232</v>
      </c>
      <c r="N2100" s="64" t="s">
        <v>232</v>
      </c>
      <c r="O2100" s="64" t="s">
        <v>232</v>
      </c>
      <c r="P2100" s="64" t="s">
        <v>232</v>
      </c>
      <c r="Q2100" s="65"/>
      <c r="R2100" s="64" t="s">
        <v>232</v>
      </c>
      <c r="S2100" s="63">
        <v>5.2129049999999999E-5</v>
      </c>
      <c r="T2100" s="65"/>
      <c r="U2100" s="65"/>
      <c r="V2100" s="64" t="s">
        <v>232</v>
      </c>
    </row>
    <row r="2101" spans="1:22" ht="57.6">
      <c r="A2101" s="64" t="s">
        <v>11862</v>
      </c>
      <c r="B2101" s="63">
        <v>2540</v>
      </c>
      <c r="C2101" s="64" t="s">
        <v>232</v>
      </c>
      <c r="D2101" s="64" t="s">
        <v>232</v>
      </c>
      <c r="E2101" s="64" t="s">
        <v>2438</v>
      </c>
      <c r="F2101" s="64" t="s">
        <v>232</v>
      </c>
      <c r="G2101" s="63" t="b">
        <v>0</v>
      </c>
      <c r="H2101" s="71" t="b">
        <v>0</v>
      </c>
      <c r="I2101" s="64" t="s">
        <v>11862</v>
      </c>
      <c r="J2101" s="64" t="s">
        <v>232</v>
      </c>
      <c r="K2101" s="63">
        <v>412.74599999999998</v>
      </c>
      <c r="L2101" s="71" t="b">
        <v>0</v>
      </c>
      <c r="M2101" s="64" t="s">
        <v>232</v>
      </c>
      <c r="N2101" s="64" t="s">
        <v>232</v>
      </c>
      <c r="O2101" s="64" t="s">
        <v>232</v>
      </c>
      <c r="P2101" s="64" t="s">
        <v>232</v>
      </c>
      <c r="Q2101" s="65"/>
      <c r="R2101" s="64" t="s">
        <v>232</v>
      </c>
      <c r="S2101" s="63">
        <v>5.2129049999999999E-5</v>
      </c>
      <c r="T2101" s="65"/>
      <c r="U2101" s="65"/>
      <c r="V2101" s="64" t="s">
        <v>232</v>
      </c>
    </row>
    <row r="2102" spans="1:22" ht="57.6">
      <c r="A2102" s="64" t="s">
        <v>11863</v>
      </c>
      <c r="B2102" s="63">
        <v>2541</v>
      </c>
      <c r="C2102" s="64" t="s">
        <v>232</v>
      </c>
      <c r="D2102" s="64" t="s">
        <v>232</v>
      </c>
      <c r="E2102" s="64" t="s">
        <v>2438</v>
      </c>
      <c r="F2102" s="64" t="s">
        <v>232</v>
      </c>
      <c r="G2102" s="63" t="b">
        <v>0</v>
      </c>
      <c r="H2102" s="71" t="b">
        <v>0</v>
      </c>
      <c r="I2102" s="64" t="s">
        <v>11863</v>
      </c>
      <c r="J2102" s="64" t="s">
        <v>232</v>
      </c>
      <c r="K2102" s="63">
        <v>440.8</v>
      </c>
      <c r="L2102" s="71" t="b">
        <v>0</v>
      </c>
      <c r="M2102" s="64" t="s">
        <v>232</v>
      </c>
      <c r="N2102" s="64" t="s">
        <v>232</v>
      </c>
      <c r="O2102" s="64" t="s">
        <v>232</v>
      </c>
      <c r="P2102" s="64" t="s">
        <v>232</v>
      </c>
      <c r="Q2102" s="65"/>
      <c r="R2102" s="64" t="s">
        <v>232</v>
      </c>
      <c r="S2102" s="63">
        <v>9.9725149999999992E-6</v>
      </c>
      <c r="T2102" s="65"/>
      <c r="U2102" s="65"/>
      <c r="V2102" s="64" t="s">
        <v>232</v>
      </c>
    </row>
    <row r="2103" spans="1:22" ht="57.6">
      <c r="A2103" s="64" t="s">
        <v>11864</v>
      </c>
      <c r="B2103" s="63">
        <v>2542</v>
      </c>
      <c r="C2103" s="64" t="s">
        <v>232</v>
      </c>
      <c r="D2103" s="64" t="s">
        <v>232</v>
      </c>
      <c r="E2103" s="64" t="s">
        <v>2438</v>
      </c>
      <c r="F2103" s="64" t="s">
        <v>232</v>
      </c>
      <c r="G2103" s="63" t="b">
        <v>0</v>
      </c>
      <c r="H2103" s="71" t="b">
        <v>0</v>
      </c>
      <c r="I2103" s="64" t="s">
        <v>11864</v>
      </c>
      <c r="J2103" s="64" t="s">
        <v>232</v>
      </c>
      <c r="K2103" s="63">
        <v>440.8</v>
      </c>
      <c r="L2103" s="71" t="b">
        <v>0</v>
      </c>
      <c r="M2103" s="64" t="s">
        <v>232</v>
      </c>
      <c r="N2103" s="64" t="s">
        <v>232</v>
      </c>
      <c r="O2103" s="64" t="s">
        <v>232</v>
      </c>
      <c r="P2103" s="64" t="s">
        <v>232</v>
      </c>
      <c r="Q2103" s="65"/>
      <c r="R2103" s="64" t="s">
        <v>232</v>
      </c>
      <c r="S2103" s="63">
        <v>9.9725149999999992E-6</v>
      </c>
      <c r="T2103" s="65"/>
      <c r="U2103" s="65"/>
      <c r="V2103" s="64" t="s">
        <v>232</v>
      </c>
    </row>
    <row r="2104" spans="1:22" ht="57.6">
      <c r="A2104" s="64" t="s">
        <v>11865</v>
      </c>
      <c r="B2104" s="63">
        <v>2543</v>
      </c>
      <c r="C2104" s="64" t="s">
        <v>232</v>
      </c>
      <c r="D2104" s="64" t="s">
        <v>232</v>
      </c>
      <c r="E2104" s="64" t="s">
        <v>2438</v>
      </c>
      <c r="F2104" s="64" t="s">
        <v>232</v>
      </c>
      <c r="G2104" s="63" t="b">
        <v>0</v>
      </c>
      <c r="H2104" s="71" t="b">
        <v>0</v>
      </c>
      <c r="I2104" s="64" t="s">
        <v>11865</v>
      </c>
      <c r="J2104" s="64" t="s">
        <v>232</v>
      </c>
      <c r="K2104" s="63">
        <v>454.827</v>
      </c>
      <c r="L2104" s="71" t="b">
        <v>0</v>
      </c>
      <c r="M2104" s="64" t="s">
        <v>232</v>
      </c>
      <c r="N2104" s="64" t="s">
        <v>232</v>
      </c>
      <c r="O2104" s="64" t="s">
        <v>232</v>
      </c>
      <c r="P2104" s="64" t="s">
        <v>232</v>
      </c>
      <c r="Q2104" s="65"/>
      <c r="R2104" s="64" t="s">
        <v>232</v>
      </c>
      <c r="S2104" s="63">
        <v>4.3329779999999997E-6</v>
      </c>
      <c r="T2104" s="65"/>
      <c r="U2104" s="65"/>
      <c r="V2104" s="64" t="s">
        <v>232</v>
      </c>
    </row>
    <row r="2105" spans="1:22" ht="57.6">
      <c r="A2105" s="64" t="s">
        <v>11866</v>
      </c>
      <c r="B2105" s="63">
        <v>2544</v>
      </c>
      <c r="C2105" s="64" t="s">
        <v>232</v>
      </c>
      <c r="D2105" s="64" t="s">
        <v>232</v>
      </c>
      <c r="E2105" s="64" t="s">
        <v>2438</v>
      </c>
      <c r="F2105" s="64" t="s">
        <v>232</v>
      </c>
      <c r="G2105" s="63" t="b">
        <v>0</v>
      </c>
      <c r="H2105" s="71" t="b">
        <v>0</v>
      </c>
      <c r="I2105" s="64" t="s">
        <v>11866</v>
      </c>
      <c r="J2105" s="64" t="s">
        <v>232</v>
      </c>
      <c r="K2105" s="63">
        <v>454.827</v>
      </c>
      <c r="L2105" s="71" t="b">
        <v>0</v>
      </c>
      <c r="M2105" s="64" t="s">
        <v>232</v>
      </c>
      <c r="N2105" s="64" t="s">
        <v>232</v>
      </c>
      <c r="O2105" s="64" t="s">
        <v>232</v>
      </c>
      <c r="P2105" s="64" t="s">
        <v>232</v>
      </c>
      <c r="Q2105" s="65"/>
      <c r="R2105" s="64" t="s">
        <v>232</v>
      </c>
      <c r="S2105" s="63">
        <v>4.3329779999999997E-6</v>
      </c>
      <c r="T2105" s="65"/>
      <c r="U2105" s="65"/>
      <c r="V2105" s="64" t="s">
        <v>232</v>
      </c>
    </row>
    <row r="2106" spans="1:22" ht="72">
      <c r="A2106" s="64" t="s">
        <v>11867</v>
      </c>
      <c r="B2106" s="63">
        <v>2545</v>
      </c>
      <c r="C2106" s="64" t="s">
        <v>232</v>
      </c>
      <c r="D2106" s="64" t="s">
        <v>232</v>
      </c>
      <c r="E2106" s="64" t="s">
        <v>2438</v>
      </c>
      <c r="F2106" s="64" t="s">
        <v>232</v>
      </c>
      <c r="G2106" s="63" t="b">
        <v>0</v>
      </c>
      <c r="H2106" s="71" t="b">
        <v>0</v>
      </c>
      <c r="I2106" s="64" t="s">
        <v>11867</v>
      </c>
      <c r="J2106" s="64" t="s">
        <v>232</v>
      </c>
      <c r="K2106" s="63">
        <v>468.85399999999998</v>
      </c>
      <c r="L2106" s="71" t="b">
        <v>0</v>
      </c>
      <c r="M2106" s="64" t="s">
        <v>232</v>
      </c>
      <c r="N2106" s="64" t="s">
        <v>232</v>
      </c>
      <c r="O2106" s="64" t="s">
        <v>232</v>
      </c>
      <c r="P2106" s="64" t="s">
        <v>232</v>
      </c>
      <c r="Q2106" s="65"/>
      <c r="R2106" s="64" t="s">
        <v>232</v>
      </c>
      <c r="S2106" s="63">
        <v>1.893178E-6</v>
      </c>
      <c r="T2106" s="65"/>
      <c r="U2106" s="65"/>
      <c r="V2106" s="64" t="s">
        <v>232</v>
      </c>
    </row>
    <row r="2107" spans="1:22" ht="72">
      <c r="A2107" s="64" t="s">
        <v>11868</v>
      </c>
      <c r="B2107" s="63">
        <v>2546</v>
      </c>
      <c r="C2107" s="64" t="s">
        <v>232</v>
      </c>
      <c r="D2107" s="64" t="s">
        <v>232</v>
      </c>
      <c r="E2107" s="64" t="s">
        <v>2438</v>
      </c>
      <c r="F2107" s="64" t="s">
        <v>232</v>
      </c>
      <c r="G2107" s="63" t="b">
        <v>0</v>
      </c>
      <c r="H2107" s="71" t="b">
        <v>0</v>
      </c>
      <c r="I2107" s="64" t="s">
        <v>11868</v>
      </c>
      <c r="J2107" s="64" t="s">
        <v>232</v>
      </c>
      <c r="K2107" s="63">
        <v>468.85399999999998</v>
      </c>
      <c r="L2107" s="71" t="b">
        <v>0</v>
      </c>
      <c r="M2107" s="64" t="s">
        <v>232</v>
      </c>
      <c r="N2107" s="64" t="s">
        <v>232</v>
      </c>
      <c r="O2107" s="64" t="s">
        <v>232</v>
      </c>
      <c r="P2107" s="64" t="s">
        <v>232</v>
      </c>
      <c r="Q2107" s="65"/>
      <c r="R2107" s="64" t="s">
        <v>232</v>
      </c>
      <c r="S2107" s="63">
        <v>1.893178E-6</v>
      </c>
      <c r="T2107" s="65"/>
      <c r="U2107" s="65"/>
      <c r="V2107" s="64" t="s">
        <v>232</v>
      </c>
    </row>
    <row r="2108" spans="1:22" ht="72">
      <c r="A2108" s="64" t="s">
        <v>11869</v>
      </c>
      <c r="B2108" s="63">
        <v>2547</v>
      </c>
      <c r="C2108" s="64" t="s">
        <v>232</v>
      </c>
      <c r="D2108" s="64" t="s">
        <v>232</v>
      </c>
      <c r="E2108" s="64" t="s">
        <v>2438</v>
      </c>
      <c r="F2108" s="64" t="s">
        <v>232</v>
      </c>
      <c r="G2108" s="63" t="b">
        <v>0</v>
      </c>
      <c r="H2108" s="71" t="b">
        <v>0</v>
      </c>
      <c r="I2108" s="64" t="s">
        <v>11869</v>
      </c>
      <c r="J2108" s="64" t="s">
        <v>232</v>
      </c>
      <c r="K2108" s="63">
        <v>482.88099999999997</v>
      </c>
      <c r="L2108" s="71" t="b">
        <v>0</v>
      </c>
      <c r="M2108" s="64" t="s">
        <v>232</v>
      </c>
      <c r="N2108" s="64" t="s">
        <v>232</v>
      </c>
      <c r="O2108" s="64" t="s">
        <v>232</v>
      </c>
      <c r="P2108" s="64" t="s">
        <v>232</v>
      </c>
      <c r="Q2108" s="65"/>
      <c r="R2108" s="64" t="s">
        <v>232</v>
      </c>
      <c r="S2108" s="63">
        <v>8.6526230000000004E-7</v>
      </c>
      <c r="T2108" s="65"/>
      <c r="U2108" s="65"/>
      <c r="V2108" s="64" t="s">
        <v>232</v>
      </c>
    </row>
    <row r="2109" spans="1:22" ht="72">
      <c r="A2109" s="64" t="s">
        <v>11870</v>
      </c>
      <c r="B2109" s="63">
        <v>2548</v>
      </c>
      <c r="C2109" s="64" t="s">
        <v>232</v>
      </c>
      <c r="D2109" s="64" t="s">
        <v>232</v>
      </c>
      <c r="E2109" s="64" t="s">
        <v>2438</v>
      </c>
      <c r="F2109" s="64" t="s">
        <v>232</v>
      </c>
      <c r="G2109" s="63" t="b">
        <v>0</v>
      </c>
      <c r="H2109" s="71" t="b">
        <v>0</v>
      </c>
      <c r="I2109" s="64" t="s">
        <v>11870</v>
      </c>
      <c r="J2109" s="64" t="s">
        <v>232</v>
      </c>
      <c r="K2109" s="63">
        <v>482.88099999999997</v>
      </c>
      <c r="L2109" s="71" t="b">
        <v>0</v>
      </c>
      <c r="M2109" s="64" t="s">
        <v>232</v>
      </c>
      <c r="N2109" s="64" t="s">
        <v>232</v>
      </c>
      <c r="O2109" s="64" t="s">
        <v>232</v>
      </c>
      <c r="P2109" s="64" t="s">
        <v>232</v>
      </c>
      <c r="Q2109" s="65"/>
      <c r="R2109" s="64" t="s">
        <v>232</v>
      </c>
      <c r="S2109" s="63">
        <v>8.6526230000000004E-7</v>
      </c>
      <c r="T2109" s="65"/>
      <c r="U2109" s="65"/>
      <c r="V2109" s="64" t="s">
        <v>232</v>
      </c>
    </row>
    <row r="2110" spans="1:22" ht="28.9">
      <c r="A2110" s="64" t="s">
        <v>11871</v>
      </c>
      <c r="B2110" s="63">
        <v>2549</v>
      </c>
      <c r="C2110" s="64" t="s">
        <v>232</v>
      </c>
      <c r="D2110" s="64" t="s">
        <v>232</v>
      </c>
      <c r="E2110" s="64" t="s">
        <v>2438</v>
      </c>
      <c r="F2110" s="64" t="s">
        <v>232</v>
      </c>
      <c r="G2110" s="63" t="b">
        <v>0</v>
      </c>
      <c r="H2110" s="71" t="b">
        <v>0</v>
      </c>
      <c r="I2110" s="64" t="s">
        <v>11871</v>
      </c>
      <c r="J2110" s="64" t="s">
        <v>232</v>
      </c>
      <c r="K2110" s="63">
        <v>370.66500000000002</v>
      </c>
      <c r="L2110" s="71" t="b">
        <v>0</v>
      </c>
      <c r="M2110" s="64" t="s">
        <v>232</v>
      </c>
      <c r="N2110" s="64" t="s">
        <v>232</v>
      </c>
      <c r="O2110" s="64" t="s">
        <v>232</v>
      </c>
      <c r="P2110" s="64" t="s">
        <v>6617</v>
      </c>
      <c r="Q2110" s="65"/>
      <c r="R2110" s="64" t="s">
        <v>232</v>
      </c>
      <c r="S2110" s="63">
        <v>2.7864380000000002E-4</v>
      </c>
      <c r="T2110" s="65"/>
      <c r="U2110" s="65"/>
      <c r="V2110" s="64" t="s">
        <v>232</v>
      </c>
    </row>
    <row r="2111" spans="1:22" ht="172.9">
      <c r="A2111" s="64" t="s">
        <v>11872</v>
      </c>
      <c r="B2111" s="63">
        <v>2550</v>
      </c>
      <c r="C2111" s="64" t="s">
        <v>11873</v>
      </c>
      <c r="D2111" s="64" t="s">
        <v>11874</v>
      </c>
      <c r="E2111" s="64" t="s">
        <v>11874</v>
      </c>
      <c r="F2111" s="64" t="s">
        <v>232</v>
      </c>
      <c r="G2111" s="63" t="b">
        <v>0</v>
      </c>
      <c r="H2111" s="71" t="b">
        <v>0</v>
      </c>
      <c r="I2111" s="64" t="s">
        <v>11872</v>
      </c>
      <c r="J2111" s="64" t="s">
        <v>11820</v>
      </c>
      <c r="K2111" s="63">
        <v>400.74</v>
      </c>
      <c r="L2111" s="71" t="b">
        <v>0</v>
      </c>
      <c r="M2111" s="64" t="s">
        <v>232</v>
      </c>
      <c r="N2111" s="64" t="s">
        <v>232</v>
      </c>
      <c r="O2111" s="64" t="s">
        <v>232</v>
      </c>
      <c r="P2111" s="64" t="s">
        <v>11820</v>
      </c>
      <c r="Q2111" s="65"/>
      <c r="R2111" s="64" t="s">
        <v>11875</v>
      </c>
      <c r="S2111" s="63">
        <v>5.5195470000000002E-5</v>
      </c>
      <c r="T2111" s="63">
        <v>3.1516969999999999E-4</v>
      </c>
      <c r="U2111" s="65"/>
      <c r="V2111" s="64" t="s">
        <v>232</v>
      </c>
    </row>
    <row r="2112" spans="1:22" ht="172.9">
      <c r="A2112" s="64" t="s">
        <v>11876</v>
      </c>
      <c r="B2112" s="63">
        <v>2551</v>
      </c>
      <c r="C2112" s="64" t="s">
        <v>11877</v>
      </c>
      <c r="D2112" s="64" t="s">
        <v>11878</v>
      </c>
      <c r="E2112" s="64" t="s">
        <v>11878</v>
      </c>
      <c r="F2112" s="64" t="s">
        <v>232</v>
      </c>
      <c r="G2112" s="63" t="b">
        <v>0</v>
      </c>
      <c r="H2112" s="71" t="b">
        <v>0</v>
      </c>
      <c r="I2112" s="64" t="s">
        <v>11876</v>
      </c>
      <c r="J2112" s="64" t="s">
        <v>7202</v>
      </c>
      <c r="K2112" s="63">
        <v>386.71</v>
      </c>
      <c r="L2112" s="71" t="b">
        <v>0</v>
      </c>
      <c r="M2112" s="64" t="s">
        <v>232</v>
      </c>
      <c r="N2112" s="64" t="s">
        <v>232</v>
      </c>
      <c r="O2112" s="64" t="s">
        <v>232</v>
      </c>
      <c r="P2112" s="64" t="s">
        <v>7202</v>
      </c>
      <c r="Q2112" s="65"/>
      <c r="R2112" s="64" t="s">
        <v>11879</v>
      </c>
      <c r="S2112" s="63">
        <v>1.2718960000000001E-4</v>
      </c>
      <c r="T2112" s="63">
        <v>9.6297790000000004E-4</v>
      </c>
      <c r="U2112" s="65"/>
      <c r="V2112" s="64" t="s">
        <v>232</v>
      </c>
    </row>
    <row r="2113" spans="1:22" ht="86.45">
      <c r="A2113" s="64" t="s">
        <v>11880</v>
      </c>
      <c r="B2113" s="63">
        <v>2552</v>
      </c>
      <c r="C2113" s="64" t="s">
        <v>11881</v>
      </c>
      <c r="D2113" s="64" t="s">
        <v>11882</v>
      </c>
      <c r="E2113" s="64" t="s">
        <v>11882</v>
      </c>
      <c r="F2113" s="64" t="s">
        <v>232</v>
      </c>
      <c r="G2113" s="63" t="b">
        <v>0</v>
      </c>
      <c r="H2113" s="71" t="b">
        <v>0</v>
      </c>
      <c r="I2113" s="64" t="s">
        <v>11880</v>
      </c>
      <c r="J2113" s="64" t="s">
        <v>11820</v>
      </c>
      <c r="K2113" s="63">
        <v>400.74</v>
      </c>
      <c r="L2113" s="71" t="b">
        <v>0</v>
      </c>
      <c r="M2113" s="64" t="s">
        <v>232</v>
      </c>
      <c r="N2113" s="64" t="s">
        <v>232</v>
      </c>
      <c r="O2113" s="64" t="s">
        <v>232</v>
      </c>
      <c r="P2113" s="64" t="s">
        <v>11820</v>
      </c>
      <c r="Q2113" s="65"/>
      <c r="R2113" s="64" t="s">
        <v>11824</v>
      </c>
      <c r="S2113" s="63">
        <v>5.5195470000000002E-5</v>
      </c>
      <c r="T2113" s="63">
        <v>3.1516969999999999E-4</v>
      </c>
      <c r="U2113" s="65"/>
      <c r="V2113" s="64" t="s">
        <v>232</v>
      </c>
    </row>
    <row r="2114" spans="1:22" ht="100.9">
      <c r="A2114" s="64" t="s">
        <v>11883</v>
      </c>
      <c r="B2114" s="63">
        <v>2553</v>
      </c>
      <c r="C2114" s="64" t="s">
        <v>11884</v>
      </c>
      <c r="D2114" s="64" t="s">
        <v>11885</v>
      </c>
      <c r="E2114" s="64" t="s">
        <v>11885</v>
      </c>
      <c r="F2114" s="64" t="s">
        <v>232</v>
      </c>
      <c r="G2114" s="63" t="b">
        <v>0</v>
      </c>
      <c r="H2114" s="71" t="b">
        <v>0</v>
      </c>
      <c r="I2114" s="64" t="s">
        <v>11883</v>
      </c>
      <c r="J2114" s="64" t="s">
        <v>11886</v>
      </c>
      <c r="K2114" s="63">
        <v>426.78</v>
      </c>
      <c r="L2114" s="71" t="b">
        <v>0</v>
      </c>
      <c r="M2114" s="64" t="s">
        <v>232</v>
      </c>
      <c r="N2114" s="64" t="s">
        <v>11887</v>
      </c>
      <c r="O2114" s="64" t="s">
        <v>232</v>
      </c>
      <c r="P2114" s="64" t="s">
        <v>11886</v>
      </c>
      <c r="Q2114" s="65"/>
      <c r="R2114" s="64" t="s">
        <v>11888</v>
      </c>
      <c r="S2114" s="63">
        <v>2.279813E-5</v>
      </c>
      <c r="T2114" s="63">
        <v>3.8289049999999998E-2</v>
      </c>
      <c r="U2114" s="65"/>
      <c r="V2114" s="64" t="s">
        <v>232</v>
      </c>
    </row>
    <row r="2115" spans="1:22" ht="100.9">
      <c r="A2115" s="64" t="s">
        <v>11889</v>
      </c>
      <c r="B2115" s="63">
        <v>2554</v>
      </c>
      <c r="C2115" s="64" t="s">
        <v>11890</v>
      </c>
      <c r="D2115" s="64" t="s">
        <v>11891</v>
      </c>
      <c r="E2115" s="64" t="s">
        <v>11891</v>
      </c>
      <c r="F2115" s="64" t="s">
        <v>232</v>
      </c>
      <c r="G2115" s="63" t="b">
        <v>0</v>
      </c>
      <c r="H2115" s="71" t="b">
        <v>0</v>
      </c>
      <c r="I2115" s="64" t="s">
        <v>11889</v>
      </c>
      <c r="J2115" s="64" t="s">
        <v>11886</v>
      </c>
      <c r="K2115" s="63">
        <v>426.78</v>
      </c>
      <c r="L2115" s="71" t="b">
        <v>0</v>
      </c>
      <c r="M2115" s="64" t="s">
        <v>232</v>
      </c>
      <c r="N2115" s="64" t="s">
        <v>11892</v>
      </c>
      <c r="O2115" s="64" t="s">
        <v>232</v>
      </c>
      <c r="P2115" s="64" t="s">
        <v>11886</v>
      </c>
      <c r="Q2115" s="65"/>
      <c r="R2115" s="64" t="s">
        <v>11888</v>
      </c>
      <c r="S2115" s="63">
        <v>2.279813E-5</v>
      </c>
      <c r="T2115" s="63">
        <v>3.8289049999999998E-2</v>
      </c>
      <c r="U2115" s="65"/>
      <c r="V2115" s="64" t="s">
        <v>232</v>
      </c>
    </row>
    <row r="2116" spans="1:22" ht="100.9">
      <c r="A2116" s="64" t="s">
        <v>11893</v>
      </c>
      <c r="B2116" s="63">
        <v>2555</v>
      </c>
      <c r="C2116" s="64" t="s">
        <v>11894</v>
      </c>
      <c r="D2116" s="64" t="s">
        <v>11895</v>
      </c>
      <c r="E2116" s="64" t="s">
        <v>11895</v>
      </c>
      <c r="F2116" s="64" t="s">
        <v>232</v>
      </c>
      <c r="G2116" s="63" t="b">
        <v>0</v>
      </c>
      <c r="H2116" s="71" t="b">
        <v>1</v>
      </c>
      <c r="I2116" s="64" t="s">
        <v>11893</v>
      </c>
      <c r="J2116" s="64" t="s">
        <v>6131</v>
      </c>
      <c r="K2116" s="63">
        <v>247.25</v>
      </c>
      <c r="L2116" s="71" t="b">
        <v>0</v>
      </c>
      <c r="M2116" s="64" t="s">
        <v>1246</v>
      </c>
      <c r="N2116" s="64" t="s">
        <v>11896</v>
      </c>
      <c r="O2116" s="64" t="s">
        <v>11897</v>
      </c>
      <c r="P2116" s="64" t="s">
        <v>6131</v>
      </c>
      <c r="Q2116" s="63">
        <v>0.125</v>
      </c>
      <c r="R2116" s="64" t="s">
        <v>11898</v>
      </c>
      <c r="S2116" s="63">
        <v>7.3593960000000001E-6</v>
      </c>
      <c r="T2116" s="63">
        <v>8.9729149999999994E-2</v>
      </c>
      <c r="U2116" s="63">
        <v>4.5406006828000005E-6</v>
      </c>
      <c r="V2116" s="64" t="s">
        <v>232</v>
      </c>
    </row>
    <row r="2117" spans="1:22" ht="72">
      <c r="A2117" s="64" t="s">
        <v>11899</v>
      </c>
      <c r="B2117" s="63">
        <v>2556</v>
      </c>
      <c r="C2117" s="64" t="s">
        <v>11900</v>
      </c>
      <c r="D2117" s="64" t="s">
        <v>11901</v>
      </c>
      <c r="E2117" s="64" t="s">
        <v>11901</v>
      </c>
      <c r="F2117" s="64" t="s">
        <v>232</v>
      </c>
      <c r="G2117" s="63" t="b">
        <v>0</v>
      </c>
      <c r="H2117" s="71" t="b">
        <v>1</v>
      </c>
      <c r="I2117" s="64" t="s">
        <v>11899</v>
      </c>
      <c r="J2117" s="64" t="s">
        <v>11902</v>
      </c>
      <c r="K2117" s="63">
        <v>211.22</v>
      </c>
      <c r="L2117" s="71" t="b">
        <v>0</v>
      </c>
      <c r="M2117" s="64" t="s">
        <v>232</v>
      </c>
      <c r="N2117" s="64" t="s">
        <v>11903</v>
      </c>
      <c r="O2117" s="64" t="s">
        <v>11904</v>
      </c>
      <c r="P2117" s="64" t="s">
        <v>11902</v>
      </c>
      <c r="Q2117" s="63">
        <v>0.15384619999999999</v>
      </c>
      <c r="R2117" s="64" t="s">
        <v>11905</v>
      </c>
      <c r="S2117" s="63">
        <v>5.9061819999999996E-4</v>
      </c>
      <c r="T2117" s="63">
        <v>2.196561</v>
      </c>
      <c r="U2117" s="63">
        <v>3.8540323793999999E-4</v>
      </c>
      <c r="V2117" s="64" t="s">
        <v>232</v>
      </c>
    </row>
    <row r="2118" spans="1:22" ht="86.45">
      <c r="A2118" s="64" t="s">
        <v>11906</v>
      </c>
      <c r="B2118" s="63">
        <v>2557</v>
      </c>
      <c r="C2118" s="64" t="s">
        <v>11907</v>
      </c>
      <c r="D2118" s="64" t="s">
        <v>11908</v>
      </c>
      <c r="E2118" s="64" t="s">
        <v>11908</v>
      </c>
      <c r="F2118" s="64" t="s">
        <v>232</v>
      </c>
      <c r="G2118" s="63" t="b">
        <v>0</v>
      </c>
      <c r="H2118" s="71" t="b">
        <v>0</v>
      </c>
      <c r="I2118" s="64" t="s">
        <v>11906</v>
      </c>
      <c r="J2118" s="64" t="s">
        <v>8474</v>
      </c>
      <c r="K2118" s="63">
        <v>372.68</v>
      </c>
      <c r="L2118" s="71" t="b">
        <v>0</v>
      </c>
      <c r="M2118" s="64" t="s">
        <v>232</v>
      </c>
      <c r="N2118" s="64" t="s">
        <v>232</v>
      </c>
      <c r="O2118" s="64" t="s">
        <v>11909</v>
      </c>
      <c r="P2118" s="64" t="s">
        <v>8474</v>
      </c>
      <c r="Q2118" s="65"/>
      <c r="R2118" s="64" t="s">
        <v>8491</v>
      </c>
      <c r="S2118" s="63">
        <v>1.1719040000000001E-3</v>
      </c>
      <c r="T2118" s="63">
        <v>1.8598180000000001E-3</v>
      </c>
      <c r="U2118" s="63">
        <v>1.5844653090000001E-5</v>
      </c>
      <c r="V2118" s="64" t="s">
        <v>232</v>
      </c>
    </row>
    <row r="2119" spans="1:22" ht="86.45">
      <c r="A2119" s="64" t="s">
        <v>11910</v>
      </c>
      <c r="B2119" s="63">
        <v>2558</v>
      </c>
      <c r="C2119" s="64" t="s">
        <v>11911</v>
      </c>
      <c r="D2119" s="64" t="s">
        <v>11912</v>
      </c>
      <c r="E2119" s="64" t="s">
        <v>11912</v>
      </c>
      <c r="F2119" s="64" t="s">
        <v>232</v>
      </c>
      <c r="G2119" s="63" t="b">
        <v>0</v>
      </c>
      <c r="H2119" s="71" t="b">
        <v>0</v>
      </c>
      <c r="I2119" s="64" t="s">
        <v>11910</v>
      </c>
      <c r="J2119" s="64" t="s">
        <v>8474</v>
      </c>
      <c r="K2119" s="63">
        <v>372.68</v>
      </c>
      <c r="L2119" s="71" t="b">
        <v>0</v>
      </c>
      <c r="M2119" s="64" t="s">
        <v>232</v>
      </c>
      <c r="N2119" s="64" t="s">
        <v>232</v>
      </c>
      <c r="O2119" s="64" t="s">
        <v>232</v>
      </c>
      <c r="P2119" s="64" t="s">
        <v>8474</v>
      </c>
      <c r="Q2119" s="65"/>
      <c r="R2119" s="64" t="s">
        <v>8491</v>
      </c>
      <c r="S2119" s="63">
        <v>1.1719040000000001E-3</v>
      </c>
      <c r="T2119" s="63">
        <v>1.8598180000000001E-3</v>
      </c>
      <c r="U2119" s="65"/>
      <c r="V2119" s="64" t="s">
        <v>232</v>
      </c>
    </row>
    <row r="2120" spans="1:22" ht="72">
      <c r="A2120" s="64" t="s">
        <v>11913</v>
      </c>
      <c r="B2120" s="63">
        <v>2559</v>
      </c>
      <c r="C2120" s="64" t="s">
        <v>11914</v>
      </c>
      <c r="D2120" s="64" t="s">
        <v>11915</v>
      </c>
      <c r="E2120" s="64" t="s">
        <v>11915</v>
      </c>
      <c r="F2120" s="64" t="s">
        <v>232</v>
      </c>
      <c r="G2120" s="63" t="b">
        <v>0</v>
      </c>
      <c r="H2120" s="71" t="b">
        <v>1</v>
      </c>
      <c r="I2120" s="64" t="s">
        <v>11913</v>
      </c>
      <c r="J2120" s="64" t="s">
        <v>5782</v>
      </c>
      <c r="K2120" s="63">
        <v>216.28</v>
      </c>
      <c r="L2120" s="71" t="b">
        <v>0</v>
      </c>
      <c r="M2120" s="64" t="s">
        <v>1246</v>
      </c>
      <c r="N2120" s="64" t="s">
        <v>11916</v>
      </c>
      <c r="O2120" s="64" t="s">
        <v>11917</v>
      </c>
      <c r="P2120" s="64" t="s">
        <v>5782</v>
      </c>
      <c r="Q2120" s="65"/>
      <c r="R2120" s="64" t="s">
        <v>11918</v>
      </c>
      <c r="S2120" s="63">
        <v>1.5865359999999999E-5</v>
      </c>
      <c r="T2120" s="63">
        <v>1.8562809999999999E-2</v>
      </c>
      <c r="U2120" s="63">
        <v>2.1136603236000003E-5</v>
      </c>
      <c r="V2120" s="64" t="s">
        <v>232</v>
      </c>
    </row>
    <row r="2121" spans="1:22" ht="72">
      <c r="A2121" s="64" t="s">
        <v>11919</v>
      </c>
      <c r="B2121" s="63">
        <v>2560</v>
      </c>
      <c r="C2121" s="64" t="s">
        <v>7501</v>
      </c>
      <c r="D2121" s="64" t="s">
        <v>7502</v>
      </c>
      <c r="E2121" s="64" t="s">
        <v>7502</v>
      </c>
      <c r="F2121" s="64" t="s">
        <v>232</v>
      </c>
      <c r="G2121" s="63" t="b">
        <v>0</v>
      </c>
      <c r="H2121" s="71" t="b">
        <v>0</v>
      </c>
      <c r="I2121" s="64" t="s">
        <v>11919</v>
      </c>
      <c r="J2121" s="64" t="s">
        <v>619</v>
      </c>
      <c r="K2121" s="63">
        <v>112.21299999999999</v>
      </c>
      <c r="L2121" s="71" t="b">
        <v>0</v>
      </c>
      <c r="M2121" s="64" t="s">
        <v>232</v>
      </c>
      <c r="N2121" s="64" t="s">
        <v>232</v>
      </c>
      <c r="O2121" s="64" t="s">
        <v>7503</v>
      </c>
      <c r="P2121" s="64" t="s">
        <v>619</v>
      </c>
      <c r="Q2121" s="65"/>
      <c r="R2121" s="64" t="s">
        <v>7504</v>
      </c>
      <c r="S2121" s="63">
        <v>1906.51</v>
      </c>
      <c r="T2121" s="63">
        <v>3664.1579999999999</v>
      </c>
      <c r="U2121" s="63">
        <v>3101.2830352000001</v>
      </c>
      <c r="V2121" s="64" t="s">
        <v>7505</v>
      </c>
    </row>
    <row r="2122" spans="1:22" ht="72">
      <c r="A2122" s="64" t="s">
        <v>11920</v>
      </c>
      <c r="B2122" s="63">
        <v>2561</v>
      </c>
      <c r="C2122" s="64" t="s">
        <v>11921</v>
      </c>
      <c r="D2122" s="64" t="s">
        <v>11922</v>
      </c>
      <c r="E2122" s="64" t="s">
        <v>11922</v>
      </c>
      <c r="F2122" s="64" t="s">
        <v>232</v>
      </c>
      <c r="G2122" s="63" t="b">
        <v>0</v>
      </c>
      <c r="H2122" s="71" t="b">
        <v>0</v>
      </c>
      <c r="I2122" s="64" t="s">
        <v>11920</v>
      </c>
      <c r="J2122" s="64" t="s">
        <v>976</v>
      </c>
      <c r="K2122" s="63">
        <v>88.11</v>
      </c>
      <c r="L2122" s="71" t="b">
        <v>0</v>
      </c>
      <c r="M2122" s="64" t="s">
        <v>232</v>
      </c>
      <c r="N2122" s="64" t="s">
        <v>11923</v>
      </c>
      <c r="O2122" s="64" t="s">
        <v>11924</v>
      </c>
      <c r="P2122" s="64" t="s">
        <v>976</v>
      </c>
      <c r="Q2122" s="63">
        <v>0.5</v>
      </c>
      <c r="R2122" s="64" t="s">
        <v>11925</v>
      </c>
      <c r="S2122" s="63">
        <v>2959.7570000000001</v>
      </c>
      <c r="T2122" s="63">
        <v>11336.44</v>
      </c>
      <c r="U2122" s="63">
        <v>6665.7266983999998</v>
      </c>
      <c r="V2122" s="64" t="s">
        <v>232</v>
      </c>
    </row>
    <row r="2123" spans="1:22" ht="172.9">
      <c r="A2123" s="64" t="s">
        <v>11926</v>
      </c>
      <c r="B2123" s="63">
        <v>2562</v>
      </c>
      <c r="C2123" s="64" t="s">
        <v>11927</v>
      </c>
      <c r="D2123" s="64" t="s">
        <v>11928</v>
      </c>
      <c r="E2123" s="64" t="s">
        <v>11928</v>
      </c>
      <c r="F2123" s="64" t="s">
        <v>232</v>
      </c>
      <c r="G2123" s="63" t="b">
        <v>0</v>
      </c>
      <c r="H2123" s="71" t="b">
        <v>0</v>
      </c>
      <c r="I2123" s="64" t="s">
        <v>11926</v>
      </c>
      <c r="J2123" s="64" t="s">
        <v>1816</v>
      </c>
      <c r="K2123" s="63">
        <v>70.09</v>
      </c>
      <c r="L2123" s="71" t="b">
        <v>0</v>
      </c>
      <c r="M2123" s="64" t="s">
        <v>232</v>
      </c>
      <c r="N2123" s="64" t="s">
        <v>11929</v>
      </c>
      <c r="O2123" s="64" t="s">
        <v>11930</v>
      </c>
      <c r="P2123" s="64" t="s">
        <v>1816</v>
      </c>
      <c r="Q2123" s="63">
        <v>0.25</v>
      </c>
      <c r="R2123" s="64" t="s">
        <v>11931</v>
      </c>
      <c r="S2123" s="63">
        <v>12172.33</v>
      </c>
      <c r="T2123" s="63">
        <v>8468.4490000000005</v>
      </c>
      <c r="U2123" s="63">
        <v>17438.384278000001</v>
      </c>
      <c r="V2123" s="64" t="s">
        <v>232</v>
      </c>
    </row>
    <row r="2124" spans="1:22" ht="72">
      <c r="A2124" s="64" t="s">
        <v>11932</v>
      </c>
      <c r="B2124" s="63">
        <v>2563</v>
      </c>
      <c r="C2124" s="64" t="s">
        <v>8053</v>
      </c>
      <c r="D2124" s="64" t="s">
        <v>8054</v>
      </c>
      <c r="E2124" s="64" t="s">
        <v>8054</v>
      </c>
      <c r="F2124" s="64" t="s">
        <v>232</v>
      </c>
      <c r="G2124" s="63" t="b">
        <v>0</v>
      </c>
      <c r="H2124" s="71" t="b">
        <v>0</v>
      </c>
      <c r="I2124" s="64" t="s">
        <v>11932</v>
      </c>
      <c r="J2124" s="64" t="s">
        <v>3054</v>
      </c>
      <c r="K2124" s="63">
        <v>100.16</v>
      </c>
      <c r="L2124" s="71" t="b">
        <v>0</v>
      </c>
      <c r="M2124" s="64" t="s">
        <v>232</v>
      </c>
      <c r="N2124" s="64" t="s">
        <v>8055</v>
      </c>
      <c r="O2124" s="64" t="s">
        <v>8056</v>
      </c>
      <c r="P2124" s="64" t="s">
        <v>3054</v>
      </c>
      <c r="Q2124" s="63">
        <v>0.1666667</v>
      </c>
      <c r="R2124" s="64" t="s">
        <v>8057</v>
      </c>
      <c r="S2124" s="63">
        <v>4479.6319999999996</v>
      </c>
      <c r="T2124" s="63">
        <v>21685.38</v>
      </c>
      <c r="U2124" s="63">
        <v>3590.8280869999999</v>
      </c>
      <c r="V2124" s="64" t="s">
        <v>8058</v>
      </c>
    </row>
    <row r="2125" spans="1:22" ht="230.45">
      <c r="A2125" s="64" t="s">
        <v>11933</v>
      </c>
      <c r="B2125" s="63">
        <v>2564</v>
      </c>
      <c r="C2125" s="64" t="s">
        <v>11934</v>
      </c>
      <c r="D2125" s="64" t="s">
        <v>11935</v>
      </c>
      <c r="E2125" s="64" t="s">
        <v>11935</v>
      </c>
      <c r="F2125" s="64" t="s">
        <v>232</v>
      </c>
      <c r="G2125" s="63" t="b">
        <v>0</v>
      </c>
      <c r="H2125" s="71" t="b">
        <v>0</v>
      </c>
      <c r="I2125" s="64" t="s">
        <v>11933</v>
      </c>
      <c r="J2125" s="64" t="s">
        <v>3939</v>
      </c>
      <c r="K2125" s="63">
        <v>86.13</v>
      </c>
      <c r="L2125" s="71" t="b">
        <v>0</v>
      </c>
      <c r="M2125" s="64" t="s">
        <v>232</v>
      </c>
      <c r="N2125" s="64" t="s">
        <v>11936</v>
      </c>
      <c r="O2125" s="64" t="s">
        <v>11937</v>
      </c>
      <c r="P2125" s="64" t="s">
        <v>3939</v>
      </c>
      <c r="Q2125" s="63">
        <v>0.2</v>
      </c>
      <c r="R2125" s="64" t="s">
        <v>11938</v>
      </c>
      <c r="S2125" s="63">
        <v>7266.07</v>
      </c>
      <c r="T2125" s="63">
        <v>6685.7430000000004</v>
      </c>
      <c r="U2125" s="63">
        <v>6846.1646932000003</v>
      </c>
      <c r="V2125" s="64" t="s">
        <v>232</v>
      </c>
    </row>
    <row r="2126" spans="1:22" ht="43.15">
      <c r="A2126" s="64" t="s">
        <v>11939</v>
      </c>
      <c r="B2126" s="63">
        <v>2565</v>
      </c>
      <c r="C2126" s="64" t="s">
        <v>11940</v>
      </c>
      <c r="D2126" s="64" t="s">
        <v>11941</v>
      </c>
      <c r="E2126" s="64" t="s">
        <v>11941</v>
      </c>
      <c r="F2126" s="64" t="s">
        <v>232</v>
      </c>
      <c r="G2126" s="63" t="b">
        <v>0</v>
      </c>
      <c r="H2126" s="71" t="b">
        <v>0</v>
      </c>
      <c r="I2126" s="64" t="s">
        <v>11939</v>
      </c>
      <c r="J2126" s="64" t="s">
        <v>3939</v>
      </c>
      <c r="K2126" s="63">
        <v>86.13</v>
      </c>
      <c r="L2126" s="71" t="b">
        <v>0</v>
      </c>
      <c r="M2126" s="64" t="s">
        <v>232</v>
      </c>
      <c r="N2126" s="64" t="s">
        <v>11942</v>
      </c>
      <c r="O2126" s="64" t="s">
        <v>11943</v>
      </c>
      <c r="P2126" s="64" t="s">
        <v>3939</v>
      </c>
      <c r="Q2126" s="63">
        <v>0.2</v>
      </c>
      <c r="R2126" s="64" t="s">
        <v>11944</v>
      </c>
      <c r="S2126" s="63">
        <v>12892.28</v>
      </c>
      <c r="T2126" s="63">
        <v>66258.100000000006</v>
      </c>
      <c r="U2126" s="63">
        <v>7182.3894450000007</v>
      </c>
      <c r="V2126" s="64" t="s">
        <v>232</v>
      </c>
    </row>
    <row r="2127" spans="1:22" ht="86.45">
      <c r="A2127" s="64" t="s">
        <v>11945</v>
      </c>
      <c r="B2127" s="63">
        <v>2566</v>
      </c>
      <c r="C2127" s="64" t="s">
        <v>11946</v>
      </c>
      <c r="D2127" s="64" t="s">
        <v>11947</v>
      </c>
      <c r="E2127" s="64" t="s">
        <v>11947</v>
      </c>
      <c r="F2127" s="64" t="s">
        <v>232</v>
      </c>
      <c r="G2127" s="63" t="b">
        <v>0</v>
      </c>
      <c r="H2127" s="71" t="b">
        <v>0</v>
      </c>
      <c r="I2127" s="64" t="s">
        <v>11945</v>
      </c>
      <c r="J2127" s="64" t="s">
        <v>3939</v>
      </c>
      <c r="K2127" s="63">
        <v>86.13</v>
      </c>
      <c r="L2127" s="71" t="b">
        <v>0</v>
      </c>
      <c r="M2127" s="64" t="s">
        <v>232</v>
      </c>
      <c r="N2127" s="64" t="s">
        <v>232</v>
      </c>
      <c r="O2127" s="64" t="s">
        <v>232</v>
      </c>
      <c r="P2127" s="64" t="s">
        <v>11948</v>
      </c>
      <c r="Q2127" s="63">
        <v>0.2</v>
      </c>
      <c r="R2127" s="64" t="s">
        <v>11944</v>
      </c>
      <c r="S2127" s="63">
        <v>7266.07</v>
      </c>
      <c r="T2127" s="63">
        <v>66258.100000000006</v>
      </c>
      <c r="U2127" s="65"/>
      <c r="V2127" s="64" t="s">
        <v>232</v>
      </c>
    </row>
    <row r="2128" spans="1:22" ht="57.6">
      <c r="A2128" s="64" t="s">
        <v>11949</v>
      </c>
      <c r="B2128" s="63">
        <v>2567</v>
      </c>
      <c r="C2128" s="64" t="s">
        <v>11950</v>
      </c>
      <c r="D2128" s="64" t="s">
        <v>11951</v>
      </c>
      <c r="E2128" s="64" t="s">
        <v>11951</v>
      </c>
      <c r="F2128" s="64" t="s">
        <v>232</v>
      </c>
      <c r="G2128" s="63" t="b">
        <v>0</v>
      </c>
      <c r="H2128" s="71" t="b">
        <v>0</v>
      </c>
      <c r="I2128" s="64" t="s">
        <v>11949</v>
      </c>
      <c r="J2128" s="64" t="s">
        <v>619</v>
      </c>
      <c r="K2128" s="63">
        <v>112.22</v>
      </c>
      <c r="L2128" s="71" t="b">
        <v>0</v>
      </c>
      <c r="M2128" s="64" t="s">
        <v>232</v>
      </c>
      <c r="N2128" s="64" t="s">
        <v>11952</v>
      </c>
      <c r="O2128" s="64" t="s">
        <v>11953</v>
      </c>
      <c r="P2128" s="64" t="s">
        <v>619</v>
      </c>
      <c r="Q2128" s="65"/>
      <c r="R2128" s="64" t="s">
        <v>5215</v>
      </c>
      <c r="S2128" s="63">
        <v>2159.8229999999999</v>
      </c>
      <c r="T2128" s="63">
        <v>3664.1579999999999</v>
      </c>
      <c r="U2128" s="63">
        <v>2076.9034481999997</v>
      </c>
      <c r="V2128" s="64" t="s">
        <v>232</v>
      </c>
    </row>
    <row r="2129" spans="1:22" ht="100.9">
      <c r="A2129" s="64" t="s">
        <v>11954</v>
      </c>
      <c r="B2129" s="63">
        <v>2568</v>
      </c>
      <c r="C2129" s="64" t="s">
        <v>11955</v>
      </c>
      <c r="D2129" s="64" t="s">
        <v>11956</v>
      </c>
      <c r="E2129" s="64" t="s">
        <v>11956</v>
      </c>
      <c r="F2129" s="64" t="s">
        <v>232</v>
      </c>
      <c r="G2129" s="63" t="b">
        <v>0</v>
      </c>
      <c r="H2129" s="71" t="b">
        <v>0</v>
      </c>
      <c r="I2129" s="64" t="s">
        <v>11954</v>
      </c>
      <c r="J2129" s="64" t="s">
        <v>725</v>
      </c>
      <c r="K2129" s="63">
        <v>148.245</v>
      </c>
      <c r="L2129" s="71" t="b">
        <v>0</v>
      </c>
      <c r="M2129" s="64" t="s">
        <v>232</v>
      </c>
      <c r="N2129" s="64" t="s">
        <v>232</v>
      </c>
      <c r="O2129" s="64" t="s">
        <v>232</v>
      </c>
      <c r="P2129" s="64" t="s">
        <v>725</v>
      </c>
      <c r="Q2129" s="65"/>
      <c r="R2129" s="64" t="s">
        <v>11957</v>
      </c>
      <c r="S2129" s="63">
        <v>60.528370000000002</v>
      </c>
      <c r="T2129" s="63">
        <v>81.197119999999998</v>
      </c>
      <c r="U2129" s="65"/>
      <c r="V2129" s="64" t="s">
        <v>232</v>
      </c>
    </row>
    <row r="2130" spans="1:22" ht="57.6">
      <c r="A2130" s="64" t="s">
        <v>11958</v>
      </c>
      <c r="B2130" s="63">
        <v>2569</v>
      </c>
      <c r="C2130" s="64" t="s">
        <v>11959</v>
      </c>
      <c r="D2130" s="64" t="s">
        <v>11960</v>
      </c>
      <c r="E2130" s="64" t="s">
        <v>11960</v>
      </c>
      <c r="F2130" s="64" t="s">
        <v>232</v>
      </c>
      <c r="G2130" s="63" t="b">
        <v>0</v>
      </c>
      <c r="H2130" s="71" t="b">
        <v>0</v>
      </c>
      <c r="I2130" s="64" t="s">
        <v>11958</v>
      </c>
      <c r="J2130" s="64" t="s">
        <v>11961</v>
      </c>
      <c r="K2130" s="63">
        <v>212.32</v>
      </c>
      <c r="L2130" s="71" t="b">
        <v>0</v>
      </c>
      <c r="M2130" s="64" t="s">
        <v>232</v>
      </c>
      <c r="N2130" s="64" t="s">
        <v>232</v>
      </c>
      <c r="O2130" s="64" t="s">
        <v>11962</v>
      </c>
      <c r="P2130" s="64" t="s">
        <v>11961</v>
      </c>
      <c r="Q2130" s="65"/>
      <c r="R2130" s="64" t="s">
        <v>11963</v>
      </c>
      <c r="S2130" s="63">
        <v>3.6663659999999999E-3</v>
      </c>
      <c r="T2130" s="63">
        <v>0.78797950000000005</v>
      </c>
      <c r="U2130" s="63">
        <v>1.4075736794E-2</v>
      </c>
      <c r="V2130" s="64" t="s">
        <v>232</v>
      </c>
    </row>
    <row r="2131" spans="1:22" ht="57.6">
      <c r="A2131" s="64" t="s">
        <v>11964</v>
      </c>
      <c r="B2131" s="63">
        <v>2570</v>
      </c>
      <c r="C2131" s="64" t="s">
        <v>11965</v>
      </c>
      <c r="D2131" s="64" t="s">
        <v>11966</v>
      </c>
      <c r="E2131" s="64" t="s">
        <v>11966</v>
      </c>
      <c r="F2131" s="64" t="s">
        <v>232</v>
      </c>
      <c r="G2131" s="63" t="b">
        <v>0</v>
      </c>
      <c r="H2131" s="71" t="b">
        <v>0</v>
      </c>
      <c r="I2131" s="64" t="s">
        <v>11964</v>
      </c>
      <c r="J2131" s="64" t="s">
        <v>232</v>
      </c>
      <c r="K2131" s="63">
        <v>84.159480000000002</v>
      </c>
      <c r="L2131" s="71" t="b">
        <v>0</v>
      </c>
      <c r="M2131" s="64" t="s">
        <v>232</v>
      </c>
      <c r="N2131" s="64" t="s">
        <v>232</v>
      </c>
      <c r="O2131" s="64" t="s">
        <v>232</v>
      </c>
      <c r="P2131" s="64" t="s">
        <v>10999</v>
      </c>
      <c r="Q2131" s="65"/>
      <c r="R2131" s="64" t="s">
        <v>2957</v>
      </c>
      <c r="S2131" s="63">
        <v>21331.58</v>
      </c>
      <c r="T2131" s="63">
        <v>21622.21</v>
      </c>
      <c r="U2131" s="65"/>
      <c r="V2131" s="64" t="s">
        <v>232</v>
      </c>
    </row>
    <row r="2132" spans="1:22" ht="100.9">
      <c r="A2132" s="64" t="s">
        <v>11967</v>
      </c>
      <c r="B2132" s="63">
        <v>2571</v>
      </c>
      <c r="C2132" s="64" t="s">
        <v>11968</v>
      </c>
      <c r="D2132" s="64" t="s">
        <v>11969</v>
      </c>
      <c r="E2132" s="64" t="s">
        <v>11969</v>
      </c>
      <c r="F2132" s="64" t="s">
        <v>232</v>
      </c>
      <c r="G2132" s="63" t="b">
        <v>0</v>
      </c>
      <c r="H2132" s="71" t="b">
        <v>0</v>
      </c>
      <c r="I2132" s="64" t="s">
        <v>11967</v>
      </c>
      <c r="J2132" s="64" t="s">
        <v>232</v>
      </c>
      <c r="K2132" s="63">
        <v>99.183758019198706</v>
      </c>
      <c r="L2132" s="71" t="b">
        <v>0</v>
      </c>
      <c r="M2132" s="64" t="s">
        <v>232</v>
      </c>
      <c r="N2132" s="64" t="s">
        <v>232</v>
      </c>
      <c r="O2132" s="64" t="s">
        <v>232</v>
      </c>
      <c r="P2132" s="64" t="s">
        <v>11970</v>
      </c>
      <c r="Q2132" s="65"/>
      <c r="R2132" s="64" t="s">
        <v>2084</v>
      </c>
      <c r="S2132" s="63">
        <v>7492.7179999999998</v>
      </c>
      <c r="T2132" s="63">
        <v>11195.57</v>
      </c>
      <c r="U2132" s="65"/>
      <c r="V2132" s="64" t="s">
        <v>232</v>
      </c>
    </row>
    <row r="2133" spans="1:22" ht="72">
      <c r="A2133" s="64" t="s">
        <v>11971</v>
      </c>
      <c r="B2133" s="63">
        <v>2572</v>
      </c>
      <c r="C2133" s="64" t="s">
        <v>11972</v>
      </c>
      <c r="D2133" s="64" t="s">
        <v>11973</v>
      </c>
      <c r="E2133" s="64" t="s">
        <v>11973</v>
      </c>
      <c r="F2133" s="64" t="s">
        <v>232</v>
      </c>
      <c r="G2133" s="63" t="b">
        <v>0</v>
      </c>
      <c r="H2133" s="71" t="b">
        <v>0</v>
      </c>
      <c r="I2133" s="64" t="s">
        <v>11971</v>
      </c>
      <c r="J2133" s="64" t="s">
        <v>232</v>
      </c>
      <c r="K2133" s="63">
        <v>105.60149231216801</v>
      </c>
      <c r="L2133" s="71" t="b">
        <v>0</v>
      </c>
      <c r="M2133" s="64" t="s">
        <v>232</v>
      </c>
      <c r="N2133" s="64" t="s">
        <v>232</v>
      </c>
      <c r="O2133" s="64" t="s">
        <v>232</v>
      </c>
      <c r="P2133" s="64" t="s">
        <v>11974</v>
      </c>
      <c r="Q2133" s="65"/>
      <c r="R2133" s="64" t="s">
        <v>11975</v>
      </c>
      <c r="S2133" s="63">
        <v>5946.1790000000001</v>
      </c>
      <c r="T2133" s="63">
        <v>57448.85</v>
      </c>
      <c r="U2133" s="65"/>
      <c r="V2133" s="64" t="s">
        <v>232</v>
      </c>
    </row>
    <row r="2134" spans="1:22" ht="129.6">
      <c r="A2134" s="64" t="s">
        <v>11976</v>
      </c>
      <c r="B2134" s="63">
        <v>2573</v>
      </c>
      <c r="C2134" s="64" t="s">
        <v>11977</v>
      </c>
      <c r="D2134" s="64" t="s">
        <v>11978</v>
      </c>
      <c r="E2134" s="64" t="s">
        <v>11978</v>
      </c>
      <c r="F2134" s="64" t="s">
        <v>232</v>
      </c>
      <c r="G2134" s="63" t="b">
        <v>0</v>
      </c>
      <c r="H2134" s="71" t="b">
        <v>0</v>
      </c>
      <c r="I2134" s="64" t="s">
        <v>11976</v>
      </c>
      <c r="J2134" s="64" t="s">
        <v>232</v>
      </c>
      <c r="K2134" s="63">
        <v>102.86166666666701</v>
      </c>
      <c r="L2134" s="71" t="b">
        <v>0</v>
      </c>
      <c r="M2134" s="64" t="s">
        <v>232</v>
      </c>
      <c r="N2134" s="64" t="s">
        <v>232</v>
      </c>
      <c r="O2134" s="64" t="s">
        <v>232</v>
      </c>
      <c r="P2134" s="64" t="s">
        <v>11979</v>
      </c>
      <c r="Q2134" s="65"/>
      <c r="R2134" s="64" t="s">
        <v>11097</v>
      </c>
      <c r="S2134" s="63">
        <v>5546.2110000000002</v>
      </c>
      <c r="T2134" s="63">
        <v>7076.6580000000004</v>
      </c>
      <c r="U2134" s="65"/>
      <c r="V2134" s="64" t="s">
        <v>232</v>
      </c>
    </row>
    <row r="2135" spans="1:22" ht="72">
      <c r="A2135" s="64" t="s">
        <v>11980</v>
      </c>
      <c r="B2135" s="63">
        <v>2574</v>
      </c>
      <c r="C2135" s="64" t="s">
        <v>11981</v>
      </c>
      <c r="D2135" s="64" t="s">
        <v>11982</v>
      </c>
      <c r="E2135" s="64" t="s">
        <v>11982</v>
      </c>
      <c r="F2135" s="64" t="s">
        <v>232</v>
      </c>
      <c r="G2135" s="63" t="b">
        <v>0</v>
      </c>
      <c r="H2135" s="71" t="b">
        <v>0</v>
      </c>
      <c r="I2135" s="64" t="s">
        <v>11980</v>
      </c>
      <c r="J2135" s="64" t="s">
        <v>232</v>
      </c>
      <c r="K2135" s="63">
        <v>105.60149231216801</v>
      </c>
      <c r="L2135" s="71" t="b">
        <v>0</v>
      </c>
      <c r="M2135" s="64" t="s">
        <v>232</v>
      </c>
      <c r="N2135" s="64" t="s">
        <v>232</v>
      </c>
      <c r="O2135" s="64" t="s">
        <v>232</v>
      </c>
      <c r="P2135" s="64" t="s">
        <v>11974</v>
      </c>
      <c r="Q2135" s="65"/>
      <c r="R2135" s="64" t="s">
        <v>1583</v>
      </c>
      <c r="S2135" s="63">
        <v>3959.6750000000002</v>
      </c>
      <c r="T2135" s="63">
        <v>5796.85</v>
      </c>
      <c r="U2135" s="65"/>
      <c r="V2135" s="64" t="s">
        <v>232</v>
      </c>
    </row>
    <row r="2136" spans="1:22" ht="86.45">
      <c r="A2136" s="64" t="s">
        <v>11983</v>
      </c>
      <c r="B2136" s="63">
        <v>2575</v>
      </c>
      <c r="C2136" s="64" t="s">
        <v>11984</v>
      </c>
      <c r="D2136" s="64" t="s">
        <v>11985</v>
      </c>
      <c r="E2136" s="64" t="s">
        <v>11985</v>
      </c>
      <c r="F2136" s="64" t="s">
        <v>232</v>
      </c>
      <c r="G2136" s="63" t="b">
        <v>0</v>
      </c>
      <c r="H2136" s="71" t="b">
        <v>0</v>
      </c>
      <c r="I2136" s="64" t="s">
        <v>11983</v>
      </c>
      <c r="J2136" s="64" t="s">
        <v>232</v>
      </c>
      <c r="K2136" s="63">
        <v>114.22852</v>
      </c>
      <c r="L2136" s="71" t="b">
        <v>0</v>
      </c>
      <c r="M2136" s="64" t="s">
        <v>232</v>
      </c>
      <c r="N2136" s="64" t="s">
        <v>232</v>
      </c>
      <c r="O2136" s="64" t="s">
        <v>232</v>
      </c>
      <c r="P2136" s="64" t="s">
        <v>11986</v>
      </c>
      <c r="Q2136" s="65"/>
      <c r="R2136" s="64" t="s">
        <v>11987</v>
      </c>
      <c r="S2136" s="63">
        <v>3893.0140000000001</v>
      </c>
      <c r="T2136" s="63">
        <v>5796.85</v>
      </c>
      <c r="U2136" s="65"/>
      <c r="V2136" s="64" t="s">
        <v>232</v>
      </c>
    </row>
    <row r="2137" spans="1:22" ht="100.9">
      <c r="A2137" s="64" t="s">
        <v>11988</v>
      </c>
      <c r="B2137" s="63">
        <v>2576</v>
      </c>
      <c r="C2137" s="64" t="s">
        <v>11989</v>
      </c>
      <c r="D2137" s="64" t="s">
        <v>11990</v>
      </c>
      <c r="E2137" s="64" t="s">
        <v>11990</v>
      </c>
      <c r="F2137" s="64" t="s">
        <v>232</v>
      </c>
      <c r="G2137" s="63" t="b">
        <v>0</v>
      </c>
      <c r="H2137" s="71" t="b">
        <v>0</v>
      </c>
      <c r="I2137" s="64" t="s">
        <v>11988</v>
      </c>
      <c r="J2137" s="64" t="s">
        <v>232</v>
      </c>
      <c r="K2137" s="63">
        <v>113.211606869465</v>
      </c>
      <c r="L2137" s="71" t="b">
        <v>0</v>
      </c>
      <c r="M2137" s="64" t="s">
        <v>232</v>
      </c>
      <c r="N2137" s="64" t="s">
        <v>232</v>
      </c>
      <c r="O2137" s="64" t="s">
        <v>232</v>
      </c>
      <c r="P2137" s="64" t="s">
        <v>1304</v>
      </c>
      <c r="Q2137" s="65"/>
      <c r="R2137" s="64" t="s">
        <v>11991</v>
      </c>
      <c r="S2137" s="63">
        <v>3519.7109999999998</v>
      </c>
      <c r="T2137" s="63">
        <v>36313.11</v>
      </c>
      <c r="U2137" s="65"/>
      <c r="V2137" s="64" t="s">
        <v>232</v>
      </c>
    </row>
    <row r="2138" spans="1:22" ht="129.6">
      <c r="A2138" s="64" t="s">
        <v>11992</v>
      </c>
      <c r="B2138" s="63">
        <v>2577</v>
      </c>
      <c r="C2138" s="64" t="s">
        <v>11993</v>
      </c>
      <c r="D2138" s="64" t="s">
        <v>11994</v>
      </c>
      <c r="E2138" s="64" t="s">
        <v>11994</v>
      </c>
      <c r="F2138" s="64" t="s">
        <v>232</v>
      </c>
      <c r="G2138" s="63" t="b">
        <v>0</v>
      </c>
      <c r="H2138" s="71" t="b">
        <v>0</v>
      </c>
      <c r="I2138" s="64" t="s">
        <v>11992</v>
      </c>
      <c r="J2138" s="64" t="s">
        <v>232</v>
      </c>
      <c r="K2138" s="63">
        <v>113.548627735815</v>
      </c>
      <c r="L2138" s="71" t="b">
        <v>0</v>
      </c>
      <c r="M2138" s="64" t="s">
        <v>232</v>
      </c>
      <c r="N2138" s="64" t="s">
        <v>232</v>
      </c>
      <c r="O2138" s="64" t="s">
        <v>232</v>
      </c>
      <c r="P2138" s="64" t="s">
        <v>11995</v>
      </c>
      <c r="Q2138" s="65"/>
      <c r="R2138" s="64" t="s">
        <v>11996</v>
      </c>
      <c r="S2138" s="63">
        <v>3013.0859999999998</v>
      </c>
      <c r="T2138" s="63">
        <v>5796.85</v>
      </c>
      <c r="U2138" s="65"/>
      <c r="V2138" s="64" t="s">
        <v>232</v>
      </c>
    </row>
    <row r="2139" spans="1:22" ht="158.44999999999999">
      <c r="A2139" s="64" t="s">
        <v>11997</v>
      </c>
      <c r="B2139" s="63">
        <v>2578</v>
      </c>
      <c r="C2139" s="64" t="s">
        <v>11998</v>
      </c>
      <c r="D2139" s="64" t="s">
        <v>11999</v>
      </c>
      <c r="E2139" s="64" t="s">
        <v>11999</v>
      </c>
      <c r="F2139" s="64" t="s">
        <v>232</v>
      </c>
      <c r="G2139" s="63" t="b">
        <v>0</v>
      </c>
      <c r="H2139" s="71" t="b">
        <v>0</v>
      </c>
      <c r="I2139" s="64" t="s">
        <v>11997</v>
      </c>
      <c r="J2139" s="64" t="s">
        <v>232</v>
      </c>
      <c r="K2139" s="63">
        <v>112.70631773948</v>
      </c>
      <c r="L2139" s="71" t="b">
        <v>0</v>
      </c>
      <c r="M2139" s="64" t="s">
        <v>232</v>
      </c>
      <c r="N2139" s="64" t="s">
        <v>232</v>
      </c>
      <c r="O2139" s="64" t="s">
        <v>232</v>
      </c>
      <c r="P2139" s="64" t="s">
        <v>12000</v>
      </c>
      <c r="Q2139" s="65"/>
      <c r="R2139" s="64" t="s">
        <v>2298</v>
      </c>
      <c r="S2139" s="63">
        <v>2759.7730000000001</v>
      </c>
      <c r="T2139" s="63">
        <v>3664.1579999999999</v>
      </c>
      <c r="U2139" s="65"/>
      <c r="V2139" s="64" t="s">
        <v>232</v>
      </c>
    </row>
    <row r="2140" spans="1:22" ht="144">
      <c r="A2140" s="64" t="s">
        <v>12001</v>
      </c>
      <c r="B2140" s="63">
        <v>2579</v>
      </c>
      <c r="C2140" s="64" t="s">
        <v>12002</v>
      </c>
      <c r="D2140" s="64" t="s">
        <v>12003</v>
      </c>
      <c r="E2140" s="64" t="s">
        <v>12003</v>
      </c>
      <c r="F2140" s="64" t="s">
        <v>232</v>
      </c>
      <c r="G2140" s="63" t="b">
        <v>0</v>
      </c>
      <c r="H2140" s="71" t="b">
        <v>0</v>
      </c>
      <c r="I2140" s="64" t="s">
        <v>12001</v>
      </c>
      <c r="J2140" s="64" t="s">
        <v>232</v>
      </c>
      <c r="K2140" s="63">
        <v>112.876781070413</v>
      </c>
      <c r="L2140" s="71" t="b">
        <v>0</v>
      </c>
      <c r="M2140" s="64" t="s">
        <v>232</v>
      </c>
      <c r="N2140" s="64" t="s">
        <v>232</v>
      </c>
      <c r="O2140" s="64" t="s">
        <v>232</v>
      </c>
      <c r="P2140" s="64" t="s">
        <v>11062</v>
      </c>
      <c r="Q2140" s="65"/>
      <c r="R2140" s="64" t="s">
        <v>12004</v>
      </c>
      <c r="S2140" s="63">
        <v>2653.1149999999998</v>
      </c>
      <c r="T2140" s="63">
        <v>3664.1579999999999</v>
      </c>
      <c r="U2140" s="65"/>
      <c r="V2140" s="64" t="s">
        <v>232</v>
      </c>
    </row>
    <row r="2141" spans="1:22" ht="129.6">
      <c r="A2141" s="64" t="s">
        <v>12005</v>
      </c>
      <c r="B2141" s="63">
        <v>2580</v>
      </c>
      <c r="C2141" s="64" t="s">
        <v>12006</v>
      </c>
      <c r="D2141" s="64" t="s">
        <v>12007</v>
      </c>
      <c r="E2141" s="64" t="s">
        <v>12007</v>
      </c>
      <c r="F2141" s="64" t="s">
        <v>232</v>
      </c>
      <c r="G2141" s="63" t="b">
        <v>0</v>
      </c>
      <c r="H2141" s="71" t="b">
        <v>0</v>
      </c>
      <c r="I2141" s="64" t="s">
        <v>12005</v>
      </c>
      <c r="J2141" s="64" t="s">
        <v>232</v>
      </c>
      <c r="K2141" s="63">
        <v>116.52806258437499</v>
      </c>
      <c r="L2141" s="71" t="b">
        <v>0</v>
      </c>
      <c r="M2141" s="64" t="s">
        <v>232</v>
      </c>
      <c r="N2141" s="64" t="s">
        <v>232</v>
      </c>
      <c r="O2141" s="64" t="s">
        <v>232</v>
      </c>
      <c r="P2141" s="64" t="s">
        <v>12008</v>
      </c>
      <c r="Q2141" s="65"/>
      <c r="R2141" s="64" t="s">
        <v>232</v>
      </c>
      <c r="S2141" s="63">
        <v>1573.204</v>
      </c>
      <c r="T2141" s="65"/>
      <c r="U2141" s="65"/>
      <c r="V2141" s="64" t="s">
        <v>232</v>
      </c>
    </row>
    <row r="2142" spans="1:22" ht="72">
      <c r="A2142" s="64" t="s">
        <v>12009</v>
      </c>
      <c r="B2142" s="63">
        <v>2581</v>
      </c>
      <c r="C2142" s="64" t="s">
        <v>12010</v>
      </c>
      <c r="D2142" s="64" t="s">
        <v>12011</v>
      </c>
      <c r="E2142" s="64" t="s">
        <v>12011</v>
      </c>
      <c r="F2142" s="64" t="s">
        <v>232</v>
      </c>
      <c r="G2142" s="63" t="b">
        <v>0</v>
      </c>
      <c r="H2142" s="71" t="b">
        <v>0</v>
      </c>
      <c r="I2142" s="64" t="s">
        <v>12009</v>
      </c>
      <c r="J2142" s="64" t="s">
        <v>232</v>
      </c>
      <c r="K2142" s="63">
        <v>112.632751531533</v>
      </c>
      <c r="L2142" s="71" t="b">
        <v>0</v>
      </c>
      <c r="M2142" s="64" t="s">
        <v>232</v>
      </c>
      <c r="N2142" s="64" t="s">
        <v>232</v>
      </c>
      <c r="O2142" s="64" t="s">
        <v>232</v>
      </c>
      <c r="P2142" s="64" t="s">
        <v>11043</v>
      </c>
      <c r="Q2142" s="65"/>
      <c r="R2142" s="64" t="s">
        <v>3973</v>
      </c>
      <c r="S2142" s="63">
        <v>882.5942</v>
      </c>
      <c r="T2142" s="63">
        <v>1463.991</v>
      </c>
      <c r="U2142" s="65"/>
      <c r="V2142" s="64" t="s">
        <v>232</v>
      </c>
    </row>
    <row r="2143" spans="1:22" ht="72">
      <c r="A2143" s="64" t="s">
        <v>12012</v>
      </c>
      <c r="B2143" s="63">
        <v>2582</v>
      </c>
      <c r="C2143" s="64" t="s">
        <v>12013</v>
      </c>
      <c r="D2143" s="64" t="s">
        <v>12014</v>
      </c>
      <c r="E2143" s="64" t="s">
        <v>12014</v>
      </c>
      <c r="F2143" s="64" t="s">
        <v>232</v>
      </c>
      <c r="G2143" s="63" t="b">
        <v>0</v>
      </c>
      <c r="H2143" s="71" t="b">
        <v>0</v>
      </c>
      <c r="I2143" s="64" t="s">
        <v>12012</v>
      </c>
      <c r="J2143" s="64" t="s">
        <v>232</v>
      </c>
      <c r="K2143" s="63">
        <v>128.2551</v>
      </c>
      <c r="L2143" s="71" t="b">
        <v>0</v>
      </c>
      <c r="M2143" s="64" t="s">
        <v>232</v>
      </c>
      <c r="N2143" s="64" t="s">
        <v>232</v>
      </c>
      <c r="O2143" s="64" t="s">
        <v>232</v>
      </c>
      <c r="P2143" s="64" t="s">
        <v>12015</v>
      </c>
      <c r="Q2143" s="65"/>
      <c r="R2143" s="64" t="s">
        <v>232</v>
      </c>
      <c r="S2143" s="63">
        <v>1034.5820000000001</v>
      </c>
      <c r="T2143" s="65"/>
      <c r="U2143" s="65"/>
      <c r="V2143" s="64" t="s">
        <v>232</v>
      </c>
    </row>
    <row r="2144" spans="1:22" ht="72">
      <c r="A2144" s="64" t="s">
        <v>12016</v>
      </c>
      <c r="B2144" s="63">
        <v>2583</v>
      </c>
      <c r="C2144" s="64" t="s">
        <v>12017</v>
      </c>
      <c r="D2144" s="64" t="s">
        <v>12018</v>
      </c>
      <c r="E2144" s="64" t="s">
        <v>12018</v>
      </c>
      <c r="F2144" s="64" t="s">
        <v>232</v>
      </c>
      <c r="G2144" s="63" t="b">
        <v>0</v>
      </c>
      <c r="H2144" s="71" t="b">
        <v>0</v>
      </c>
      <c r="I2144" s="64" t="s">
        <v>12016</v>
      </c>
      <c r="J2144" s="64" t="s">
        <v>232</v>
      </c>
      <c r="K2144" s="63">
        <v>128.2551</v>
      </c>
      <c r="L2144" s="71" t="b">
        <v>0</v>
      </c>
      <c r="M2144" s="64" t="s">
        <v>232</v>
      </c>
      <c r="N2144" s="64" t="s">
        <v>232</v>
      </c>
      <c r="O2144" s="64" t="s">
        <v>232</v>
      </c>
      <c r="P2144" s="64" t="s">
        <v>12015</v>
      </c>
      <c r="Q2144" s="65"/>
      <c r="R2144" s="64" t="s">
        <v>12019</v>
      </c>
      <c r="S2144" s="63">
        <v>923.92409999999995</v>
      </c>
      <c r="T2144" s="63">
        <v>1199.229</v>
      </c>
      <c r="U2144" s="65"/>
      <c r="V2144" s="64" t="s">
        <v>232</v>
      </c>
    </row>
    <row r="2145" spans="1:22" ht="144">
      <c r="A2145" s="64" t="s">
        <v>12020</v>
      </c>
      <c r="B2145" s="63">
        <v>2584</v>
      </c>
      <c r="C2145" s="64" t="s">
        <v>12021</v>
      </c>
      <c r="D2145" s="64" t="s">
        <v>12022</v>
      </c>
      <c r="E2145" s="64" t="s">
        <v>12022</v>
      </c>
      <c r="F2145" s="64" t="s">
        <v>232</v>
      </c>
      <c r="G2145" s="63" t="b">
        <v>0</v>
      </c>
      <c r="H2145" s="71" t="b">
        <v>0</v>
      </c>
      <c r="I2145" s="64" t="s">
        <v>12020</v>
      </c>
      <c r="J2145" s="64" t="s">
        <v>232</v>
      </c>
      <c r="K2145" s="63">
        <v>142.424711150544</v>
      </c>
      <c r="L2145" s="71" t="b">
        <v>0</v>
      </c>
      <c r="M2145" s="64" t="s">
        <v>232</v>
      </c>
      <c r="N2145" s="64" t="s">
        <v>232</v>
      </c>
      <c r="O2145" s="64" t="s">
        <v>232</v>
      </c>
      <c r="P2145" s="64" t="s">
        <v>232</v>
      </c>
      <c r="Q2145" s="65"/>
      <c r="R2145" s="64" t="s">
        <v>1209</v>
      </c>
      <c r="S2145" s="63">
        <v>109.59099999999999</v>
      </c>
      <c r="T2145" s="63">
        <v>16.797740000000001</v>
      </c>
      <c r="U2145" s="65"/>
      <c r="V2145" s="64" t="s">
        <v>232</v>
      </c>
    </row>
    <row r="2146" spans="1:22" ht="57.6">
      <c r="A2146" s="64" t="s">
        <v>12023</v>
      </c>
      <c r="B2146" s="63">
        <v>2585</v>
      </c>
      <c r="C2146" s="64" t="s">
        <v>12024</v>
      </c>
      <c r="D2146" s="64" t="s">
        <v>12025</v>
      </c>
      <c r="E2146" s="64" t="s">
        <v>12025</v>
      </c>
      <c r="F2146" s="64" t="s">
        <v>232</v>
      </c>
      <c r="G2146" s="63" t="b">
        <v>0</v>
      </c>
      <c r="H2146" s="71" t="b">
        <v>0</v>
      </c>
      <c r="I2146" s="64" t="s">
        <v>12023</v>
      </c>
      <c r="J2146" s="64" t="s">
        <v>232</v>
      </c>
      <c r="K2146" s="63">
        <v>72.105720000000005</v>
      </c>
      <c r="L2146" s="71" t="b">
        <v>0</v>
      </c>
      <c r="M2146" s="64" t="s">
        <v>232</v>
      </c>
      <c r="N2146" s="64" t="s">
        <v>232</v>
      </c>
      <c r="O2146" s="64" t="s">
        <v>232</v>
      </c>
      <c r="P2146" s="64" t="s">
        <v>12026</v>
      </c>
      <c r="Q2146" s="63">
        <v>2</v>
      </c>
      <c r="R2146" s="64" t="s">
        <v>12027</v>
      </c>
      <c r="S2146" s="63">
        <v>21864.87</v>
      </c>
      <c r="T2146" s="63">
        <v>20427.8</v>
      </c>
      <c r="U2146" s="65"/>
      <c r="V2146" s="64" t="s">
        <v>232</v>
      </c>
    </row>
    <row r="2147" spans="1:22" ht="43.15">
      <c r="A2147" s="64" t="s">
        <v>12028</v>
      </c>
      <c r="B2147" s="63">
        <v>2586</v>
      </c>
      <c r="C2147" s="64" t="s">
        <v>232</v>
      </c>
      <c r="D2147" s="64" t="s">
        <v>232</v>
      </c>
      <c r="E2147" s="64" t="s">
        <v>2438</v>
      </c>
      <c r="F2147" s="64" t="s">
        <v>232</v>
      </c>
      <c r="G2147" s="63" t="b">
        <v>0</v>
      </c>
      <c r="H2147" s="71" t="b">
        <v>1</v>
      </c>
      <c r="I2147" s="64" t="s">
        <v>12028</v>
      </c>
      <c r="J2147" s="64" t="s">
        <v>12029</v>
      </c>
      <c r="K2147" s="63">
        <v>200.59</v>
      </c>
      <c r="L2147" s="71" t="b">
        <v>0</v>
      </c>
      <c r="M2147" s="64" t="s">
        <v>232</v>
      </c>
      <c r="N2147" s="64" t="s">
        <v>232</v>
      </c>
      <c r="O2147" s="64" t="s">
        <v>232</v>
      </c>
      <c r="P2147" s="64" t="s">
        <v>4017</v>
      </c>
      <c r="Q2147" s="65"/>
      <c r="R2147" s="64" t="s">
        <v>232</v>
      </c>
      <c r="S2147" s="65"/>
      <c r="T2147" s="65"/>
      <c r="U2147" s="65"/>
      <c r="V2147" s="64" t="s">
        <v>232</v>
      </c>
    </row>
    <row r="2148" spans="1:22" ht="28.9">
      <c r="A2148" s="64" t="s">
        <v>12030</v>
      </c>
      <c r="B2148" s="63">
        <v>2587</v>
      </c>
      <c r="C2148" s="64" t="s">
        <v>232</v>
      </c>
      <c r="D2148" s="64" t="s">
        <v>232</v>
      </c>
      <c r="E2148" s="64" t="s">
        <v>2438</v>
      </c>
      <c r="F2148" s="64" t="s">
        <v>232</v>
      </c>
      <c r="G2148" s="63" t="b">
        <v>0</v>
      </c>
      <c r="H2148" s="71" t="b">
        <v>1</v>
      </c>
      <c r="I2148" s="64" t="s">
        <v>12030</v>
      </c>
      <c r="J2148" s="64" t="s">
        <v>12031</v>
      </c>
      <c r="K2148" s="63">
        <v>200.59</v>
      </c>
      <c r="L2148" s="71" t="b">
        <v>0</v>
      </c>
      <c r="M2148" s="64" t="s">
        <v>232</v>
      </c>
      <c r="N2148" s="64" t="s">
        <v>232</v>
      </c>
      <c r="O2148" s="64" t="s">
        <v>232</v>
      </c>
      <c r="P2148" s="64" t="s">
        <v>4017</v>
      </c>
      <c r="Q2148" s="65"/>
      <c r="R2148" s="64" t="s">
        <v>232</v>
      </c>
      <c r="S2148" s="65"/>
      <c r="T2148" s="65"/>
      <c r="U2148" s="65"/>
      <c r="V2148" s="64" t="s">
        <v>232</v>
      </c>
    </row>
    <row r="2149" spans="1:22" ht="28.9">
      <c r="A2149" s="64" t="s">
        <v>12032</v>
      </c>
      <c r="B2149" s="63">
        <v>2588</v>
      </c>
      <c r="C2149" s="64" t="s">
        <v>232</v>
      </c>
      <c r="D2149" s="64" t="s">
        <v>232</v>
      </c>
      <c r="E2149" s="64" t="s">
        <v>4015</v>
      </c>
      <c r="F2149" s="64" t="s">
        <v>232</v>
      </c>
      <c r="G2149" s="63" t="b">
        <v>0</v>
      </c>
      <c r="H2149" s="71" t="b">
        <v>1</v>
      </c>
      <c r="I2149" s="64" t="s">
        <v>12032</v>
      </c>
      <c r="J2149" s="64" t="s">
        <v>12033</v>
      </c>
      <c r="K2149" s="63">
        <v>200.59</v>
      </c>
      <c r="L2149" s="71" t="b">
        <v>0</v>
      </c>
      <c r="M2149" s="64" t="s">
        <v>232</v>
      </c>
      <c r="N2149" s="64" t="s">
        <v>232</v>
      </c>
      <c r="O2149" s="64" t="s">
        <v>232</v>
      </c>
      <c r="P2149" s="64" t="s">
        <v>4017</v>
      </c>
      <c r="Q2149" s="65"/>
      <c r="R2149" s="64" t="s">
        <v>4020</v>
      </c>
      <c r="S2149" s="65"/>
      <c r="T2149" s="65"/>
      <c r="U2149" s="65"/>
      <c r="V2149" s="64" t="s">
        <v>232</v>
      </c>
    </row>
    <row r="2150" spans="1:22" ht="86.45">
      <c r="A2150" s="64" t="s">
        <v>12034</v>
      </c>
      <c r="B2150" s="63">
        <v>2589</v>
      </c>
      <c r="C2150" s="64" t="s">
        <v>12035</v>
      </c>
      <c r="D2150" s="64" t="s">
        <v>12036</v>
      </c>
      <c r="E2150" s="64" t="s">
        <v>12036</v>
      </c>
      <c r="F2150" s="64" t="s">
        <v>232</v>
      </c>
      <c r="G2150" s="63" t="b">
        <v>0</v>
      </c>
      <c r="H2150" s="71" t="b">
        <v>0</v>
      </c>
      <c r="I2150" s="64" t="s">
        <v>12034</v>
      </c>
      <c r="J2150" s="64" t="s">
        <v>232</v>
      </c>
      <c r="K2150" s="63">
        <v>98.186059999999998</v>
      </c>
      <c r="L2150" s="71" t="b">
        <v>0</v>
      </c>
      <c r="M2150" s="64" t="s">
        <v>232</v>
      </c>
      <c r="N2150" s="64" t="s">
        <v>232</v>
      </c>
      <c r="O2150" s="64" t="s">
        <v>232</v>
      </c>
      <c r="P2150" s="64" t="s">
        <v>11979</v>
      </c>
      <c r="Q2150" s="65"/>
      <c r="R2150" s="64" t="s">
        <v>1071</v>
      </c>
      <c r="S2150" s="63">
        <v>7466.0540000000001</v>
      </c>
      <c r="T2150" s="63">
        <v>7076.6580000000004</v>
      </c>
      <c r="U2150" s="65"/>
      <c r="V2150" s="64" t="s">
        <v>232</v>
      </c>
    </row>
    <row r="2151" spans="1:22" ht="86.45">
      <c r="A2151" s="64" t="s">
        <v>12037</v>
      </c>
      <c r="B2151" s="63">
        <v>2590</v>
      </c>
      <c r="C2151" s="64" t="s">
        <v>12038</v>
      </c>
      <c r="D2151" s="64" t="s">
        <v>12039</v>
      </c>
      <c r="E2151" s="64" t="s">
        <v>12039</v>
      </c>
      <c r="F2151" s="64" t="s">
        <v>232</v>
      </c>
      <c r="G2151" s="63" t="b">
        <v>0</v>
      </c>
      <c r="H2151" s="71" t="b">
        <v>0</v>
      </c>
      <c r="I2151" s="64" t="s">
        <v>12037</v>
      </c>
      <c r="J2151" s="64" t="s">
        <v>232</v>
      </c>
      <c r="K2151" s="63">
        <v>120.836122913803</v>
      </c>
      <c r="L2151" s="71" t="b">
        <v>0</v>
      </c>
      <c r="M2151" s="64" t="s">
        <v>232</v>
      </c>
      <c r="N2151" s="64" t="s">
        <v>232</v>
      </c>
      <c r="O2151" s="64" t="s">
        <v>232</v>
      </c>
      <c r="P2151" s="64" t="s">
        <v>12040</v>
      </c>
      <c r="Q2151" s="65"/>
      <c r="R2151" s="64" t="s">
        <v>1524</v>
      </c>
      <c r="S2151" s="63">
        <v>1439.8820000000001</v>
      </c>
      <c r="T2151" s="63">
        <v>1897.231</v>
      </c>
      <c r="U2151" s="65"/>
      <c r="V2151" s="64" t="s">
        <v>232</v>
      </c>
    </row>
    <row r="2152" spans="1:22" ht="86.45">
      <c r="A2152" s="64" t="s">
        <v>12041</v>
      </c>
      <c r="B2152" s="63">
        <v>2591</v>
      </c>
      <c r="C2152" s="64" t="s">
        <v>12042</v>
      </c>
      <c r="D2152" s="64" t="s">
        <v>12043</v>
      </c>
      <c r="E2152" s="64" t="s">
        <v>12043</v>
      </c>
      <c r="F2152" s="64" t="s">
        <v>232</v>
      </c>
      <c r="G2152" s="63" t="b">
        <v>0</v>
      </c>
      <c r="H2152" s="71" t="b">
        <v>0</v>
      </c>
      <c r="I2152" s="64" t="s">
        <v>12041</v>
      </c>
      <c r="J2152" s="64" t="s">
        <v>232</v>
      </c>
      <c r="K2152" s="63">
        <v>104.42438408159001</v>
      </c>
      <c r="L2152" s="71" t="b">
        <v>0</v>
      </c>
      <c r="M2152" s="64" t="s">
        <v>232</v>
      </c>
      <c r="N2152" s="64" t="s">
        <v>232</v>
      </c>
      <c r="O2152" s="64" t="s">
        <v>232</v>
      </c>
      <c r="P2152" s="64" t="s">
        <v>12044</v>
      </c>
      <c r="Q2152" s="65"/>
      <c r="R2152" s="64" t="s">
        <v>12045</v>
      </c>
      <c r="S2152" s="63">
        <v>5999.5069999999996</v>
      </c>
      <c r="T2152" s="63">
        <v>3664.1579999999999</v>
      </c>
      <c r="U2152" s="65"/>
      <c r="V2152" s="64" t="s">
        <v>232</v>
      </c>
    </row>
    <row r="2153" spans="1:22" ht="86.45">
      <c r="A2153" s="64" t="s">
        <v>12046</v>
      </c>
      <c r="B2153" s="63">
        <v>2592</v>
      </c>
      <c r="C2153" s="64" t="s">
        <v>12047</v>
      </c>
      <c r="D2153" s="64" t="s">
        <v>12048</v>
      </c>
      <c r="E2153" s="64" t="s">
        <v>12048</v>
      </c>
      <c r="F2153" s="64" t="s">
        <v>232</v>
      </c>
      <c r="G2153" s="63" t="b">
        <v>0</v>
      </c>
      <c r="H2153" s="71" t="b">
        <v>0</v>
      </c>
      <c r="I2153" s="64" t="s">
        <v>12046</v>
      </c>
      <c r="J2153" s="64" t="s">
        <v>232</v>
      </c>
      <c r="K2153" s="63">
        <v>114.22852</v>
      </c>
      <c r="L2153" s="71" t="b">
        <v>0</v>
      </c>
      <c r="M2153" s="64" t="s">
        <v>232</v>
      </c>
      <c r="N2153" s="64" t="s">
        <v>232</v>
      </c>
      <c r="O2153" s="64" t="s">
        <v>232</v>
      </c>
      <c r="P2153" s="64" t="s">
        <v>11986</v>
      </c>
      <c r="Q2153" s="65"/>
      <c r="R2153" s="64" t="s">
        <v>2298</v>
      </c>
      <c r="S2153" s="63">
        <v>2759.7730000000001</v>
      </c>
      <c r="T2153" s="63">
        <v>3664.1579999999999</v>
      </c>
      <c r="U2153" s="65"/>
      <c r="V2153" s="64" t="s">
        <v>232</v>
      </c>
    </row>
    <row r="2154" spans="1:22" ht="86.45">
      <c r="A2154" s="64" t="s">
        <v>12049</v>
      </c>
      <c r="B2154" s="63">
        <v>2593</v>
      </c>
      <c r="C2154" s="64" t="s">
        <v>12050</v>
      </c>
      <c r="D2154" s="64" t="s">
        <v>12051</v>
      </c>
      <c r="E2154" s="64" t="s">
        <v>12051</v>
      </c>
      <c r="F2154" s="64" t="s">
        <v>232</v>
      </c>
      <c r="G2154" s="63" t="b">
        <v>0</v>
      </c>
      <c r="H2154" s="71" t="b">
        <v>0</v>
      </c>
      <c r="I2154" s="64" t="s">
        <v>12049</v>
      </c>
      <c r="J2154" s="64" t="s">
        <v>232</v>
      </c>
      <c r="K2154" s="63">
        <v>164.33</v>
      </c>
      <c r="L2154" s="71" t="b">
        <v>0</v>
      </c>
      <c r="M2154" s="64" t="s">
        <v>12052</v>
      </c>
      <c r="N2154" s="64" t="s">
        <v>232</v>
      </c>
      <c r="O2154" s="64" t="s">
        <v>232</v>
      </c>
      <c r="P2154" s="64" t="s">
        <v>11986</v>
      </c>
      <c r="Q2154" s="65"/>
      <c r="R2154" s="64" t="s">
        <v>232</v>
      </c>
      <c r="S2154" s="63">
        <v>2719.777</v>
      </c>
      <c r="T2154" s="63">
        <v>3664.1579999999999</v>
      </c>
      <c r="U2154" s="65"/>
      <c r="V2154" s="64" t="s">
        <v>232</v>
      </c>
    </row>
    <row r="2155" spans="1:22" ht="115.15">
      <c r="A2155" s="64" t="s">
        <v>12053</v>
      </c>
      <c r="B2155" s="63">
        <v>2594</v>
      </c>
      <c r="C2155" s="64" t="s">
        <v>12054</v>
      </c>
      <c r="D2155" s="64" t="s">
        <v>12055</v>
      </c>
      <c r="E2155" s="64" t="s">
        <v>12055</v>
      </c>
      <c r="F2155" s="64" t="s">
        <v>232</v>
      </c>
      <c r="G2155" s="63" t="b">
        <v>0</v>
      </c>
      <c r="H2155" s="71" t="b">
        <v>0</v>
      </c>
      <c r="I2155" s="64" t="s">
        <v>12053</v>
      </c>
      <c r="J2155" s="64" t="s">
        <v>232</v>
      </c>
      <c r="K2155" s="63">
        <v>112.21263999999999</v>
      </c>
      <c r="L2155" s="71" t="b">
        <v>0</v>
      </c>
      <c r="M2155" s="64" t="s">
        <v>232</v>
      </c>
      <c r="N2155" s="64" t="s">
        <v>232</v>
      </c>
      <c r="O2155" s="64" t="s">
        <v>232</v>
      </c>
      <c r="P2155" s="64" t="s">
        <v>619</v>
      </c>
      <c r="Q2155" s="65"/>
      <c r="R2155" s="64" t="s">
        <v>232</v>
      </c>
      <c r="S2155" s="63">
        <v>3919.6779999999999</v>
      </c>
      <c r="T2155" s="65"/>
      <c r="U2155" s="65"/>
      <c r="V2155" s="64" t="s">
        <v>232</v>
      </c>
    </row>
    <row r="2156" spans="1:22" ht="86.45">
      <c r="A2156" s="64" t="s">
        <v>12056</v>
      </c>
      <c r="B2156" s="63">
        <v>2595</v>
      </c>
      <c r="C2156" s="64" t="s">
        <v>12057</v>
      </c>
      <c r="D2156" s="64" t="s">
        <v>12058</v>
      </c>
      <c r="E2156" s="64" t="s">
        <v>12058</v>
      </c>
      <c r="F2156" s="64" t="s">
        <v>232</v>
      </c>
      <c r="G2156" s="63" t="b">
        <v>0</v>
      </c>
      <c r="H2156" s="71" t="b">
        <v>0</v>
      </c>
      <c r="I2156" s="64" t="s">
        <v>12056</v>
      </c>
      <c r="J2156" s="64" t="s">
        <v>232</v>
      </c>
      <c r="K2156" s="63">
        <v>128.2551</v>
      </c>
      <c r="L2156" s="71" t="b">
        <v>0</v>
      </c>
      <c r="M2156" s="64" t="s">
        <v>232</v>
      </c>
      <c r="N2156" s="64" t="s">
        <v>232</v>
      </c>
      <c r="O2156" s="64" t="s">
        <v>232</v>
      </c>
      <c r="P2156" s="64" t="s">
        <v>12015</v>
      </c>
      <c r="Q2156" s="65"/>
      <c r="R2156" s="64" t="s">
        <v>1575</v>
      </c>
      <c r="S2156" s="63">
        <v>1263.896</v>
      </c>
      <c r="T2156" s="63">
        <v>1897.231</v>
      </c>
      <c r="U2156" s="65"/>
      <c r="V2156" s="64" t="s">
        <v>232</v>
      </c>
    </row>
    <row r="2157" spans="1:22" ht="86.45">
      <c r="A2157" s="64" t="s">
        <v>12059</v>
      </c>
      <c r="B2157" s="63">
        <v>2596</v>
      </c>
      <c r="C2157" s="64" t="s">
        <v>12060</v>
      </c>
      <c r="D2157" s="64" t="s">
        <v>12061</v>
      </c>
      <c r="E2157" s="64" t="s">
        <v>12061</v>
      </c>
      <c r="F2157" s="64" t="s">
        <v>232</v>
      </c>
      <c r="G2157" s="63" t="b">
        <v>0</v>
      </c>
      <c r="H2157" s="71" t="b">
        <v>0</v>
      </c>
      <c r="I2157" s="64" t="s">
        <v>12059</v>
      </c>
      <c r="J2157" s="64" t="s">
        <v>232</v>
      </c>
      <c r="K2157" s="63">
        <v>114.135148267368</v>
      </c>
      <c r="L2157" s="71" t="b">
        <v>0</v>
      </c>
      <c r="M2157" s="64" t="s">
        <v>232</v>
      </c>
      <c r="N2157" s="64" t="s">
        <v>232</v>
      </c>
      <c r="O2157" s="64" t="s">
        <v>232</v>
      </c>
      <c r="P2157" s="64" t="s">
        <v>12062</v>
      </c>
      <c r="Q2157" s="65"/>
      <c r="R2157" s="64" t="s">
        <v>12063</v>
      </c>
      <c r="S2157" s="63">
        <v>673.27809999999999</v>
      </c>
      <c r="T2157" s="63">
        <v>1463.991</v>
      </c>
      <c r="U2157" s="65"/>
      <c r="V2157" s="64" t="s">
        <v>232</v>
      </c>
    </row>
    <row r="2158" spans="1:22" ht="86.45">
      <c r="A2158" s="64" t="s">
        <v>12064</v>
      </c>
      <c r="B2158" s="63">
        <v>2597</v>
      </c>
      <c r="C2158" s="64" t="s">
        <v>12065</v>
      </c>
      <c r="D2158" s="64" t="s">
        <v>12066</v>
      </c>
      <c r="E2158" s="64" t="s">
        <v>12066</v>
      </c>
      <c r="F2158" s="64" t="s">
        <v>232</v>
      </c>
      <c r="G2158" s="63" t="b">
        <v>0</v>
      </c>
      <c r="H2158" s="71" t="b">
        <v>0</v>
      </c>
      <c r="I2158" s="64" t="s">
        <v>12064</v>
      </c>
      <c r="J2158" s="64" t="s">
        <v>232</v>
      </c>
      <c r="K2158" s="63">
        <v>118.81338352941199</v>
      </c>
      <c r="L2158" s="71" t="b">
        <v>0</v>
      </c>
      <c r="M2158" s="64" t="s">
        <v>232</v>
      </c>
      <c r="N2158" s="64" t="s">
        <v>232</v>
      </c>
      <c r="O2158" s="64" t="s">
        <v>232</v>
      </c>
      <c r="P2158" s="64" t="s">
        <v>12067</v>
      </c>
      <c r="Q2158" s="65"/>
      <c r="R2158" s="64" t="s">
        <v>1257</v>
      </c>
      <c r="S2158" s="63">
        <v>785.26890000000003</v>
      </c>
      <c r="T2158" s="63">
        <v>758.02660000000003</v>
      </c>
      <c r="U2158" s="65"/>
      <c r="V2158" s="64" t="s">
        <v>232</v>
      </c>
    </row>
    <row r="2159" spans="1:22" ht="115.15">
      <c r="A2159" s="64" t="s">
        <v>12068</v>
      </c>
      <c r="B2159" s="63">
        <v>2598</v>
      </c>
      <c r="C2159" s="64" t="s">
        <v>12069</v>
      </c>
      <c r="D2159" s="64" t="s">
        <v>12070</v>
      </c>
      <c r="E2159" s="64" t="s">
        <v>12070</v>
      </c>
      <c r="F2159" s="64" t="s">
        <v>232</v>
      </c>
      <c r="G2159" s="63" t="b">
        <v>0</v>
      </c>
      <c r="H2159" s="71" t="b">
        <v>0</v>
      </c>
      <c r="I2159" s="64" t="s">
        <v>12068</v>
      </c>
      <c r="J2159" s="64" t="s">
        <v>232</v>
      </c>
      <c r="K2159" s="63">
        <v>140.88318311876299</v>
      </c>
      <c r="L2159" s="71" t="b">
        <v>0</v>
      </c>
      <c r="M2159" s="64" t="s">
        <v>232</v>
      </c>
      <c r="N2159" s="64" t="s">
        <v>232</v>
      </c>
      <c r="O2159" s="64" t="s">
        <v>232</v>
      </c>
      <c r="P2159" s="64" t="s">
        <v>12071</v>
      </c>
      <c r="Q2159" s="65"/>
      <c r="R2159" s="64" t="s">
        <v>12072</v>
      </c>
      <c r="S2159" s="63">
        <v>15.73204</v>
      </c>
      <c r="T2159" s="63">
        <v>156.8176</v>
      </c>
      <c r="U2159" s="65"/>
      <c r="V2159" s="64" t="s">
        <v>232</v>
      </c>
    </row>
    <row r="2160" spans="1:22" ht="86.45">
      <c r="A2160" s="64" t="s">
        <v>12073</v>
      </c>
      <c r="B2160" s="63">
        <v>2599</v>
      </c>
      <c r="C2160" s="64" t="s">
        <v>12074</v>
      </c>
      <c r="D2160" s="64" t="s">
        <v>12075</v>
      </c>
      <c r="E2160" s="64" t="s">
        <v>12075</v>
      </c>
      <c r="F2160" s="64" t="s">
        <v>232</v>
      </c>
      <c r="G2160" s="63" t="b">
        <v>0</v>
      </c>
      <c r="H2160" s="71" t="b">
        <v>0</v>
      </c>
      <c r="I2160" s="64" t="s">
        <v>12073</v>
      </c>
      <c r="J2160" s="64" t="s">
        <v>232</v>
      </c>
      <c r="K2160" s="63">
        <v>168.31896</v>
      </c>
      <c r="L2160" s="71" t="b">
        <v>0</v>
      </c>
      <c r="M2160" s="64" t="s">
        <v>232</v>
      </c>
      <c r="N2160" s="64" t="s">
        <v>232</v>
      </c>
      <c r="O2160" s="64" t="s">
        <v>232</v>
      </c>
      <c r="P2160" s="64" t="s">
        <v>232</v>
      </c>
      <c r="Q2160" s="65"/>
      <c r="R2160" s="64" t="s">
        <v>12076</v>
      </c>
      <c r="S2160" s="63">
        <v>87.459490000000002</v>
      </c>
      <c r="T2160" s="63">
        <v>66.512690000000006</v>
      </c>
      <c r="U2160" s="65"/>
      <c r="V2160" s="64" t="s">
        <v>232</v>
      </c>
    </row>
    <row r="2161" spans="1:22" ht="57.6">
      <c r="A2161" s="64" t="s">
        <v>12077</v>
      </c>
      <c r="B2161" s="63">
        <v>2600</v>
      </c>
      <c r="C2161" s="64" t="s">
        <v>12078</v>
      </c>
      <c r="D2161" s="64" t="s">
        <v>12079</v>
      </c>
      <c r="E2161" s="64" t="s">
        <v>12079</v>
      </c>
      <c r="F2161" s="64" t="s">
        <v>232</v>
      </c>
      <c r="G2161" s="63" t="b">
        <v>0</v>
      </c>
      <c r="H2161" s="71" t="b">
        <v>0</v>
      </c>
      <c r="I2161" s="64" t="s">
        <v>12077</v>
      </c>
      <c r="J2161" s="64" t="s">
        <v>232</v>
      </c>
      <c r="K2161" s="63">
        <v>140.268</v>
      </c>
      <c r="L2161" s="71" t="b">
        <v>0</v>
      </c>
      <c r="M2161" s="64" t="s">
        <v>232</v>
      </c>
      <c r="N2161" s="64" t="s">
        <v>232</v>
      </c>
      <c r="O2161" s="64" t="s">
        <v>12080</v>
      </c>
      <c r="P2161" s="64" t="s">
        <v>598</v>
      </c>
      <c r="Q2161" s="65"/>
      <c r="R2161" s="64" t="s">
        <v>7540</v>
      </c>
      <c r="S2161" s="63">
        <v>211.98259999999999</v>
      </c>
      <c r="T2161" s="63">
        <v>392.49160000000001</v>
      </c>
      <c r="U2161" s="63">
        <v>382.51948307999999</v>
      </c>
      <c r="V2161" s="64" t="s">
        <v>232</v>
      </c>
    </row>
    <row r="2162" spans="1:22" ht="72">
      <c r="A2162" s="64" t="s">
        <v>12081</v>
      </c>
      <c r="B2162" s="63">
        <v>2601</v>
      </c>
      <c r="C2162" s="64" t="s">
        <v>12082</v>
      </c>
      <c r="D2162" s="64" t="s">
        <v>12083</v>
      </c>
      <c r="E2162" s="64" t="s">
        <v>12083</v>
      </c>
      <c r="F2162" s="64" t="s">
        <v>232</v>
      </c>
      <c r="G2162" s="63" t="b">
        <v>0</v>
      </c>
      <c r="H2162" s="71" t="b">
        <v>0</v>
      </c>
      <c r="I2162" s="64" t="s">
        <v>12081</v>
      </c>
      <c r="J2162" s="64" t="s">
        <v>232</v>
      </c>
      <c r="K2162" s="63">
        <v>137.17535689100399</v>
      </c>
      <c r="L2162" s="71" t="b">
        <v>0</v>
      </c>
      <c r="M2162" s="64" t="s">
        <v>232</v>
      </c>
      <c r="N2162" s="64" t="s">
        <v>232</v>
      </c>
      <c r="O2162" s="64" t="s">
        <v>232</v>
      </c>
      <c r="P2162" s="64" t="s">
        <v>12084</v>
      </c>
      <c r="Q2162" s="65"/>
      <c r="R2162" s="64" t="s">
        <v>12085</v>
      </c>
      <c r="S2162" s="63">
        <v>182.65170000000001</v>
      </c>
      <c r="T2162" s="63">
        <v>248.09190000000001</v>
      </c>
      <c r="U2162" s="65"/>
      <c r="V2162" s="64" t="s">
        <v>232</v>
      </c>
    </row>
    <row r="2163" spans="1:22" ht="43.15">
      <c r="A2163" s="64" t="s">
        <v>12086</v>
      </c>
      <c r="B2163" s="63">
        <v>2602</v>
      </c>
      <c r="C2163" s="64" t="s">
        <v>12087</v>
      </c>
      <c r="D2163" s="64" t="s">
        <v>12088</v>
      </c>
      <c r="E2163" s="64" t="s">
        <v>12088</v>
      </c>
      <c r="F2163" s="64" t="s">
        <v>232</v>
      </c>
      <c r="G2163" s="63" t="b">
        <v>0</v>
      </c>
      <c r="H2163" s="71" t="b">
        <v>0</v>
      </c>
      <c r="I2163" s="64" t="s">
        <v>12086</v>
      </c>
      <c r="J2163" s="64" t="s">
        <v>232</v>
      </c>
      <c r="K2163" s="63">
        <v>254.50200000000001</v>
      </c>
      <c r="L2163" s="71" t="b">
        <v>0</v>
      </c>
      <c r="M2163" s="64" t="s">
        <v>232</v>
      </c>
      <c r="N2163" s="64" t="s">
        <v>232</v>
      </c>
      <c r="O2163" s="64" t="s">
        <v>232</v>
      </c>
      <c r="P2163" s="64" t="s">
        <v>12089</v>
      </c>
      <c r="Q2163" s="65"/>
      <c r="R2163" s="64" t="s">
        <v>6800</v>
      </c>
      <c r="S2163" s="63">
        <v>0.58395209999999997</v>
      </c>
      <c r="T2163" s="63">
        <v>9.9795129999999996E-2</v>
      </c>
      <c r="U2163" s="65"/>
      <c r="V2163" s="64" t="s">
        <v>232</v>
      </c>
    </row>
    <row r="2164" spans="1:22" ht="86.45">
      <c r="A2164" s="64" t="s">
        <v>12090</v>
      </c>
      <c r="B2164" s="63">
        <v>2603</v>
      </c>
      <c r="C2164" s="64" t="s">
        <v>232</v>
      </c>
      <c r="D2164" s="64" t="s">
        <v>232</v>
      </c>
      <c r="E2164" s="64" t="s">
        <v>2438</v>
      </c>
      <c r="F2164" s="64" t="s">
        <v>232</v>
      </c>
      <c r="G2164" s="63" t="b">
        <v>0</v>
      </c>
      <c r="H2164" s="71" t="b">
        <v>0</v>
      </c>
      <c r="I2164" s="64" t="s">
        <v>12090</v>
      </c>
      <c r="J2164" s="64" t="s">
        <v>232</v>
      </c>
      <c r="K2164" s="63">
        <v>400.73500000000001</v>
      </c>
      <c r="L2164" s="71" t="b">
        <v>0</v>
      </c>
      <c r="M2164" s="64" t="s">
        <v>232</v>
      </c>
      <c r="N2164" s="64" t="s">
        <v>232</v>
      </c>
      <c r="O2164" s="64" t="s">
        <v>232</v>
      </c>
      <c r="P2164" s="64" t="s">
        <v>232</v>
      </c>
      <c r="Q2164" s="65"/>
      <c r="R2164" s="64" t="s">
        <v>232</v>
      </c>
      <c r="S2164" s="63">
        <v>9.7991960000000004E-5</v>
      </c>
      <c r="T2164" s="65"/>
      <c r="U2164" s="65"/>
      <c r="V2164" s="64" t="s">
        <v>232</v>
      </c>
    </row>
    <row r="2165" spans="1:22" ht="43.15">
      <c r="A2165" s="64" t="s">
        <v>12091</v>
      </c>
      <c r="B2165" s="63">
        <v>2604</v>
      </c>
      <c r="C2165" s="64" t="s">
        <v>232</v>
      </c>
      <c r="D2165" s="64" t="s">
        <v>232</v>
      </c>
      <c r="E2165" s="64" t="s">
        <v>2438</v>
      </c>
      <c r="F2165" s="64" t="s">
        <v>232</v>
      </c>
      <c r="G2165" s="63" t="b">
        <v>0</v>
      </c>
      <c r="H2165" s="71" t="b">
        <v>1</v>
      </c>
      <c r="I2165" s="64" t="s">
        <v>12091</v>
      </c>
      <c r="J2165" s="64" t="s">
        <v>232</v>
      </c>
      <c r="K2165" s="63">
        <v>200.59</v>
      </c>
      <c r="L2165" s="71" t="b">
        <v>0</v>
      </c>
      <c r="M2165" s="64" t="s">
        <v>232</v>
      </c>
      <c r="N2165" s="64" t="s">
        <v>232</v>
      </c>
      <c r="O2165" s="64" t="s">
        <v>232</v>
      </c>
      <c r="P2165" s="64" t="s">
        <v>4017</v>
      </c>
      <c r="Q2165" s="65"/>
      <c r="R2165" s="64" t="s">
        <v>232</v>
      </c>
      <c r="S2165" s="65"/>
      <c r="T2165" s="65"/>
      <c r="U2165" s="65"/>
      <c r="V2165" s="64" t="s">
        <v>232</v>
      </c>
    </row>
    <row r="2166" spans="1:22" ht="57.6">
      <c r="A2166" s="64" t="s">
        <v>12092</v>
      </c>
      <c r="B2166" s="63">
        <v>2605</v>
      </c>
      <c r="C2166" s="64" t="s">
        <v>12093</v>
      </c>
      <c r="D2166" s="64" t="s">
        <v>12094</v>
      </c>
      <c r="E2166" s="64" t="s">
        <v>12094</v>
      </c>
      <c r="F2166" s="64" t="s">
        <v>232</v>
      </c>
      <c r="G2166" s="63" t="b">
        <v>0</v>
      </c>
      <c r="H2166" s="71" t="b">
        <v>0</v>
      </c>
      <c r="I2166" s="64" t="s">
        <v>12092</v>
      </c>
      <c r="J2166" s="64" t="s">
        <v>12095</v>
      </c>
      <c r="K2166" s="63">
        <v>30.0061</v>
      </c>
      <c r="L2166" s="71" t="b">
        <v>0</v>
      </c>
      <c r="M2166" s="64" t="s">
        <v>232</v>
      </c>
      <c r="N2166" s="64" t="s">
        <v>12096</v>
      </c>
      <c r="O2166" s="64" t="s">
        <v>12097</v>
      </c>
      <c r="P2166" s="64" t="s">
        <v>12095</v>
      </c>
      <c r="Q2166" s="65"/>
      <c r="R2166" s="64" t="s">
        <v>12098</v>
      </c>
      <c r="S2166" s="63">
        <v>39330100</v>
      </c>
      <c r="T2166" s="65"/>
      <c r="U2166" s="65"/>
      <c r="V2166" s="64" t="s">
        <v>232</v>
      </c>
    </row>
    <row r="2167" spans="1:22" ht="28.9">
      <c r="A2167" s="64" t="s">
        <v>12099</v>
      </c>
      <c r="B2167" s="63">
        <v>2606</v>
      </c>
      <c r="C2167" s="64" t="s">
        <v>12100</v>
      </c>
      <c r="D2167" s="64" t="s">
        <v>12101</v>
      </c>
      <c r="E2167" s="64" t="s">
        <v>12101</v>
      </c>
      <c r="F2167" s="64" t="s">
        <v>232</v>
      </c>
      <c r="G2167" s="63" t="b">
        <v>0</v>
      </c>
      <c r="H2167" s="71" t="b">
        <v>0</v>
      </c>
      <c r="I2167" s="64" t="s">
        <v>12099</v>
      </c>
      <c r="J2167" s="64" t="s">
        <v>8198</v>
      </c>
      <c r="K2167" s="63">
        <v>46.005499999999998</v>
      </c>
      <c r="L2167" s="71" t="b">
        <v>0</v>
      </c>
      <c r="M2167" s="64" t="s">
        <v>232</v>
      </c>
      <c r="N2167" s="64" t="s">
        <v>8196</v>
      </c>
      <c r="O2167" s="64" t="s">
        <v>12102</v>
      </c>
      <c r="P2167" s="64" t="s">
        <v>8198</v>
      </c>
      <c r="Q2167" s="65"/>
      <c r="R2167" s="64" t="s">
        <v>12103</v>
      </c>
      <c r="S2167" s="63">
        <v>8.1593299999999998E-8</v>
      </c>
      <c r="T2167" s="65"/>
      <c r="U2167" s="65"/>
      <c r="V2167" s="64" t="s">
        <v>232</v>
      </c>
    </row>
    <row r="2168" spans="1:22" ht="28.9">
      <c r="A2168" s="64" t="s">
        <v>12104</v>
      </c>
      <c r="B2168" s="63">
        <v>2607</v>
      </c>
      <c r="C2168" s="64" t="s">
        <v>12105</v>
      </c>
      <c r="D2168" s="64" t="s">
        <v>12106</v>
      </c>
      <c r="E2168" s="64" t="s">
        <v>12106</v>
      </c>
      <c r="F2168" s="64" t="s">
        <v>232</v>
      </c>
      <c r="G2168" s="63" t="b">
        <v>0</v>
      </c>
      <c r="H2168" s="71" t="b">
        <v>0</v>
      </c>
      <c r="I2168" s="64" t="s">
        <v>12104</v>
      </c>
      <c r="J2168" s="64" t="s">
        <v>12107</v>
      </c>
      <c r="K2168" s="63">
        <v>47.013399999999997</v>
      </c>
      <c r="L2168" s="71" t="b">
        <v>0</v>
      </c>
      <c r="M2168" s="64" t="s">
        <v>232</v>
      </c>
      <c r="N2168" s="64" t="s">
        <v>12108</v>
      </c>
      <c r="O2168" s="64" t="s">
        <v>12109</v>
      </c>
      <c r="P2168" s="64" t="s">
        <v>12110</v>
      </c>
      <c r="Q2168" s="65"/>
      <c r="R2168" s="64" t="s">
        <v>12111</v>
      </c>
      <c r="S2168" s="63">
        <v>8.1593299999999998E-8</v>
      </c>
      <c r="T2168" s="65"/>
      <c r="U2168" s="65"/>
      <c r="V2168" s="64" t="s">
        <v>232</v>
      </c>
    </row>
    <row r="2169" spans="1:22" ht="57.6">
      <c r="A2169" s="64" t="s">
        <v>12112</v>
      </c>
      <c r="B2169" s="63">
        <v>2608</v>
      </c>
      <c r="C2169" s="64" t="s">
        <v>12113</v>
      </c>
      <c r="D2169" s="64" t="s">
        <v>12114</v>
      </c>
      <c r="E2169" s="64" t="s">
        <v>12114</v>
      </c>
      <c r="F2169" s="64" t="s">
        <v>1079</v>
      </c>
      <c r="G2169" s="63" t="b">
        <v>0</v>
      </c>
      <c r="H2169" s="71" t="b">
        <v>0</v>
      </c>
      <c r="I2169" s="64" t="s">
        <v>12112</v>
      </c>
      <c r="J2169" s="64" t="s">
        <v>232</v>
      </c>
      <c r="K2169" s="63">
        <v>84.159480000000002</v>
      </c>
      <c r="L2169" s="71" t="b">
        <v>0</v>
      </c>
      <c r="M2169" s="64" t="s">
        <v>232</v>
      </c>
      <c r="N2169" s="64" t="s">
        <v>232</v>
      </c>
      <c r="O2169" s="64" t="s">
        <v>232</v>
      </c>
      <c r="P2169" s="64" t="s">
        <v>10999</v>
      </c>
      <c r="Q2169" s="65"/>
      <c r="R2169" s="64" t="s">
        <v>1083</v>
      </c>
      <c r="S2169" s="63">
        <v>24531.32</v>
      </c>
      <c r="T2169" s="63">
        <v>21622.21</v>
      </c>
      <c r="U2169" s="65"/>
      <c r="V2169" s="64" t="s">
        <v>232</v>
      </c>
    </row>
    <row r="2170" spans="1:22" ht="86.45">
      <c r="A2170" s="64" t="s">
        <v>12115</v>
      </c>
      <c r="B2170" s="63">
        <v>2609</v>
      </c>
      <c r="C2170" s="64" t="s">
        <v>12116</v>
      </c>
      <c r="D2170" s="64" t="s">
        <v>12117</v>
      </c>
      <c r="E2170" s="64" t="s">
        <v>12117</v>
      </c>
      <c r="F2170" s="64" t="s">
        <v>1254</v>
      </c>
      <c r="G2170" s="63" t="b">
        <v>0</v>
      </c>
      <c r="H2170" s="71" t="b">
        <v>0</v>
      </c>
      <c r="I2170" s="64" t="s">
        <v>12115</v>
      </c>
      <c r="J2170" s="64" t="s">
        <v>232</v>
      </c>
      <c r="K2170" s="63">
        <v>126.23922</v>
      </c>
      <c r="L2170" s="71" t="b">
        <v>0</v>
      </c>
      <c r="M2170" s="64" t="s">
        <v>232</v>
      </c>
      <c r="N2170" s="64" t="s">
        <v>232</v>
      </c>
      <c r="O2170" s="64" t="s">
        <v>232</v>
      </c>
      <c r="P2170" s="64" t="s">
        <v>11029</v>
      </c>
      <c r="Q2170" s="65"/>
      <c r="R2170" s="64" t="s">
        <v>1257</v>
      </c>
      <c r="S2170" s="63">
        <v>785.26890000000003</v>
      </c>
      <c r="T2170" s="63">
        <v>758.02660000000003</v>
      </c>
      <c r="U2170" s="65"/>
      <c r="V2170" s="64" t="s">
        <v>232</v>
      </c>
    </row>
    <row r="2171" spans="1:22" ht="86.45">
      <c r="A2171" s="64" t="s">
        <v>12118</v>
      </c>
      <c r="B2171" s="63">
        <v>2610</v>
      </c>
      <c r="C2171" s="64" t="s">
        <v>12119</v>
      </c>
      <c r="D2171" s="64" t="s">
        <v>12120</v>
      </c>
      <c r="E2171" s="64" t="s">
        <v>12120</v>
      </c>
      <c r="F2171" s="64" t="s">
        <v>1352</v>
      </c>
      <c r="G2171" s="63" t="b">
        <v>0</v>
      </c>
      <c r="H2171" s="71" t="b">
        <v>0</v>
      </c>
      <c r="I2171" s="64" t="s">
        <v>12118</v>
      </c>
      <c r="J2171" s="64" t="s">
        <v>1353</v>
      </c>
      <c r="K2171" s="63">
        <v>76.089418293077102</v>
      </c>
      <c r="L2171" s="71" t="b">
        <v>0</v>
      </c>
      <c r="M2171" s="64" t="s">
        <v>232</v>
      </c>
      <c r="N2171" s="64" t="s">
        <v>232</v>
      </c>
      <c r="O2171" s="64" t="s">
        <v>232</v>
      </c>
      <c r="P2171" s="64" t="s">
        <v>12121</v>
      </c>
      <c r="Q2171" s="65"/>
      <c r="R2171" s="64" t="s">
        <v>12122</v>
      </c>
      <c r="S2171" s="63">
        <v>41329.94</v>
      </c>
      <c r="T2171" s="63">
        <v>339005.9</v>
      </c>
      <c r="U2171" s="65"/>
      <c r="V2171" s="64" t="s">
        <v>232</v>
      </c>
    </row>
    <row r="2172" spans="1:22" ht="100.9">
      <c r="A2172" s="64" t="s">
        <v>12123</v>
      </c>
      <c r="B2172" s="63">
        <v>2611</v>
      </c>
      <c r="C2172" s="64" t="s">
        <v>12124</v>
      </c>
      <c r="D2172" s="64" t="s">
        <v>12125</v>
      </c>
      <c r="E2172" s="64" t="s">
        <v>12125</v>
      </c>
      <c r="F2172" s="64" t="s">
        <v>232</v>
      </c>
      <c r="G2172" s="63" t="b">
        <v>0</v>
      </c>
      <c r="H2172" s="71" t="b">
        <v>0</v>
      </c>
      <c r="I2172" s="64" t="s">
        <v>12123</v>
      </c>
      <c r="J2172" s="64" t="s">
        <v>232</v>
      </c>
      <c r="K2172" s="63">
        <v>119.69874515778299</v>
      </c>
      <c r="L2172" s="71" t="b">
        <v>0</v>
      </c>
      <c r="M2172" s="64" t="s">
        <v>232</v>
      </c>
      <c r="N2172" s="64" t="s">
        <v>232</v>
      </c>
      <c r="O2172" s="64" t="s">
        <v>232</v>
      </c>
      <c r="P2172" s="64" t="s">
        <v>11058</v>
      </c>
      <c r="Q2172" s="65"/>
      <c r="R2172" s="64" t="s">
        <v>232</v>
      </c>
      <c r="S2172" s="63">
        <v>1307.893</v>
      </c>
      <c r="T2172" s="65"/>
      <c r="U2172" s="65"/>
      <c r="V2172" s="64" t="s">
        <v>232</v>
      </c>
    </row>
    <row r="2173" spans="1:22" ht="72">
      <c r="A2173" s="64" t="s">
        <v>12126</v>
      </c>
      <c r="B2173" s="63">
        <v>2612</v>
      </c>
      <c r="C2173" s="64" t="s">
        <v>12127</v>
      </c>
      <c r="D2173" s="64" t="s">
        <v>12128</v>
      </c>
      <c r="E2173" s="64" t="s">
        <v>12128</v>
      </c>
      <c r="F2173" s="64" t="s">
        <v>232</v>
      </c>
      <c r="G2173" s="63" t="b">
        <v>0</v>
      </c>
      <c r="H2173" s="71" t="b">
        <v>0</v>
      </c>
      <c r="I2173" s="64" t="s">
        <v>12126</v>
      </c>
      <c r="J2173" s="64" t="s">
        <v>232</v>
      </c>
      <c r="K2173" s="63">
        <v>128.2551</v>
      </c>
      <c r="L2173" s="71" t="b">
        <v>0</v>
      </c>
      <c r="M2173" s="64" t="s">
        <v>232</v>
      </c>
      <c r="N2173" s="64" t="s">
        <v>232</v>
      </c>
      <c r="O2173" s="64" t="s">
        <v>232</v>
      </c>
      <c r="P2173" s="64" t="s">
        <v>12015</v>
      </c>
      <c r="Q2173" s="65"/>
      <c r="R2173" s="64" t="s">
        <v>7318</v>
      </c>
      <c r="S2173" s="63">
        <v>805.2672</v>
      </c>
      <c r="T2173" s="63">
        <v>11884.79</v>
      </c>
      <c r="U2173" s="65"/>
      <c r="V2173" s="64" t="s">
        <v>232</v>
      </c>
    </row>
    <row r="2174" spans="1:22" ht="72">
      <c r="A2174" s="64" t="s">
        <v>12129</v>
      </c>
      <c r="B2174" s="63">
        <v>2613</v>
      </c>
      <c r="C2174" s="64" t="s">
        <v>12130</v>
      </c>
      <c r="D2174" s="64" t="s">
        <v>12131</v>
      </c>
      <c r="E2174" s="64" t="s">
        <v>12131</v>
      </c>
      <c r="F2174" s="64" t="s">
        <v>232</v>
      </c>
      <c r="G2174" s="63" t="b">
        <v>0</v>
      </c>
      <c r="H2174" s="71" t="b">
        <v>0</v>
      </c>
      <c r="I2174" s="64" t="s">
        <v>12129</v>
      </c>
      <c r="J2174" s="64" t="s">
        <v>232</v>
      </c>
      <c r="K2174" s="63">
        <v>114.23</v>
      </c>
      <c r="L2174" s="71" t="b">
        <v>0</v>
      </c>
      <c r="M2174" s="64" t="s">
        <v>12132</v>
      </c>
      <c r="N2174" s="64" t="s">
        <v>232</v>
      </c>
      <c r="O2174" s="64" t="s">
        <v>232</v>
      </c>
      <c r="P2174" s="64" t="s">
        <v>11986</v>
      </c>
      <c r="Q2174" s="65"/>
      <c r="R2174" s="64" t="s">
        <v>232</v>
      </c>
      <c r="S2174" s="63">
        <v>2719.777</v>
      </c>
      <c r="T2174" s="63">
        <v>3664.1579999999999</v>
      </c>
      <c r="U2174" s="65"/>
      <c r="V2174" s="64" t="s">
        <v>232</v>
      </c>
    </row>
    <row r="2175" spans="1:22" ht="86.45">
      <c r="A2175" s="64" t="s">
        <v>12133</v>
      </c>
      <c r="B2175" s="63">
        <v>2614</v>
      </c>
      <c r="C2175" s="64" t="s">
        <v>12134</v>
      </c>
      <c r="D2175" s="64" t="s">
        <v>12135</v>
      </c>
      <c r="E2175" s="64" t="s">
        <v>12135</v>
      </c>
      <c r="F2175" s="64" t="s">
        <v>232</v>
      </c>
      <c r="G2175" s="63" t="b">
        <v>0</v>
      </c>
      <c r="H2175" s="71" t="b">
        <v>0</v>
      </c>
      <c r="I2175" s="64" t="s">
        <v>12133</v>
      </c>
      <c r="J2175" s="64" t="s">
        <v>232</v>
      </c>
      <c r="K2175" s="63">
        <v>128.2551</v>
      </c>
      <c r="L2175" s="71" t="b">
        <v>0</v>
      </c>
      <c r="M2175" s="64" t="s">
        <v>232</v>
      </c>
      <c r="N2175" s="64" t="s">
        <v>232</v>
      </c>
      <c r="O2175" s="64" t="s">
        <v>232</v>
      </c>
      <c r="P2175" s="64" t="s">
        <v>12015</v>
      </c>
      <c r="Q2175" s="65"/>
      <c r="R2175" s="64" t="s">
        <v>232</v>
      </c>
      <c r="S2175" s="63">
        <v>1307.893</v>
      </c>
      <c r="T2175" s="65"/>
      <c r="U2175" s="65"/>
      <c r="V2175" s="64" t="s">
        <v>232</v>
      </c>
    </row>
    <row r="2176" spans="1:22" ht="100.9">
      <c r="A2176" s="64" t="s">
        <v>12136</v>
      </c>
      <c r="B2176" s="63">
        <v>2615</v>
      </c>
      <c r="C2176" s="64" t="s">
        <v>12137</v>
      </c>
      <c r="D2176" s="64" t="s">
        <v>12138</v>
      </c>
      <c r="E2176" s="64" t="s">
        <v>12138</v>
      </c>
      <c r="F2176" s="64" t="s">
        <v>232</v>
      </c>
      <c r="G2176" s="63" t="b">
        <v>0</v>
      </c>
      <c r="H2176" s="71" t="b">
        <v>0</v>
      </c>
      <c r="I2176" s="64" t="s">
        <v>12136</v>
      </c>
      <c r="J2176" s="64" t="s">
        <v>232</v>
      </c>
      <c r="K2176" s="63">
        <v>112.21263999999999</v>
      </c>
      <c r="L2176" s="71" t="b">
        <v>0</v>
      </c>
      <c r="M2176" s="64" t="s">
        <v>232</v>
      </c>
      <c r="N2176" s="64" t="s">
        <v>232</v>
      </c>
      <c r="O2176" s="64" t="s">
        <v>232</v>
      </c>
      <c r="P2176" s="64" t="s">
        <v>619</v>
      </c>
      <c r="Q2176" s="65"/>
      <c r="R2176" s="64" t="s">
        <v>12139</v>
      </c>
      <c r="S2176" s="63">
        <v>2066.4969999999998</v>
      </c>
      <c r="T2176" s="63">
        <v>3664.1579999999999</v>
      </c>
      <c r="U2176" s="65"/>
      <c r="V2176" s="64" t="s">
        <v>232</v>
      </c>
    </row>
    <row r="2177" spans="1:22" ht="28.9">
      <c r="A2177" s="64" t="s">
        <v>12140</v>
      </c>
      <c r="B2177" s="63">
        <v>2616</v>
      </c>
      <c r="C2177" s="64" t="s">
        <v>12141</v>
      </c>
      <c r="D2177" s="64" t="s">
        <v>12142</v>
      </c>
      <c r="E2177" s="64" t="s">
        <v>12142</v>
      </c>
      <c r="F2177" s="64" t="s">
        <v>232</v>
      </c>
      <c r="G2177" s="63" t="b">
        <v>0</v>
      </c>
      <c r="H2177" s="71" t="b">
        <v>0</v>
      </c>
      <c r="I2177" s="64" t="s">
        <v>12140</v>
      </c>
      <c r="J2177" s="64" t="s">
        <v>698</v>
      </c>
      <c r="K2177" s="63">
        <v>98.186059999999998</v>
      </c>
      <c r="L2177" s="71" t="b">
        <v>0</v>
      </c>
      <c r="M2177" s="64" t="s">
        <v>232</v>
      </c>
      <c r="N2177" s="64" t="s">
        <v>12143</v>
      </c>
      <c r="O2177" s="64" t="s">
        <v>232</v>
      </c>
      <c r="P2177" s="64" t="s">
        <v>698</v>
      </c>
      <c r="Q2177" s="65"/>
      <c r="R2177" s="64" t="s">
        <v>5303</v>
      </c>
      <c r="S2177" s="63">
        <v>6852.7709999999997</v>
      </c>
      <c r="T2177" s="63">
        <v>7076.6580000000004</v>
      </c>
      <c r="U2177" s="65"/>
      <c r="V2177" s="64" t="s">
        <v>232</v>
      </c>
    </row>
    <row r="2178" spans="1:22" ht="72">
      <c r="A2178" s="64" t="s">
        <v>12144</v>
      </c>
      <c r="B2178" s="63">
        <v>2617</v>
      </c>
      <c r="C2178" s="64" t="s">
        <v>12145</v>
      </c>
      <c r="D2178" s="64" t="s">
        <v>12146</v>
      </c>
      <c r="E2178" s="64" t="s">
        <v>12146</v>
      </c>
      <c r="F2178" s="64" t="s">
        <v>232</v>
      </c>
      <c r="G2178" s="63" t="b">
        <v>0</v>
      </c>
      <c r="H2178" s="71" t="b">
        <v>0</v>
      </c>
      <c r="I2178" s="64" t="s">
        <v>12144</v>
      </c>
      <c r="J2178" s="64" t="s">
        <v>232</v>
      </c>
      <c r="K2178" s="63">
        <v>112.22</v>
      </c>
      <c r="L2178" s="71" t="b">
        <v>0</v>
      </c>
      <c r="M2178" s="64" t="s">
        <v>232</v>
      </c>
      <c r="N2178" s="64" t="s">
        <v>232</v>
      </c>
      <c r="O2178" s="64" t="s">
        <v>232</v>
      </c>
      <c r="P2178" s="64" t="s">
        <v>12147</v>
      </c>
      <c r="Q2178" s="65"/>
      <c r="R2178" s="64" t="s">
        <v>232</v>
      </c>
      <c r="S2178" s="63">
        <v>1573.204</v>
      </c>
      <c r="T2178" s="65"/>
      <c r="U2178" s="65"/>
      <c r="V2178" s="64" t="s">
        <v>232</v>
      </c>
    </row>
    <row r="2179" spans="1:22" ht="57.6">
      <c r="A2179" s="64" t="s">
        <v>12148</v>
      </c>
      <c r="B2179" s="63">
        <v>2618</v>
      </c>
      <c r="C2179" s="64" t="s">
        <v>12149</v>
      </c>
      <c r="D2179" s="64" t="s">
        <v>12150</v>
      </c>
      <c r="E2179" s="64" t="s">
        <v>12150</v>
      </c>
      <c r="F2179" s="64" t="s">
        <v>232</v>
      </c>
      <c r="G2179" s="63" t="b">
        <v>0</v>
      </c>
      <c r="H2179" s="71" t="b">
        <v>0</v>
      </c>
      <c r="I2179" s="64" t="s">
        <v>12148</v>
      </c>
      <c r="J2179" s="64" t="s">
        <v>598</v>
      </c>
      <c r="K2179" s="63">
        <v>140.27000000000001</v>
      </c>
      <c r="L2179" s="71" t="b">
        <v>0</v>
      </c>
      <c r="M2179" s="64" t="s">
        <v>232</v>
      </c>
      <c r="N2179" s="64" t="s">
        <v>12151</v>
      </c>
      <c r="O2179" s="64" t="s">
        <v>12152</v>
      </c>
      <c r="P2179" s="64" t="s">
        <v>598</v>
      </c>
      <c r="Q2179" s="65"/>
      <c r="R2179" s="64" t="s">
        <v>12153</v>
      </c>
      <c r="S2179" s="63">
        <v>538.62239999999997</v>
      </c>
      <c r="T2179" s="63">
        <v>982.34969999999998</v>
      </c>
      <c r="U2179" s="63">
        <v>317.67166228000002</v>
      </c>
      <c r="V2179" s="64" t="s">
        <v>232</v>
      </c>
    </row>
    <row r="2180" spans="1:22" ht="57.6">
      <c r="A2180" s="64" t="s">
        <v>12154</v>
      </c>
      <c r="B2180" s="63">
        <v>2619</v>
      </c>
      <c r="C2180" s="64" t="s">
        <v>12155</v>
      </c>
      <c r="D2180" s="64" t="s">
        <v>12156</v>
      </c>
      <c r="E2180" s="64" t="s">
        <v>12156</v>
      </c>
      <c r="F2180" s="64" t="s">
        <v>232</v>
      </c>
      <c r="G2180" s="63" t="b">
        <v>0</v>
      </c>
      <c r="H2180" s="71" t="b">
        <v>0</v>
      </c>
      <c r="I2180" s="64" t="s">
        <v>12154</v>
      </c>
      <c r="J2180" s="64" t="s">
        <v>598</v>
      </c>
      <c r="K2180" s="63">
        <v>140.27000000000001</v>
      </c>
      <c r="L2180" s="71" t="b">
        <v>0</v>
      </c>
      <c r="M2180" s="64" t="s">
        <v>232</v>
      </c>
      <c r="N2180" s="64" t="s">
        <v>12157</v>
      </c>
      <c r="O2180" s="64" t="s">
        <v>12158</v>
      </c>
      <c r="P2180" s="64" t="s">
        <v>598</v>
      </c>
      <c r="Q2180" s="65"/>
      <c r="R2180" s="64" t="s">
        <v>12159</v>
      </c>
      <c r="S2180" s="63">
        <v>538.62239999999997</v>
      </c>
      <c r="T2180" s="63">
        <v>982.34969999999998</v>
      </c>
      <c r="U2180" s="63">
        <v>502.56527832</v>
      </c>
      <c r="V2180" s="64" t="s">
        <v>232</v>
      </c>
    </row>
    <row r="2181" spans="1:22" ht="43.15">
      <c r="A2181" s="64" t="s">
        <v>12160</v>
      </c>
      <c r="B2181" s="63">
        <v>2620</v>
      </c>
      <c r="C2181" s="64" t="s">
        <v>12161</v>
      </c>
      <c r="D2181" s="64" t="s">
        <v>12162</v>
      </c>
      <c r="E2181" s="64" t="s">
        <v>12162</v>
      </c>
      <c r="F2181" s="64" t="s">
        <v>232</v>
      </c>
      <c r="G2181" s="63" t="b">
        <v>0</v>
      </c>
      <c r="H2181" s="71" t="b">
        <v>0</v>
      </c>
      <c r="I2181" s="64" t="s">
        <v>12160</v>
      </c>
      <c r="J2181" s="64" t="s">
        <v>1327</v>
      </c>
      <c r="K2181" s="63">
        <v>142.28167999999999</v>
      </c>
      <c r="L2181" s="71" t="b">
        <v>0</v>
      </c>
      <c r="M2181" s="64" t="s">
        <v>232</v>
      </c>
      <c r="N2181" s="64" t="s">
        <v>232</v>
      </c>
      <c r="O2181" s="64" t="s">
        <v>232</v>
      </c>
      <c r="P2181" s="64" t="s">
        <v>1327</v>
      </c>
      <c r="Q2181" s="65"/>
      <c r="R2181" s="64" t="s">
        <v>12163</v>
      </c>
      <c r="S2181" s="63">
        <v>718.60770000000002</v>
      </c>
      <c r="T2181" s="63">
        <v>6153.7179999999998</v>
      </c>
      <c r="U2181" s="65"/>
      <c r="V2181" s="64" t="s">
        <v>232</v>
      </c>
    </row>
    <row r="2182" spans="1:22" ht="43.15">
      <c r="A2182" s="64" t="s">
        <v>12164</v>
      </c>
      <c r="B2182" s="63">
        <v>2621</v>
      </c>
      <c r="C2182" s="64" t="s">
        <v>12165</v>
      </c>
      <c r="D2182" s="64" t="s">
        <v>12166</v>
      </c>
      <c r="E2182" s="64" t="s">
        <v>12166</v>
      </c>
      <c r="F2182" s="64" t="s">
        <v>232</v>
      </c>
      <c r="G2182" s="63" t="b">
        <v>0</v>
      </c>
      <c r="H2182" s="71" t="b">
        <v>0</v>
      </c>
      <c r="I2182" s="64" t="s">
        <v>12164</v>
      </c>
      <c r="J2182" s="64" t="s">
        <v>1283</v>
      </c>
      <c r="K2182" s="63">
        <v>128.25700000000001</v>
      </c>
      <c r="L2182" s="71" t="b">
        <v>0</v>
      </c>
      <c r="M2182" s="64" t="s">
        <v>232</v>
      </c>
      <c r="N2182" s="64" t="s">
        <v>232</v>
      </c>
      <c r="O2182" s="64" t="s">
        <v>12167</v>
      </c>
      <c r="P2182" s="64" t="s">
        <v>1283</v>
      </c>
      <c r="Q2182" s="65"/>
      <c r="R2182" s="64" t="s">
        <v>12168</v>
      </c>
      <c r="S2182" s="63">
        <v>1173.2370000000001</v>
      </c>
      <c r="T2182" s="63">
        <v>18802.23</v>
      </c>
      <c r="U2182" s="63">
        <v>1495.1129046000001</v>
      </c>
      <c r="V2182" s="64" t="s">
        <v>232</v>
      </c>
    </row>
    <row r="2183" spans="1:22" ht="72">
      <c r="A2183" s="64" t="s">
        <v>12169</v>
      </c>
      <c r="B2183" s="63">
        <v>2622</v>
      </c>
      <c r="C2183" s="64" t="s">
        <v>12170</v>
      </c>
      <c r="D2183" s="64" t="s">
        <v>12171</v>
      </c>
      <c r="E2183" s="64" t="s">
        <v>12171</v>
      </c>
      <c r="F2183" s="64" t="s">
        <v>232</v>
      </c>
      <c r="G2183" s="63" t="b">
        <v>0</v>
      </c>
      <c r="H2183" s="71" t="b">
        <v>0</v>
      </c>
      <c r="I2183" s="64" t="s">
        <v>12169</v>
      </c>
      <c r="J2183" s="64" t="s">
        <v>232</v>
      </c>
      <c r="K2183" s="63">
        <v>98.186059999999998</v>
      </c>
      <c r="L2183" s="71" t="b">
        <v>0</v>
      </c>
      <c r="M2183" s="64" t="s">
        <v>232</v>
      </c>
      <c r="N2183" s="64" t="s">
        <v>232</v>
      </c>
      <c r="O2183" s="64" t="s">
        <v>232</v>
      </c>
      <c r="P2183" s="64" t="s">
        <v>11979</v>
      </c>
      <c r="Q2183" s="65"/>
      <c r="R2183" s="64" t="s">
        <v>232</v>
      </c>
      <c r="S2183" s="63">
        <v>5879.518</v>
      </c>
      <c r="T2183" s="65"/>
      <c r="U2183" s="65"/>
      <c r="V2183" s="64" t="s">
        <v>232</v>
      </c>
    </row>
    <row r="2184" spans="1:22" ht="72">
      <c r="A2184" s="64" t="s">
        <v>12172</v>
      </c>
      <c r="B2184" s="63">
        <v>2623</v>
      </c>
      <c r="C2184" s="64" t="s">
        <v>12173</v>
      </c>
      <c r="D2184" s="64" t="s">
        <v>12174</v>
      </c>
      <c r="E2184" s="64" t="s">
        <v>12174</v>
      </c>
      <c r="F2184" s="64" t="s">
        <v>232</v>
      </c>
      <c r="G2184" s="63" t="b">
        <v>0</v>
      </c>
      <c r="H2184" s="71" t="b">
        <v>0</v>
      </c>
      <c r="I2184" s="64" t="s">
        <v>12172</v>
      </c>
      <c r="J2184" s="64" t="s">
        <v>612</v>
      </c>
      <c r="K2184" s="63">
        <v>126.23922</v>
      </c>
      <c r="L2184" s="71" t="b">
        <v>0</v>
      </c>
      <c r="M2184" s="64" t="s">
        <v>232</v>
      </c>
      <c r="N2184" s="64" t="s">
        <v>232</v>
      </c>
      <c r="O2184" s="64" t="s">
        <v>12175</v>
      </c>
      <c r="P2184" s="64" t="s">
        <v>612</v>
      </c>
      <c r="Q2184" s="65"/>
      <c r="R2184" s="64" t="s">
        <v>7337</v>
      </c>
      <c r="S2184" s="63">
        <v>887.9271</v>
      </c>
      <c r="T2184" s="63">
        <v>1199.229</v>
      </c>
      <c r="U2184" s="63">
        <v>468.30019110000001</v>
      </c>
      <c r="V2184" s="64" t="s">
        <v>232</v>
      </c>
    </row>
    <row r="2185" spans="1:22" ht="72">
      <c r="A2185" s="64" t="s">
        <v>12176</v>
      </c>
      <c r="B2185" s="63">
        <v>2624</v>
      </c>
      <c r="C2185" s="64" t="s">
        <v>232</v>
      </c>
      <c r="D2185" s="64" t="s">
        <v>232</v>
      </c>
      <c r="E2185" s="64" t="s">
        <v>2438</v>
      </c>
      <c r="F2185" s="64" t="s">
        <v>232</v>
      </c>
      <c r="G2185" s="63" t="b">
        <v>0</v>
      </c>
      <c r="H2185" s="71" t="b">
        <v>0</v>
      </c>
      <c r="I2185" s="64" t="s">
        <v>12176</v>
      </c>
      <c r="J2185" s="64" t="s">
        <v>232</v>
      </c>
      <c r="K2185" s="63">
        <v>140.26580000000001</v>
      </c>
      <c r="L2185" s="71" t="b">
        <v>0</v>
      </c>
      <c r="M2185" s="64" t="s">
        <v>232</v>
      </c>
      <c r="N2185" s="64" t="s">
        <v>232</v>
      </c>
      <c r="O2185" s="64" t="s">
        <v>232</v>
      </c>
      <c r="P2185" s="64" t="s">
        <v>232</v>
      </c>
      <c r="Q2185" s="65"/>
      <c r="R2185" s="64" t="s">
        <v>12177</v>
      </c>
      <c r="S2185" s="63">
        <v>406.63330000000002</v>
      </c>
      <c r="T2185" s="63">
        <v>620.93799999999999</v>
      </c>
      <c r="U2185" s="65"/>
      <c r="V2185" s="64" t="s">
        <v>232</v>
      </c>
    </row>
    <row r="2186" spans="1:22" ht="72">
      <c r="A2186" s="64" t="s">
        <v>12178</v>
      </c>
      <c r="B2186" s="63">
        <v>2625</v>
      </c>
      <c r="C2186" s="64" t="s">
        <v>232</v>
      </c>
      <c r="D2186" s="64" t="s">
        <v>232</v>
      </c>
      <c r="E2186" s="64" t="s">
        <v>2438</v>
      </c>
      <c r="F2186" s="64" t="s">
        <v>232</v>
      </c>
      <c r="G2186" s="63" t="b">
        <v>0</v>
      </c>
      <c r="H2186" s="71" t="b">
        <v>0</v>
      </c>
      <c r="I2186" s="64" t="s">
        <v>12178</v>
      </c>
      <c r="J2186" s="64" t="s">
        <v>232</v>
      </c>
      <c r="K2186" s="63">
        <v>140.26580000000001</v>
      </c>
      <c r="L2186" s="71" t="b">
        <v>0</v>
      </c>
      <c r="M2186" s="64" t="s">
        <v>232</v>
      </c>
      <c r="N2186" s="64" t="s">
        <v>232</v>
      </c>
      <c r="O2186" s="64" t="s">
        <v>232</v>
      </c>
      <c r="P2186" s="64" t="s">
        <v>232</v>
      </c>
      <c r="Q2186" s="65"/>
      <c r="R2186" s="64" t="s">
        <v>817</v>
      </c>
      <c r="S2186" s="63">
        <v>406.63330000000002</v>
      </c>
      <c r="T2186" s="63">
        <v>620.93799999999999</v>
      </c>
      <c r="U2186" s="65"/>
      <c r="V2186" s="64" t="s">
        <v>232</v>
      </c>
    </row>
    <row r="2187" spans="1:22" ht="43.15">
      <c r="A2187" s="64" t="s">
        <v>12179</v>
      </c>
      <c r="B2187" s="63">
        <v>2626</v>
      </c>
      <c r="C2187" s="64" t="s">
        <v>232</v>
      </c>
      <c r="D2187" s="64" t="s">
        <v>232</v>
      </c>
      <c r="E2187" s="64" t="s">
        <v>2438</v>
      </c>
      <c r="F2187" s="64" t="s">
        <v>232</v>
      </c>
      <c r="G2187" s="63" t="b">
        <v>0</v>
      </c>
      <c r="H2187" s="71" t="b">
        <v>0</v>
      </c>
      <c r="I2187" s="64" t="s">
        <v>12179</v>
      </c>
      <c r="J2187" s="64" t="s">
        <v>232</v>
      </c>
      <c r="K2187" s="63">
        <v>126.23922</v>
      </c>
      <c r="L2187" s="71" t="b">
        <v>0</v>
      </c>
      <c r="M2187" s="64" t="s">
        <v>232</v>
      </c>
      <c r="N2187" s="64" t="s">
        <v>232</v>
      </c>
      <c r="O2187" s="64" t="s">
        <v>232</v>
      </c>
      <c r="P2187" s="64" t="s">
        <v>232</v>
      </c>
      <c r="Q2187" s="65"/>
      <c r="R2187" s="64" t="s">
        <v>232</v>
      </c>
      <c r="S2187" s="63">
        <v>353.30430000000001</v>
      </c>
      <c r="T2187" s="65"/>
      <c r="U2187" s="65"/>
      <c r="V2187" s="64" t="s">
        <v>232</v>
      </c>
    </row>
    <row r="2188" spans="1:22" ht="43.15">
      <c r="A2188" s="64" t="s">
        <v>12180</v>
      </c>
      <c r="B2188" s="63">
        <v>2627</v>
      </c>
      <c r="C2188" s="64" t="s">
        <v>232</v>
      </c>
      <c r="D2188" s="64" t="s">
        <v>232</v>
      </c>
      <c r="E2188" s="64" t="s">
        <v>2438</v>
      </c>
      <c r="F2188" s="64" t="s">
        <v>232</v>
      </c>
      <c r="G2188" s="63" t="b">
        <v>0</v>
      </c>
      <c r="H2188" s="71" t="b">
        <v>0</v>
      </c>
      <c r="I2188" s="64" t="s">
        <v>12180</v>
      </c>
      <c r="J2188" s="64" t="s">
        <v>232</v>
      </c>
      <c r="K2188" s="63">
        <v>140.26580000000001</v>
      </c>
      <c r="L2188" s="71" t="b">
        <v>0</v>
      </c>
      <c r="M2188" s="64" t="s">
        <v>232</v>
      </c>
      <c r="N2188" s="64" t="s">
        <v>232</v>
      </c>
      <c r="O2188" s="64" t="s">
        <v>232</v>
      </c>
      <c r="P2188" s="64" t="s">
        <v>232</v>
      </c>
      <c r="Q2188" s="65"/>
      <c r="R2188" s="64" t="s">
        <v>232</v>
      </c>
      <c r="S2188" s="63">
        <v>257.31220000000002</v>
      </c>
      <c r="T2188" s="65"/>
      <c r="U2188" s="65"/>
      <c r="V2188" s="64" t="s">
        <v>232</v>
      </c>
    </row>
    <row r="2189" spans="1:22" ht="43.15">
      <c r="A2189" s="64" t="s">
        <v>12181</v>
      </c>
      <c r="B2189" s="63">
        <v>2628</v>
      </c>
      <c r="C2189" s="64" t="s">
        <v>232</v>
      </c>
      <c r="D2189" s="64" t="s">
        <v>232</v>
      </c>
      <c r="E2189" s="64" t="s">
        <v>2438</v>
      </c>
      <c r="F2189" s="64" t="s">
        <v>232</v>
      </c>
      <c r="G2189" s="63" t="b">
        <v>0</v>
      </c>
      <c r="H2189" s="71" t="b">
        <v>0</v>
      </c>
      <c r="I2189" s="64" t="s">
        <v>12181</v>
      </c>
      <c r="J2189" s="64" t="s">
        <v>232</v>
      </c>
      <c r="K2189" s="63">
        <v>154.29238000000001</v>
      </c>
      <c r="L2189" s="71" t="b">
        <v>0</v>
      </c>
      <c r="M2189" s="64" t="s">
        <v>232</v>
      </c>
      <c r="N2189" s="64" t="s">
        <v>232</v>
      </c>
      <c r="O2189" s="64" t="s">
        <v>232</v>
      </c>
      <c r="P2189" s="64" t="s">
        <v>232</v>
      </c>
      <c r="Q2189" s="65"/>
      <c r="R2189" s="64" t="s">
        <v>232</v>
      </c>
      <c r="S2189" s="63">
        <v>62.794849999999997</v>
      </c>
      <c r="T2189" s="65"/>
      <c r="U2189" s="65"/>
      <c r="V2189" s="64" t="s">
        <v>232</v>
      </c>
    </row>
    <row r="2190" spans="1:22" ht="43.15">
      <c r="A2190" s="64" t="s">
        <v>12182</v>
      </c>
      <c r="B2190" s="63">
        <v>2629</v>
      </c>
      <c r="C2190" s="64" t="s">
        <v>232</v>
      </c>
      <c r="D2190" s="64" t="s">
        <v>232</v>
      </c>
      <c r="E2190" s="64" t="s">
        <v>2438</v>
      </c>
      <c r="F2190" s="64" t="s">
        <v>232</v>
      </c>
      <c r="G2190" s="63" t="b">
        <v>0</v>
      </c>
      <c r="H2190" s="71" t="b">
        <v>0</v>
      </c>
      <c r="I2190" s="64" t="s">
        <v>12182</v>
      </c>
      <c r="J2190" s="64" t="s">
        <v>232</v>
      </c>
      <c r="K2190" s="63">
        <v>140.26580000000001</v>
      </c>
      <c r="L2190" s="71" t="b">
        <v>0</v>
      </c>
      <c r="M2190" s="64" t="s">
        <v>232</v>
      </c>
      <c r="N2190" s="64" t="s">
        <v>232</v>
      </c>
      <c r="O2190" s="64" t="s">
        <v>232</v>
      </c>
      <c r="P2190" s="64" t="s">
        <v>232</v>
      </c>
      <c r="Q2190" s="65"/>
      <c r="R2190" s="64" t="s">
        <v>232</v>
      </c>
      <c r="S2190" s="63">
        <v>306.64150000000001</v>
      </c>
      <c r="T2190" s="65"/>
      <c r="U2190" s="65"/>
      <c r="V2190" s="64" t="s">
        <v>232</v>
      </c>
    </row>
    <row r="2191" spans="1:22" ht="43.15">
      <c r="A2191" s="64" t="s">
        <v>12183</v>
      </c>
      <c r="B2191" s="63">
        <v>2630</v>
      </c>
      <c r="C2191" s="64" t="s">
        <v>232</v>
      </c>
      <c r="D2191" s="64" t="s">
        <v>232</v>
      </c>
      <c r="E2191" s="64" t="s">
        <v>2438</v>
      </c>
      <c r="F2191" s="64" t="s">
        <v>232</v>
      </c>
      <c r="G2191" s="63" t="b">
        <v>0</v>
      </c>
      <c r="H2191" s="71" t="b">
        <v>0</v>
      </c>
      <c r="I2191" s="64" t="s">
        <v>12183</v>
      </c>
      <c r="J2191" s="64" t="s">
        <v>232</v>
      </c>
      <c r="K2191" s="63">
        <v>140.26580000000001</v>
      </c>
      <c r="L2191" s="71" t="b">
        <v>0</v>
      </c>
      <c r="M2191" s="64" t="s">
        <v>232</v>
      </c>
      <c r="N2191" s="64" t="s">
        <v>232</v>
      </c>
      <c r="O2191" s="64" t="s">
        <v>232</v>
      </c>
      <c r="P2191" s="64" t="s">
        <v>232</v>
      </c>
      <c r="Q2191" s="65"/>
      <c r="R2191" s="64" t="s">
        <v>232</v>
      </c>
      <c r="S2191" s="63">
        <v>306.64150000000001</v>
      </c>
      <c r="T2191" s="65"/>
      <c r="U2191" s="65"/>
      <c r="V2191" s="64" t="s">
        <v>232</v>
      </c>
    </row>
    <row r="2192" spans="1:22" ht="72">
      <c r="A2192" s="64" t="s">
        <v>12184</v>
      </c>
      <c r="B2192" s="63">
        <v>2631</v>
      </c>
      <c r="C2192" s="64" t="s">
        <v>232</v>
      </c>
      <c r="D2192" s="64" t="s">
        <v>232</v>
      </c>
      <c r="E2192" s="64" t="s">
        <v>2438</v>
      </c>
      <c r="F2192" s="64" t="s">
        <v>232</v>
      </c>
      <c r="G2192" s="63" t="b">
        <v>0</v>
      </c>
      <c r="H2192" s="71" t="b">
        <v>0</v>
      </c>
      <c r="I2192" s="64" t="s">
        <v>12184</v>
      </c>
      <c r="J2192" s="64" t="s">
        <v>232</v>
      </c>
      <c r="K2192" s="63">
        <v>154.29238000000001</v>
      </c>
      <c r="L2192" s="71" t="b">
        <v>0</v>
      </c>
      <c r="M2192" s="64" t="s">
        <v>232</v>
      </c>
      <c r="N2192" s="64" t="s">
        <v>232</v>
      </c>
      <c r="O2192" s="64" t="s">
        <v>232</v>
      </c>
      <c r="P2192" s="64" t="s">
        <v>232</v>
      </c>
      <c r="Q2192" s="65"/>
      <c r="R2192" s="64" t="s">
        <v>232</v>
      </c>
      <c r="S2192" s="63">
        <v>306.64150000000001</v>
      </c>
      <c r="T2192" s="65"/>
      <c r="U2192" s="65"/>
      <c r="V2192" s="64" t="s">
        <v>232</v>
      </c>
    </row>
    <row r="2193" spans="1:22" ht="43.15">
      <c r="A2193" s="64" t="s">
        <v>12185</v>
      </c>
      <c r="B2193" s="63">
        <v>2632</v>
      </c>
      <c r="C2193" s="64" t="s">
        <v>232</v>
      </c>
      <c r="D2193" s="64" t="s">
        <v>232</v>
      </c>
      <c r="E2193" s="64" t="s">
        <v>2438</v>
      </c>
      <c r="F2193" s="64" t="s">
        <v>232</v>
      </c>
      <c r="G2193" s="63" t="b">
        <v>0</v>
      </c>
      <c r="H2193" s="71" t="b">
        <v>0</v>
      </c>
      <c r="I2193" s="64" t="s">
        <v>12185</v>
      </c>
      <c r="J2193" s="64" t="s">
        <v>232</v>
      </c>
      <c r="K2193" s="63">
        <v>140.26580000000001</v>
      </c>
      <c r="L2193" s="71" t="b">
        <v>0</v>
      </c>
      <c r="M2193" s="64" t="s">
        <v>232</v>
      </c>
      <c r="N2193" s="64" t="s">
        <v>232</v>
      </c>
      <c r="O2193" s="64" t="s">
        <v>232</v>
      </c>
      <c r="P2193" s="64" t="s">
        <v>232</v>
      </c>
      <c r="Q2193" s="65"/>
      <c r="R2193" s="64" t="s">
        <v>232</v>
      </c>
      <c r="S2193" s="63">
        <v>306.64150000000001</v>
      </c>
      <c r="T2193" s="65"/>
      <c r="U2193" s="65"/>
      <c r="V2193" s="64" t="s">
        <v>232</v>
      </c>
    </row>
    <row r="2194" spans="1:22" ht="43.15">
      <c r="A2194" s="64" t="s">
        <v>12186</v>
      </c>
      <c r="B2194" s="63">
        <v>2633</v>
      </c>
      <c r="C2194" s="64" t="s">
        <v>232</v>
      </c>
      <c r="D2194" s="64" t="s">
        <v>232</v>
      </c>
      <c r="E2194" s="64" t="s">
        <v>2438</v>
      </c>
      <c r="F2194" s="64" t="s">
        <v>232</v>
      </c>
      <c r="G2194" s="63" t="b">
        <v>0</v>
      </c>
      <c r="H2194" s="71" t="b">
        <v>0</v>
      </c>
      <c r="I2194" s="64" t="s">
        <v>12186</v>
      </c>
      <c r="J2194" s="64" t="s">
        <v>232</v>
      </c>
      <c r="K2194" s="63">
        <v>140.26580000000001</v>
      </c>
      <c r="L2194" s="71" t="b">
        <v>0</v>
      </c>
      <c r="M2194" s="64" t="s">
        <v>232</v>
      </c>
      <c r="N2194" s="64" t="s">
        <v>232</v>
      </c>
      <c r="O2194" s="64" t="s">
        <v>232</v>
      </c>
      <c r="P2194" s="64" t="s">
        <v>232</v>
      </c>
      <c r="Q2194" s="65"/>
      <c r="R2194" s="64" t="s">
        <v>232</v>
      </c>
      <c r="S2194" s="63">
        <v>306.64150000000001</v>
      </c>
      <c r="T2194" s="65"/>
      <c r="U2194" s="65"/>
      <c r="V2194" s="64" t="s">
        <v>232</v>
      </c>
    </row>
    <row r="2195" spans="1:22" ht="43.15">
      <c r="A2195" s="64" t="s">
        <v>12187</v>
      </c>
      <c r="B2195" s="63">
        <v>2634</v>
      </c>
      <c r="C2195" s="64" t="s">
        <v>232</v>
      </c>
      <c r="D2195" s="64" t="s">
        <v>232</v>
      </c>
      <c r="E2195" s="64" t="s">
        <v>2438</v>
      </c>
      <c r="F2195" s="64" t="s">
        <v>232</v>
      </c>
      <c r="G2195" s="63" t="b">
        <v>0</v>
      </c>
      <c r="H2195" s="71" t="b">
        <v>0</v>
      </c>
      <c r="I2195" s="64" t="s">
        <v>12187</v>
      </c>
      <c r="J2195" s="64" t="s">
        <v>232</v>
      </c>
      <c r="K2195" s="63">
        <v>140.26580000000001</v>
      </c>
      <c r="L2195" s="71" t="b">
        <v>0</v>
      </c>
      <c r="M2195" s="64" t="s">
        <v>232</v>
      </c>
      <c r="N2195" s="64" t="s">
        <v>232</v>
      </c>
      <c r="O2195" s="64" t="s">
        <v>232</v>
      </c>
      <c r="P2195" s="64" t="s">
        <v>232</v>
      </c>
      <c r="Q2195" s="65"/>
      <c r="R2195" s="64" t="s">
        <v>232</v>
      </c>
      <c r="S2195" s="63">
        <v>306.64150000000001</v>
      </c>
      <c r="T2195" s="65"/>
      <c r="U2195" s="65"/>
      <c r="V2195" s="64" t="s">
        <v>232</v>
      </c>
    </row>
    <row r="2196" spans="1:22" ht="43.15">
      <c r="A2196" s="64" t="s">
        <v>12188</v>
      </c>
      <c r="B2196" s="63">
        <v>2635</v>
      </c>
      <c r="C2196" s="64" t="s">
        <v>232</v>
      </c>
      <c r="D2196" s="64" t="s">
        <v>232</v>
      </c>
      <c r="E2196" s="64" t="s">
        <v>2438</v>
      </c>
      <c r="F2196" s="64" t="s">
        <v>232</v>
      </c>
      <c r="G2196" s="63" t="b">
        <v>0</v>
      </c>
      <c r="H2196" s="71" t="b">
        <v>0</v>
      </c>
      <c r="I2196" s="64" t="s">
        <v>12188</v>
      </c>
      <c r="J2196" s="64" t="s">
        <v>232</v>
      </c>
      <c r="K2196" s="63">
        <v>138.24992</v>
      </c>
      <c r="L2196" s="71" t="b">
        <v>0</v>
      </c>
      <c r="M2196" s="64" t="s">
        <v>232</v>
      </c>
      <c r="N2196" s="64" t="s">
        <v>232</v>
      </c>
      <c r="O2196" s="64" t="s">
        <v>232</v>
      </c>
      <c r="P2196" s="64" t="s">
        <v>232</v>
      </c>
      <c r="Q2196" s="65"/>
      <c r="R2196" s="64" t="s">
        <v>12189</v>
      </c>
      <c r="S2196" s="63">
        <v>125.58969999999999</v>
      </c>
      <c r="T2196" s="63">
        <v>723.52610000000004</v>
      </c>
      <c r="U2196" s="65"/>
      <c r="V2196" s="64" t="s">
        <v>232</v>
      </c>
    </row>
    <row r="2197" spans="1:22" ht="302.45">
      <c r="A2197" s="64" t="s">
        <v>12190</v>
      </c>
      <c r="B2197" s="63">
        <v>2636</v>
      </c>
      <c r="C2197" s="64" t="s">
        <v>12191</v>
      </c>
      <c r="D2197" s="64" t="s">
        <v>12192</v>
      </c>
      <c r="E2197" s="64" t="s">
        <v>12192</v>
      </c>
      <c r="F2197" s="64" t="s">
        <v>232</v>
      </c>
      <c r="G2197" s="63" t="b">
        <v>0</v>
      </c>
      <c r="H2197" s="71" t="b">
        <v>0</v>
      </c>
      <c r="I2197" s="64" t="s">
        <v>12190</v>
      </c>
      <c r="J2197" s="64" t="s">
        <v>1082</v>
      </c>
      <c r="K2197" s="63">
        <v>84.159480000000002</v>
      </c>
      <c r="L2197" s="71" t="b">
        <v>0</v>
      </c>
      <c r="M2197" s="64" t="s">
        <v>232</v>
      </c>
      <c r="N2197" s="64" t="s">
        <v>12193</v>
      </c>
      <c r="O2197" s="64" t="s">
        <v>12194</v>
      </c>
      <c r="P2197" s="64" t="s">
        <v>1082</v>
      </c>
      <c r="Q2197" s="65"/>
      <c r="R2197" s="64" t="s">
        <v>2273</v>
      </c>
      <c r="S2197" s="63">
        <v>29064.28</v>
      </c>
      <c r="T2197" s="63">
        <v>34207.230000000003</v>
      </c>
      <c r="U2197" s="63">
        <v>25218.52291</v>
      </c>
      <c r="V2197" s="64" t="s">
        <v>232</v>
      </c>
    </row>
    <row r="2198" spans="1:22" ht="28.9">
      <c r="A2198" s="64" t="s">
        <v>12195</v>
      </c>
      <c r="B2198" s="63">
        <v>2637</v>
      </c>
      <c r="C2198" s="64" t="s">
        <v>12196</v>
      </c>
      <c r="D2198" s="64" t="s">
        <v>12197</v>
      </c>
      <c r="E2198" s="64" t="s">
        <v>12197</v>
      </c>
      <c r="F2198" s="64" t="s">
        <v>232</v>
      </c>
      <c r="G2198" s="63" t="b">
        <v>0</v>
      </c>
      <c r="H2198" s="71" t="b">
        <v>0</v>
      </c>
      <c r="I2198" s="64" t="s">
        <v>12195</v>
      </c>
      <c r="J2198" s="64" t="s">
        <v>3939</v>
      </c>
      <c r="K2198" s="63">
        <v>86.132300000000001</v>
      </c>
      <c r="L2198" s="71" t="b">
        <v>0</v>
      </c>
      <c r="M2198" s="64" t="s">
        <v>232</v>
      </c>
      <c r="N2198" s="64" t="s">
        <v>12198</v>
      </c>
      <c r="O2198" s="64" t="s">
        <v>12199</v>
      </c>
      <c r="P2198" s="64" t="s">
        <v>3939</v>
      </c>
      <c r="Q2198" s="63">
        <v>0.2</v>
      </c>
      <c r="R2198" s="64" t="s">
        <v>12200</v>
      </c>
      <c r="S2198" s="63">
        <v>307.97469999999998</v>
      </c>
      <c r="T2198" s="63">
        <v>369.72230000000002</v>
      </c>
      <c r="U2198" s="63">
        <v>286.74762438000005</v>
      </c>
      <c r="V2198" s="64" t="s">
        <v>232</v>
      </c>
    </row>
    <row r="2199" spans="1:22" ht="28.9">
      <c r="A2199" s="64" t="s">
        <v>12201</v>
      </c>
      <c r="B2199" s="63">
        <v>2638</v>
      </c>
      <c r="C2199" s="64" t="s">
        <v>12202</v>
      </c>
      <c r="D2199" s="64" t="s">
        <v>12203</v>
      </c>
      <c r="E2199" s="64" t="s">
        <v>12203</v>
      </c>
      <c r="F2199" s="64" t="s">
        <v>232</v>
      </c>
      <c r="G2199" s="63" t="b">
        <v>0</v>
      </c>
      <c r="H2199" s="71" t="b">
        <v>0</v>
      </c>
      <c r="I2199" s="64" t="s">
        <v>12201</v>
      </c>
      <c r="J2199" s="64" t="s">
        <v>4045</v>
      </c>
      <c r="K2199" s="63">
        <v>114.18546000000001</v>
      </c>
      <c r="L2199" s="71" t="b">
        <v>0</v>
      </c>
      <c r="M2199" s="64" t="s">
        <v>232</v>
      </c>
      <c r="N2199" s="64" t="s">
        <v>232</v>
      </c>
      <c r="O2199" s="64" t="s">
        <v>232</v>
      </c>
      <c r="P2199" s="64" t="s">
        <v>4045</v>
      </c>
      <c r="Q2199" s="63">
        <v>0.14285709999999999</v>
      </c>
      <c r="R2199" s="64" t="s">
        <v>4046</v>
      </c>
      <c r="S2199" s="63">
        <v>654.61289999999997</v>
      </c>
      <c r="T2199" s="63">
        <v>452.67660000000001</v>
      </c>
      <c r="U2199" s="65"/>
      <c r="V2199" s="64" t="s">
        <v>232</v>
      </c>
    </row>
    <row r="2200" spans="1:22" ht="28.9">
      <c r="A2200" s="64" t="s">
        <v>12204</v>
      </c>
      <c r="B2200" s="63">
        <v>2639</v>
      </c>
      <c r="C2200" s="64" t="s">
        <v>12205</v>
      </c>
      <c r="D2200" s="64" t="s">
        <v>12206</v>
      </c>
      <c r="E2200" s="64" t="s">
        <v>12206</v>
      </c>
      <c r="F2200" s="64" t="s">
        <v>232</v>
      </c>
      <c r="G2200" s="63" t="b">
        <v>0</v>
      </c>
      <c r="H2200" s="71" t="b">
        <v>0</v>
      </c>
      <c r="I2200" s="64" t="s">
        <v>12204</v>
      </c>
      <c r="J2200" s="64" t="s">
        <v>6869</v>
      </c>
      <c r="K2200" s="63">
        <v>128.21204</v>
      </c>
      <c r="L2200" s="71" t="b">
        <v>0</v>
      </c>
      <c r="M2200" s="64" t="s">
        <v>232</v>
      </c>
      <c r="N2200" s="64" t="s">
        <v>12207</v>
      </c>
      <c r="O2200" s="64" t="s">
        <v>232</v>
      </c>
      <c r="P2200" s="64" t="s">
        <v>6869</v>
      </c>
      <c r="Q2200" s="63">
        <v>0.125</v>
      </c>
      <c r="R2200" s="64" t="s">
        <v>12208</v>
      </c>
      <c r="S2200" s="63">
        <v>198.65039999999999</v>
      </c>
      <c r="T2200" s="63">
        <v>148.1549</v>
      </c>
      <c r="U2200" s="65"/>
      <c r="V2200" s="64" t="s">
        <v>232</v>
      </c>
    </row>
    <row r="2201" spans="1:22" ht="28.9">
      <c r="A2201" s="64" t="s">
        <v>12209</v>
      </c>
      <c r="B2201" s="63">
        <v>2640</v>
      </c>
      <c r="C2201" s="64" t="s">
        <v>12210</v>
      </c>
      <c r="D2201" s="64" t="s">
        <v>12211</v>
      </c>
      <c r="E2201" s="64" t="s">
        <v>12211</v>
      </c>
      <c r="F2201" s="64" t="s">
        <v>232</v>
      </c>
      <c r="G2201" s="63" t="b">
        <v>0</v>
      </c>
      <c r="H2201" s="71" t="b">
        <v>0</v>
      </c>
      <c r="I2201" s="64" t="s">
        <v>12209</v>
      </c>
      <c r="J2201" s="64" t="s">
        <v>12212</v>
      </c>
      <c r="K2201" s="63">
        <v>68.07396</v>
      </c>
      <c r="L2201" s="71" t="b">
        <v>0</v>
      </c>
      <c r="M2201" s="64" t="s">
        <v>232</v>
      </c>
      <c r="N2201" s="64" t="s">
        <v>12213</v>
      </c>
      <c r="O2201" s="64" t="s">
        <v>12214</v>
      </c>
      <c r="P2201" s="64" t="s">
        <v>12212</v>
      </c>
      <c r="Q2201" s="63">
        <v>0.25</v>
      </c>
      <c r="R2201" s="64" t="s">
        <v>12215</v>
      </c>
      <c r="S2201" s="63">
        <v>79460.14</v>
      </c>
      <c r="T2201" s="63">
        <v>127592.7</v>
      </c>
      <c r="U2201" s="63">
        <v>47934.458557999998</v>
      </c>
      <c r="V2201" s="64" t="s">
        <v>232</v>
      </c>
    </row>
    <row r="2202" spans="1:22" ht="28.9">
      <c r="A2202" s="64" t="s">
        <v>12216</v>
      </c>
      <c r="B2202" s="63">
        <v>2641</v>
      </c>
      <c r="C2202" s="64" t="s">
        <v>12217</v>
      </c>
      <c r="D2202" s="64" t="s">
        <v>12218</v>
      </c>
      <c r="E2202" s="64" t="s">
        <v>12218</v>
      </c>
      <c r="F2202" s="64" t="s">
        <v>232</v>
      </c>
      <c r="G2202" s="63" t="b">
        <v>0</v>
      </c>
      <c r="H2202" s="71" t="b">
        <v>0</v>
      </c>
      <c r="I2202" s="64" t="s">
        <v>12216</v>
      </c>
      <c r="J2202" s="64" t="s">
        <v>12219</v>
      </c>
      <c r="K2202" s="63">
        <v>82.100539999999995</v>
      </c>
      <c r="L2202" s="71" t="b">
        <v>0</v>
      </c>
      <c r="M2202" s="64" t="s">
        <v>232</v>
      </c>
      <c r="N2202" s="64" t="s">
        <v>12220</v>
      </c>
      <c r="O2202" s="64" t="s">
        <v>12221</v>
      </c>
      <c r="P2202" s="64" t="s">
        <v>12219</v>
      </c>
      <c r="Q2202" s="63">
        <v>0.2</v>
      </c>
      <c r="R2202" s="64" t="s">
        <v>12222</v>
      </c>
      <c r="S2202" s="63">
        <v>21464.9</v>
      </c>
      <c r="T2202" s="63">
        <v>41759.379999999997</v>
      </c>
      <c r="U2202" s="63">
        <v>15520.813952</v>
      </c>
      <c r="V2202" s="64" t="s">
        <v>232</v>
      </c>
    </row>
    <row r="2203" spans="1:22" ht="28.9">
      <c r="A2203" s="64" t="s">
        <v>12223</v>
      </c>
      <c r="B2203" s="63">
        <v>2642</v>
      </c>
      <c r="C2203" s="64" t="s">
        <v>12224</v>
      </c>
      <c r="D2203" s="64" t="s">
        <v>12225</v>
      </c>
      <c r="E2203" s="64" t="s">
        <v>12225</v>
      </c>
      <c r="F2203" s="64" t="s">
        <v>232</v>
      </c>
      <c r="G2203" s="63" t="b">
        <v>0</v>
      </c>
      <c r="H2203" s="71" t="b">
        <v>0</v>
      </c>
      <c r="I2203" s="64" t="s">
        <v>12223</v>
      </c>
      <c r="J2203" s="64" t="s">
        <v>12219</v>
      </c>
      <c r="K2203" s="63">
        <v>82.100539999999995</v>
      </c>
      <c r="L2203" s="71" t="b">
        <v>0</v>
      </c>
      <c r="M2203" s="64" t="s">
        <v>232</v>
      </c>
      <c r="N2203" s="64" t="s">
        <v>232</v>
      </c>
      <c r="O2203" s="64" t="s">
        <v>12226</v>
      </c>
      <c r="P2203" s="64" t="s">
        <v>12219</v>
      </c>
      <c r="Q2203" s="63">
        <v>0.2</v>
      </c>
      <c r="R2203" s="64" t="s">
        <v>12227</v>
      </c>
      <c r="S2203" s="63">
        <v>20664.97</v>
      </c>
      <c r="T2203" s="63">
        <v>41759.379999999997</v>
      </c>
      <c r="U2203" s="63">
        <v>6912.7856965999999</v>
      </c>
      <c r="V2203" s="64" t="s">
        <v>232</v>
      </c>
    </row>
    <row r="2204" spans="1:22" ht="43.15">
      <c r="A2204" s="64" t="s">
        <v>12228</v>
      </c>
      <c r="B2204" s="63">
        <v>2643</v>
      </c>
      <c r="C2204" s="64" t="s">
        <v>12229</v>
      </c>
      <c r="D2204" s="64" t="s">
        <v>12230</v>
      </c>
      <c r="E2204" s="64" t="s">
        <v>12230</v>
      </c>
      <c r="F2204" s="64" t="s">
        <v>232</v>
      </c>
      <c r="G2204" s="63" t="b">
        <v>0</v>
      </c>
      <c r="H2204" s="71" t="b">
        <v>0</v>
      </c>
      <c r="I2204" s="64" t="s">
        <v>12228</v>
      </c>
      <c r="J2204" s="64" t="s">
        <v>10123</v>
      </c>
      <c r="K2204" s="63">
        <v>96.127120000000005</v>
      </c>
      <c r="L2204" s="71" t="b">
        <v>0</v>
      </c>
      <c r="M2204" s="64" t="s">
        <v>232</v>
      </c>
      <c r="N2204" s="64" t="s">
        <v>12231</v>
      </c>
      <c r="O2204" s="64" t="s">
        <v>12232</v>
      </c>
      <c r="P2204" s="64" t="s">
        <v>10123</v>
      </c>
      <c r="Q2204" s="63">
        <v>0.1666667</v>
      </c>
      <c r="R2204" s="64" t="s">
        <v>12233</v>
      </c>
      <c r="S2204" s="63">
        <v>7026.09</v>
      </c>
      <c r="T2204" s="63">
        <v>13667.28</v>
      </c>
      <c r="U2204" s="63">
        <v>3159.3047695999999</v>
      </c>
      <c r="V2204" s="64" t="s">
        <v>232</v>
      </c>
    </row>
    <row r="2205" spans="1:22" ht="43.15">
      <c r="A2205" s="64" t="s">
        <v>12234</v>
      </c>
      <c r="B2205" s="63">
        <v>2644</v>
      </c>
      <c r="C2205" s="64" t="s">
        <v>12235</v>
      </c>
      <c r="D2205" s="64" t="s">
        <v>12236</v>
      </c>
      <c r="E2205" s="64" t="s">
        <v>12236</v>
      </c>
      <c r="F2205" s="64" t="s">
        <v>232</v>
      </c>
      <c r="G2205" s="63" t="b">
        <v>0</v>
      </c>
      <c r="H2205" s="71" t="b">
        <v>0</v>
      </c>
      <c r="I2205" s="64" t="s">
        <v>12234</v>
      </c>
      <c r="J2205" s="64" t="s">
        <v>10123</v>
      </c>
      <c r="K2205" s="63">
        <v>96.127120000000005</v>
      </c>
      <c r="L2205" s="71" t="b">
        <v>0</v>
      </c>
      <c r="M2205" s="64" t="s">
        <v>232</v>
      </c>
      <c r="N2205" s="64" t="s">
        <v>232</v>
      </c>
      <c r="O2205" s="64" t="s">
        <v>12237</v>
      </c>
      <c r="P2205" s="64" t="s">
        <v>10123</v>
      </c>
      <c r="Q2205" s="63">
        <v>0.1666667</v>
      </c>
      <c r="R2205" s="64" t="s">
        <v>12238</v>
      </c>
      <c r="S2205" s="63">
        <v>6452.8040000000001</v>
      </c>
      <c r="T2205" s="63">
        <v>13667.28</v>
      </c>
      <c r="U2205" s="63">
        <v>2999.2383764000001</v>
      </c>
      <c r="V2205" s="64" t="s">
        <v>232</v>
      </c>
    </row>
    <row r="2206" spans="1:22" ht="43.15">
      <c r="A2206" s="64" t="s">
        <v>12239</v>
      </c>
      <c r="B2206" s="63">
        <v>2645</v>
      </c>
      <c r="C2206" s="64" t="s">
        <v>12240</v>
      </c>
      <c r="D2206" s="64" t="s">
        <v>12241</v>
      </c>
      <c r="E2206" s="64" t="s">
        <v>12241</v>
      </c>
      <c r="F2206" s="64" t="s">
        <v>232</v>
      </c>
      <c r="G2206" s="63" t="b">
        <v>0</v>
      </c>
      <c r="H2206" s="71" t="b">
        <v>0</v>
      </c>
      <c r="I2206" s="64" t="s">
        <v>12239</v>
      </c>
      <c r="J2206" s="64" t="s">
        <v>10123</v>
      </c>
      <c r="K2206" s="63">
        <v>96.127120000000005</v>
      </c>
      <c r="L2206" s="71" t="b">
        <v>0</v>
      </c>
      <c r="M2206" s="64" t="s">
        <v>232</v>
      </c>
      <c r="N2206" s="64" t="s">
        <v>12242</v>
      </c>
      <c r="O2206" s="64" t="s">
        <v>12243</v>
      </c>
      <c r="P2206" s="64" t="s">
        <v>10123</v>
      </c>
      <c r="Q2206" s="63">
        <v>0.1666667</v>
      </c>
      <c r="R2206" s="64" t="s">
        <v>12244</v>
      </c>
      <c r="S2206" s="63">
        <v>6586.1260000000002</v>
      </c>
      <c r="T2206" s="63">
        <v>13667.28</v>
      </c>
      <c r="U2206" s="63">
        <v>3273.7083778000001</v>
      </c>
      <c r="V2206" s="64" t="s">
        <v>232</v>
      </c>
    </row>
    <row r="2207" spans="1:22" ht="43.15">
      <c r="A2207" s="64" t="s">
        <v>12245</v>
      </c>
      <c r="B2207" s="63">
        <v>2646</v>
      </c>
      <c r="C2207" s="64" t="s">
        <v>12246</v>
      </c>
      <c r="D2207" s="64" t="s">
        <v>12247</v>
      </c>
      <c r="E2207" s="64" t="s">
        <v>12247</v>
      </c>
      <c r="F2207" s="64" t="s">
        <v>232</v>
      </c>
      <c r="G2207" s="63" t="b">
        <v>0</v>
      </c>
      <c r="H2207" s="71" t="b">
        <v>0</v>
      </c>
      <c r="I2207" s="64" t="s">
        <v>12245</v>
      </c>
      <c r="J2207" s="64" t="s">
        <v>1816</v>
      </c>
      <c r="K2207" s="63">
        <v>70.089839999999995</v>
      </c>
      <c r="L2207" s="71" t="b">
        <v>0</v>
      </c>
      <c r="M2207" s="64" t="s">
        <v>232</v>
      </c>
      <c r="N2207" s="64" t="s">
        <v>12248</v>
      </c>
      <c r="O2207" s="64" t="s">
        <v>12249</v>
      </c>
      <c r="P2207" s="64" t="s">
        <v>1816</v>
      </c>
      <c r="Q2207" s="63">
        <v>0.25</v>
      </c>
      <c r="R2207" s="64" t="s">
        <v>12250</v>
      </c>
      <c r="S2207" s="63">
        <v>34530.5</v>
      </c>
      <c r="T2207" s="63">
        <v>20910.47</v>
      </c>
      <c r="U2207" s="63">
        <v>26601.205372</v>
      </c>
      <c r="V2207" s="64" t="s">
        <v>232</v>
      </c>
    </row>
    <row r="2208" spans="1:22" ht="28.9">
      <c r="A2208" s="64" t="s">
        <v>12251</v>
      </c>
      <c r="B2208" s="63">
        <v>2647</v>
      </c>
      <c r="C2208" s="64" t="s">
        <v>12252</v>
      </c>
      <c r="D2208" s="64" t="s">
        <v>12253</v>
      </c>
      <c r="E2208" s="64" t="s">
        <v>12253</v>
      </c>
      <c r="F2208" s="64" t="s">
        <v>232</v>
      </c>
      <c r="G2208" s="63" t="b">
        <v>0</v>
      </c>
      <c r="H2208" s="71" t="b">
        <v>1</v>
      </c>
      <c r="I2208" s="64" t="s">
        <v>12251</v>
      </c>
      <c r="J2208" s="64" t="s">
        <v>12254</v>
      </c>
      <c r="K2208" s="63">
        <v>141.93898999999999</v>
      </c>
      <c r="L2208" s="71" t="b">
        <v>0</v>
      </c>
      <c r="M2208" s="64" t="s">
        <v>232</v>
      </c>
      <c r="N2208" s="64" t="s">
        <v>12255</v>
      </c>
      <c r="O2208" s="64" t="s">
        <v>12256</v>
      </c>
      <c r="P2208" s="64" t="s">
        <v>12254</v>
      </c>
      <c r="Q2208" s="65"/>
      <c r="R2208" s="64" t="s">
        <v>12257</v>
      </c>
      <c r="S2208" s="63">
        <v>53862.25</v>
      </c>
      <c r="T2208" s="63">
        <v>5757839</v>
      </c>
      <c r="U2208" s="63">
        <v>42093.488416</v>
      </c>
      <c r="V2208" s="64" t="s">
        <v>232</v>
      </c>
    </row>
    <row r="2209" spans="1:22" ht="100.9">
      <c r="A2209" s="64" t="s">
        <v>12258</v>
      </c>
      <c r="B2209" s="63">
        <v>2648</v>
      </c>
      <c r="C2209" s="64" t="s">
        <v>12259</v>
      </c>
      <c r="D2209" s="64" t="s">
        <v>12260</v>
      </c>
      <c r="E2209" s="64" t="s">
        <v>12260</v>
      </c>
      <c r="F2209" s="64" t="s">
        <v>232</v>
      </c>
      <c r="G2209" s="63" t="b">
        <v>0</v>
      </c>
      <c r="H2209" s="71" t="b">
        <v>1</v>
      </c>
      <c r="I2209" s="64" t="s">
        <v>12258</v>
      </c>
      <c r="J2209" s="64" t="s">
        <v>5782</v>
      </c>
      <c r="K2209" s="63">
        <v>216.28</v>
      </c>
      <c r="L2209" s="71" t="b">
        <v>0</v>
      </c>
      <c r="M2209" s="64" t="s">
        <v>232</v>
      </c>
      <c r="N2209" s="64" t="s">
        <v>232</v>
      </c>
      <c r="O2209" s="64" t="s">
        <v>232</v>
      </c>
      <c r="P2209" s="64" t="s">
        <v>5782</v>
      </c>
      <c r="Q2209" s="65"/>
      <c r="R2209" s="64" t="s">
        <v>12261</v>
      </c>
      <c r="S2209" s="63">
        <v>2.333142E-4</v>
      </c>
      <c r="T2209" s="63">
        <v>1.8562809999999999E-2</v>
      </c>
      <c r="U2209" s="65"/>
      <c r="V2209" s="64" t="s">
        <v>232</v>
      </c>
    </row>
    <row r="2210" spans="1:22" ht="100.9">
      <c r="A2210" s="64" t="s">
        <v>12262</v>
      </c>
      <c r="B2210" s="63">
        <v>2649</v>
      </c>
      <c r="C2210" s="64" t="s">
        <v>12263</v>
      </c>
      <c r="D2210" s="64" t="s">
        <v>12264</v>
      </c>
      <c r="E2210" s="64" t="s">
        <v>12264</v>
      </c>
      <c r="F2210" s="64" t="s">
        <v>232</v>
      </c>
      <c r="G2210" s="63" t="b">
        <v>0</v>
      </c>
      <c r="H2210" s="71" t="b">
        <v>1</v>
      </c>
      <c r="I2210" s="64" t="s">
        <v>12262</v>
      </c>
      <c r="J2210" s="64" t="s">
        <v>5718</v>
      </c>
      <c r="K2210" s="63">
        <v>278.35000000000002</v>
      </c>
      <c r="L2210" s="71" t="b">
        <v>0</v>
      </c>
      <c r="M2210" s="64" t="s">
        <v>232</v>
      </c>
      <c r="N2210" s="64" t="s">
        <v>232</v>
      </c>
      <c r="O2210" s="64" t="s">
        <v>12265</v>
      </c>
      <c r="P2210" s="64" t="s">
        <v>5718</v>
      </c>
      <c r="Q2210" s="65"/>
      <c r="R2210" s="64" t="s">
        <v>12266</v>
      </c>
      <c r="S2210" s="63">
        <v>1.3598879999999999E-10</v>
      </c>
      <c r="T2210" s="63">
        <v>6.9708279999999997E-5</v>
      </c>
      <c r="U2210" s="63">
        <v>9.7085480365999991E-8</v>
      </c>
      <c r="V2210" s="64" t="s">
        <v>232</v>
      </c>
    </row>
    <row r="2211" spans="1:22" ht="100.9">
      <c r="A2211" s="64" t="s">
        <v>12267</v>
      </c>
      <c r="B2211" s="63">
        <v>2650</v>
      </c>
      <c r="C2211" s="64" t="s">
        <v>12268</v>
      </c>
      <c r="D2211" s="64" t="s">
        <v>12269</v>
      </c>
      <c r="E2211" s="64" t="s">
        <v>12269</v>
      </c>
      <c r="F2211" s="64" t="s">
        <v>232</v>
      </c>
      <c r="G2211" s="63" t="b">
        <v>0</v>
      </c>
      <c r="H2211" s="71" t="b">
        <v>1</v>
      </c>
      <c r="I2211" s="64" t="s">
        <v>12267</v>
      </c>
      <c r="J2211" s="64" t="s">
        <v>12270</v>
      </c>
      <c r="K2211" s="63">
        <v>302.38</v>
      </c>
      <c r="L2211" s="71" t="b">
        <v>0</v>
      </c>
      <c r="M2211" s="64" t="s">
        <v>1246</v>
      </c>
      <c r="N2211" s="64" t="s">
        <v>232</v>
      </c>
      <c r="O2211" s="64" t="s">
        <v>12271</v>
      </c>
      <c r="P2211" s="64" t="s">
        <v>12270</v>
      </c>
      <c r="Q2211" s="65"/>
      <c r="R2211" s="64" t="s">
        <v>12272</v>
      </c>
      <c r="S2211" s="63">
        <v>8.5459650000000005E-10</v>
      </c>
      <c r="T2211" s="63">
        <v>6.408179E-6</v>
      </c>
      <c r="U2211" s="63">
        <v>5.6671049218E-9</v>
      </c>
      <c r="V2211" s="64" t="s">
        <v>232</v>
      </c>
    </row>
    <row r="2212" spans="1:22" ht="86.45">
      <c r="A2212" s="64" t="s">
        <v>12273</v>
      </c>
      <c r="B2212" s="63">
        <v>2651</v>
      </c>
      <c r="C2212" s="64" t="s">
        <v>12274</v>
      </c>
      <c r="D2212" s="64" t="s">
        <v>12275</v>
      </c>
      <c r="E2212" s="64" t="s">
        <v>12275</v>
      </c>
      <c r="F2212" s="64" t="s">
        <v>232</v>
      </c>
      <c r="G2212" s="63" t="b">
        <v>0</v>
      </c>
      <c r="H2212" s="71" t="b">
        <v>0</v>
      </c>
      <c r="I2212" s="64" t="s">
        <v>12273</v>
      </c>
      <c r="J2212" s="64" t="s">
        <v>12276</v>
      </c>
      <c r="K2212" s="63">
        <v>521.01</v>
      </c>
      <c r="L2212" s="71" t="b">
        <v>0</v>
      </c>
      <c r="M2212" s="64" t="s">
        <v>232</v>
      </c>
      <c r="N2212" s="64" t="s">
        <v>12277</v>
      </c>
      <c r="O2212" s="64" t="s">
        <v>12278</v>
      </c>
      <c r="P2212" s="64" t="s">
        <v>12276</v>
      </c>
      <c r="Q2212" s="65"/>
      <c r="R2212" s="64" t="s">
        <v>12279</v>
      </c>
      <c r="S2212" s="63">
        <v>8.1193329999999997E-8</v>
      </c>
      <c r="T2212" s="63">
        <v>1.984594E-11</v>
      </c>
      <c r="U2212" s="63">
        <v>2.5493166230000003E-9</v>
      </c>
      <c r="V2212" s="64" t="s">
        <v>232</v>
      </c>
    </row>
    <row r="2213" spans="1:22" ht="86.45">
      <c r="A2213" s="64" t="s">
        <v>12280</v>
      </c>
      <c r="B2213" s="63">
        <v>2652</v>
      </c>
      <c r="C2213" s="64" t="s">
        <v>12281</v>
      </c>
      <c r="D2213" s="64" t="s">
        <v>12282</v>
      </c>
      <c r="E2213" s="64" t="s">
        <v>12282</v>
      </c>
      <c r="F2213" s="64" t="s">
        <v>232</v>
      </c>
      <c r="G2213" s="63" t="b">
        <v>0</v>
      </c>
      <c r="H2213" s="71" t="b">
        <v>0</v>
      </c>
      <c r="I2213" s="64" t="s">
        <v>12280</v>
      </c>
      <c r="J2213" s="64" t="s">
        <v>12283</v>
      </c>
      <c r="K2213" s="63">
        <v>535.04</v>
      </c>
      <c r="L2213" s="71" t="b">
        <v>0</v>
      </c>
      <c r="M2213" s="64" t="s">
        <v>232</v>
      </c>
      <c r="N2213" s="64" t="s">
        <v>12284</v>
      </c>
      <c r="O2213" s="64" t="s">
        <v>12285</v>
      </c>
      <c r="P2213" s="64" t="s">
        <v>12283</v>
      </c>
      <c r="Q2213" s="65"/>
      <c r="R2213" s="64" t="s">
        <v>12286</v>
      </c>
      <c r="S2213" s="63">
        <v>5.1862410000000003E-8</v>
      </c>
      <c r="T2213" s="63">
        <v>6.4953069999999996E-12</v>
      </c>
      <c r="U2213" s="63">
        <v>2.875555557E-9</v>
      </c>
      <c r="V2213" s="64" t="s">
        <v>232</v>
      </c>
    </row>
    <row r="2214" spans="1:22" ht="86.45">
      <c r="A2214" s="64" t="s">
        <v>12287</v>
      </c>
      <c r="B2214" s="63">
        <v>2653</v>
      </c>
      <c r="C2214" s="64" t="s">
        <v>12288</v>
      </c>
      <c r="D2214" s="64" t="s">
        <v>12289</v>
      </c>
      <c r="E2214" s="64" t="s">
        <v>12289</v>
      </c>
      <c r="F2214" s="64" t="s">
        <v>232</v>
      </c>
      <c r="G2214" s="63" t="b">
        <v>0</v>
      </c>
      <c r="H2214" s="71" t="b">
        <v>0</v>
      </c>
      <c r="I2214" s="64" t="s">
        <v>12287</v>
      </c>
      <c r="J2214" s="64" t="s">
        <v>12290</v>
      </c>
      <c r="K2214" s="63">
        <v>549.04</v>
      </c>
      <c r="L2214" s="71" t="b">
        <v>0</v>
      </c>
      <c r="M2214" s="64" t="s">
        <v>232</v>
      </c>
      <c r="N2214" s="64" t="s">
        <v>232</v>
      </c>
      <c r="O2214" s="64" t="s">
        <v>12291</v>
      </c>
      <c r="P2214" s="64" t="s">
        <v>12290</v>
      </c>
      <c r="Q2214" s="65"/>
      <c r="R2214" s="64" t="s">
        <v>12292</v>
      </c>
      <c r="S2214" s="63">
        <v>4.3996389999999996E-9</v>
      </c>
      <c r="T2214" s="63">
        <v>2.1258260000000002E-12</v>
      </c>
      <c r="U2214" s="63">
        <v>3.0981633003999999E-9</v>
      </c>
      <c r="V2214" s="64" t="s">
        <v>232</v>
      </c>
    </row>
    <row r="2215" spans="1:22" ht="57.6">
      <c r="A2215" s="64" t="s">
        <v>12293</v>
      </c>
      <c r="B2215" s="63">
        <v>2654</v>
      </c>
      <c r="C2215" s="64" t="s">
        <v>12294</v>
      </c>
      <c r="D2215" s="64" t="s">
        <v>12295</v>
      </c>
      <c r="E2215" s="64" t="s">
        <v>12295</v>
      </c>
      <c r="F2215" s="64" t="s">
        <v>232</v>
      </c>
      <c r="G2215" s="63" t="b">
        <v>0</v>
      </c>
      <c r="H2215" s="71" t="b">
        <v>0</v>
      </c>
      <c r="I2215" s="64" t="s">
        <v>12293</v>
      </c>
      <c r="J2215" s="64" t="s">
        <v>6517</v>
      </c>
      <c r="K2215" s="63">
        <v>182.17599999999999</v>
      </c>
      <c r="L2215" s="71" t="b">
        <v>0</v>
      </c>
      <c r="M2215" s="64" t="s">
        <v>232</v>
      </c>
      <c r="N2215" s="64" t="s">
        <v>232</v>
      </c>
      <c r="O2215" s="64" t="s">
        <v>12296</v>
      </c>
      <c r="P2215" s="64" t="s">
        <v>6517</v>
      </c>
      <c r="Q2215" s="63">
        <v>0.44444440000000002</v>
      </c>
      <c r="R2215" s="64" t="s">
        <v>12297</v>
      </c>
      <c r="S2215" s="63">
        <v>1.3865529999999999E-2</v>
      </c>
      <c r="T2215" s="63">
        <v>1.25326E-2</v>
      </c>
      <c r="U2215" s="63">
        <v>4.9065829049999997E-4</v>
      </c>
      <c r="V2215" s="64" t="s">
        <v>232</v>
      </c>
    </row>
    <row r="2216" spans="1:22" ht="57.6">
      <c r="A2216" s="64" t="s">
        <v>12298</v>
      </c>
      <c r="B2216" s="63">
        <v>2655</v>
      </c>
      <c r="C2216" s="64" t="s">
        <v>12299</v>
      </c>
      <c r="D2216" s="64" t="s">
        <v>12300</v>
      </c>
      <c r="E2216" s="64" t="s">
        <v>12300</v>
      </c>
      <c r="F2216" s="64" t="s">
        <v>232</v>
      </c>
      <c r="G2216" s="63" t="b">
        <v>0</v>
      </c>
      <c r="H2216" s="71" t="b">
        <v>0</v>
      </c>
      <c r="I2216" s="64" t="s">
        <v>12298</v>
      </c>
      <c r="J2216" s="64" t="s">
        <v>6517</v>
      </c>
      <c r="K2216" s="63">
        <v>182.17599999999999</v>
      </c>
      <c r="L2216" s="71" t="b">
        <v>0</v>
      </c>
      <c r="M2216" s="64" t="s">
        <v>232</v>
      </c>
      <c r="N2216" s="64" t="s">
        <v>232</v>
      </c>
      <c r="O2216" s="64" t="s">
        <v>12301</v>
      </c>
      <c r="P2216" s="64" t="s">
        <v>6517</v>
      </c>
      <c r="Q2216" s="63">
        <v>0.44444440000000002</v>
      </c>
      <c r="R2216" s="64" t="s">
        <v>12302</v>
      </c>
      <c r="S2216" s="63">
        <v>2.6264510000000001E-2</v>
      </c>
      <c r="T2216" s="63">
        <v>1.25326E-2</v>
      </c>
      <c r="U2216" s="63">
        <v>3.0697523822000002E-3</v>
      </c>
      <c r="V2216" s="64" t="s">
        <v>232</v>
      </c>
    </row>
    <row r="2217" spans="1:22" ht="57.6">
      <c r="A2217" s="64" t="s">
        <v>12303</v>
      </c>
      <c r="B2217" s="63">
        <v>2656</v>
      </c>
      <c r="C2217" s="64" t="s">
        <v>12304</v>
      </c>
      <c r="D2217" s="64" t="s">
        <v>12305</v>
      </c>
      <c r="E2217" s="64" t="s">
        <v>12305</v>
      </c>
      <c r="F2217" s="64" t="s">
        <v>232</v>
      </c>
      <c r="G2217" s="63" t="b">
        <v>0</v>
      </c>
      <c r="H2217" s="71" t="b">
        <v>0</v>
      </c>
      <c r="I2217" s="64" t="s">
        <v>12303</v>
      </c>
      <c r="J2217" s="64" t="s">
        <v>6517</v>
      </c>
      <c r="K2217" s="63">
        <v>182.17599999999999</v>
      </c>
      <c r="L2217" s="71" t="b">
        <v>0</v>
      </c>
      <c r="M2217" s="64" t="s">
        <v>232</v>
      </c>
      <c r="N2217" s="64" t="s">
        <v>12306</v>
      </c>
      <c r="O2217" s="64" t="s">
        <v>12307</v>
      </c>
      <c r="P2217" s="64" t="s">
        <v>6517</v>
      </c>
      <c r="Q2217" s="63">
        <v>0.44444440000000002</v>
      </c>
      <c r="R2217" s="64" t="s">
        <v>12308</v>
      </c>
      <c r="S2217" s="63">
        <v>2.6797800000000001E-3</v>
      </c>
      <c r="T2217" s="63">
        <v>1.25326E-2</v>
      </c>
      <c r="U2217" s="63">
        <v>3.0511139666000004E-4</v>
      </c>
      <c r="V2217" s="64" t="s">
        <v>232</v>
      </c>
    </row>
    <row r="2218" spans="1:22" ht="57.6">
      <c r="A2218" s="64" t="s">
        <v>12309</v>
      </c>
      <c r="B2218" s="63">
        <v>2657</v>
      </c>
      <c r="C2218" s="64" t="s">
        <v>12310</v>
      </c>
      <c r="D2218" s="64" t="s">
        <v>12311</v>
      </c>
      <c r="E2218" s="64" t="s">
        <v>12311</v>
      </c>
      <c r="F2218" s="64" t="s">
        <v>232</v>
      </c>
      <c r="G2218" s="63" t="b">
        <v>0</v>
      </c>
      <c r="H2218" s="71" t="b">
        <v>0</v>
      </c>
      <c r="I2218" s="64" t="s">
        <v>12309</v>
      </c>
      <c r="J2218" s="64" t="s">
        <v>6517</v>
      </c>
      <c r="K2218" s="63">
        <v>182.17599999999999</v>
      </c>
      <c r="L2218" s="71" t="b">
        <v>0</v>
      </c>
      <c r="M2218" s="64" t="s">
        <v>232</v>
      </c>
      <c r="N2218" s="64" t="s">
        <v>12312</v>
      </c>
      <c r="O2218" s="64" t="s">
        <v>12313</v>
      </c>
      <c r="P2218" s="64" t="s">
        <v>6517</v>
      </c>
      <c r="Q2218" s="63">
        <v>0.44444440000000002</v>
      </c>
      <c r="R2218" s="64" t="s">
        <v>12314</v>
      </c>
      <c r="S2218" s="63">
        <v>1.9065100000000001E-2</v>
      </c>
      <c r="T2218" s="63">
        <v>1.25326E-2</v>
      </c>
      <c r="U2218" s="63">
        <v>1.258693002E-2</v>
      </c>
      <c r="V2218" s="64" t="s">
        <v>232</v>
      </c>
    </row>
    <row r="2219" spans="1:22" ht="86.45">
      <c r="A2219" s="64" t="s">
        <v>12315</v>
      </c>
      <c r="B2219" s="63">
        <v>2658</v>
      </c>
      <c r="C2219" s="64" t="s">
        <v>12316</v>
      </c>
      <c r="D2219" s="64" t="s">
        <v>12317</v>
      </c>
      <c r="E2219" s="64" t="s">
        <v>12317</v>
      </c>
      <c r="F2219" s="64" t="s">
        <v>232</v>
      </c>
      <c r="G2219" s="63" t="b">
        <v>0</v>
      </c>
      <c r="H2219" s="71" t="b">
        <v>0</v>
      </c>
      <c r="I2219" s="64" t="s">
        <v>12315</v>
      </c>
      <c r="J2219" s="64" t="s">
        <v>6246</v>
      </c>
      <c r="K2219" s="63">
        <v>302.45999999999998</v>
      </c>
      <c r="L2219" s="71" t="b">
        <v>0</v>
      </c>
      <c r="M2219" s="64" t="s">
        <v>232</v>
      </c>
      <c r="N2219" s="64" t="s">
        <v>232</v>
      </c>
      <c r="O2219" s="64" t="s">
        <v>12318</v>
      </c>
      <c r="P2219" s="64" t="s">
        <v>6246</v>
      </c>
      <c r="Q2219" s="63">
        <v>0.1</v>
      </c>
      <c r="R2219" s="64" t="s">
        <v>12319</v>
      </c>
      <c r="S2219" s="63">
        <v>4.7329449999999998E-5</v>
      </c>
      <c r="T2219" s="63">
        <v>1.802273E-4</v>
      </c>
      <c r="U2219" s="63">
        <v>9.0600031676000015E-6</v>
      </c>
      <c r="V2219" s="64" t="s">
        <v>232</v>
      </c>
    </row>
    <row r="2220" spans="1:22" ht="86.45">
      <c r="A2220" s="64" t="s">
        <v>12320</v>
      </c>
      <c r="B2220" s="63">
        <v>2659</v>
      </c>
      <c r="C2220" s="64" t="s">
        <v>12321</v>
      </c>
      <c r="D2220" s="64" t="s">
        <v>12322</v>
      </c>
      <c r="E2220" s="64" t="s">
        <v>12322</v>
      </c>
      <c r="F2220" s="64" t="s">
        <v>232</v>
      </c>
      <c r="G2220" s="63" t="b">
        <v>0</v>
      </c>
      <c r="H2220" s="71" t="b">
        <v>1</v>
      </c>
      <c r="I2220" s="64" t="s">
        <v>12320</v>
      </c>
      <c r="J2220" s="64" t="s">
        <v>5975</v>
      </c>
      <c r="K2220" s="63">
        <v>242.32</v>
      </c>
      <c r="L2220" s="71" t="b">
        <v>0</v>
      </c>
      <c r="M2220" s="64" t="s">
        <v>1246</v>
      </c>
      <c r="N2220" s="64" t="s">
        <v>232</v>
      </c>
      <c r="O2220" s="64" t="s">
        <v>12323</v>
      </c>
      <c r="P2220" s="64" t="s">
        <v>5975</v>
      </c>
      <c r="Q2220" s="65"/>
      <c r="R2220" s="64" t="s">
        <v>12324</v>
      </c>
      <c r="S2220" s="63">
        <v>3.3730560000000003E-5</v>
      </c>
      <c r="T2220" s="63">
        <v>2.6996780000000001E-3</v>
      </c>
      <c r="U2220" s="63">
        <v>2.5674217506000001E-6</v>
      </c>
      <c r="V2220" s="64" t="s">
        <v>232</v>
      </c>
    </row>
    <row r="2221" spans="1:22" ht="86.45">
      <c r="A2221" s="64" t="s">
        <v>12325</v>
      </c>
      <c r="B2221" s="63">
        <v>2660</v>
      </c>
      <c r="C2221" s="64" t="s">
        <v>12326</v>
      </c>
      <c r="D2221" s="64" t="s">
        <v>12327</v>
      </c>
      <c r="E2221" s="64" t="s">
        <v>12327</v>
      </c>
      <c r="F2221" s="64" t="s">
        <v>232</v>
      </c>
      <c r="G2221" s="63" t="b">
        <v>0</v>
      </c>
      <c r="H2221" s="71" t="b">
        <v>1</v>
      </c>
      <c r="I2221" s="64" t="s">
        <v>12325</v>
      </c>
      <c r="J2221" s="64" t="s">
        <v>5711</v>
      </c>
      <c r="K2221" s="63">
        <v>252.32</v>
      </c>
      <c r="L2221" s="71" t="b">
        <v>0</v>
      </c>
      <c r="M2221" s="64" t="s">
        <v>232</v>
      </c>
      <c r="N2221" s="64" t="s">
        <v>232</v>
      </c>
      <c r="O2221" s="64" t="s">
        <v>12328</v>
      </c>
      <c r="P2221" s="64" t="s">
        <v>5711</v>
      </c>
      <c r="Q2221" s="65"/>
      <c r="R2221" s="64" t="s">
        <v>12329</v>
      </c>
      <c r="S2221" s="63">
        <v>3.3197280000000001E-6</v>
      </c>
      <c r="T2221" s="63">
        <v>4.793097E-4</v>
      </c>
      <c r="U2221" s="63">
        <v>2.284805775E-6</v>
      </c>
      <c r="V2221" s="64" t="s">
        <v>232</v>
      </c>
    </row>
    <row r="2222" spans="1:22" ht="72">
      <c r="A2222" s="64" t="s">
        <v>12330</v>
      </c>
      <c r="B2222" s="63">
        <v>2661</v>
      </c>
      <c r="C2222" s="64" t="s">
        <v>12331</v>
      </c>
      <c r="D2222" s="64" t="s">
        <v>12332</v>
      </c>
      <c r="E2222" s="64" t="s">
        <v>12332</v>
      </c>
      <c r="F2222" s="64" t="s">
        <v>232</v>
      </c>
      <c r="G2222" s="63" t="b">
        <v>0</v>
      </c>
      <c r="H2222" s="71" t="b">
        <v>0</v>
      </c>
      <c r="I2222" s="64" t="s">
        <v>12330</v>
      </c>
      <c r="J2222" s="64" t="s">
        <v>12333</v>
      </c>
      <c r="K2222" s="63">
        <v>104.06</v>
      </c>
      <c r="L2222" s="71" t="b">
        <v>0</v>
      </c>
      <c r="M2222" s="64" t="s">
        <v>232</v>
      </c>
      <c r="N2222" s="64" t="s">
        <v>12334</v>
      </c>
      <c r="O2222" s="64" t="s">
        <v>12335</v>
      </c>
      <c r="P2222" s="64" t="s">
        <v>12333</v>
      </c>
      <c r="Q2222" s="63">
        <v>1.3333330000000001</v>
      </c>
      <c r="R2222" s="64" t="s">
        <v>12336</v>
      </c>
      <c r="S2222" s="63">
        <v>0.13465559999999999</v>
      </c>
      <c r="T2222" s="63">
        <v>9.7310710000000009E-3</v>
      </c>
      <c r="U2222" s="63">
        <v>7.5519580289999999E-2</v>
      </c>
      <c r="V2222" s="64" t="s">
        <v>232</v>
      </c>
    </row>
    <row r="2223" spans="1:22" ht="57.6">
      <c r="A2223" s="64" t="s">
        <v>12337</v>
      </c>
      <c r="B2223" s="63">
        <v>2662</v>
      </c>
      <c r="C2223" s="64" t="s">
        <v>12338</v>
      </c>
      <c r="D2223" s="64" t="s">
        <v>12339</v>
      </c>
      <c r="E2223" s="64" t="s">
        <v>12339</v>
      </c>
      <c r="F2223" s="64" t="s">
        <v>232</v>
      </c>
      <c r="G2223" s="63" t="b">
        <v>0</v>
      </c>
      <c r="H2223" s="71" t="b">
        <v>0</v>
      </c>
      <c r="I2223" s="64" t="s">
        <v>12337</v>
      </c>
      <c r="J2223" s="64" t="s">
        <v>12340</v>
      </c>
      <c r="K2223" s="63">
        <v>198.18</v>
      </c>
      <c r="L2223" s="71" t="b">
        <v>0</v>
      </c>
      <c r="M2223" s="64" t="s">
        <v>232</v>
      </c>
      <c r="N2223" s="64" t="s">
        <v>12341</v>
      </c>
      <c r="O2223" s="64" t="s">
        <v>12342</v>
      </c>
      <c r="P2223" s="64" t="s">
        <v>12340</v>
      </c>
      <c r="Q2223" s="63">
        <v>0.55555560000000004</v>
      </c>
      <c r="R2223" s="64" t="s">
        <v>12343</v>
      </c>
      <c r="S2223" s="63">
        <v>5.3328960000000001E-5</v>
      </c>
      <c r="T2223" s="63">
        <v>1.25326E-2</v>
      </c>
      <c r="U2223" s="63">
        <v>4.2770230888000001E-7</v>
      </c>
      <c r="V2223" s="64" t="s">
        <v>232</v>
      </c>
    </row>
    <row r="2224" spans="1:22" ht="28.9">
      <c r="A2224" s="64" t="s">
        <v>12344</v>
      </c>
      <c r="B2224" s="63">
        <v>2663</v>
      </c>
      <c r="C2224" s="64" t="s">
        <v>12345</v>
      </c>
      <c r="D2224" s="64" t="s">
        <v>12346</v>
      </c>
      <c r="E2224" s="64" t="s">
        <v>12346</v>
      </c>
      <c r="F2224" s="64" t="s">
        <v>232</v>
      </c>
      <c r="G2224" s="63" t="b">
        <v>0</v>
      </c>
      <c r="H2224" s="71" t="b">
        <v>0</v>
      </c>
      <c r="I2224" s="64" t="s">
        <v>12344</v>
      </c>
      <c r="J2224" s="64" t="s">
        <v>12347</v>
      </c>
      <c r="K2224" s="63">
        <v>231</v>
      </c>
      <c r="L2224" s="71" t="b">
        <v>0</v>
      </c>
      <c r="M2224" s="64" t="s">
        <v>232</v>
      </c>
      <c r="N2224" s="64" t="s">
        <v>232</v>
      </c>
      <c r="O2224" s="64" t="s">
        <v>12348</v>
      </c>
      <c r="P2224" s="64" t="s">
        <v>12347</v>
      </c>
      <c r="Q2224" s="65"/>
      <c r="R2224" s="64" t="s">
        <v>12349</v>
      </c>
      <c r="S2224" s="65"/>
      <c r="T2224" s="65"/>
      <c r="U2224" s="65"/>
      <c r="V2224" s="64" t="s">
        <v>232</v>
      </c>
    </row>
    <row r="2225" spans="1:22" ht="28.9">
      <c r="A2225" s="64" t="s">
        <v>12350</v>
      </c>
      <c r="B2225" s="63">
        <v>2664</v>
      </c>
      <c r="C2225" s="64" t="s">
        <v>12351</v>
      </c>
      <c r="D2225" s="64" t="s">
        <v>12352</v>
      </c>
      <c r="E2225" s="64" t="s">
        <v>12352</v>
      </c>
      <c r="F2225" s="64" t="s">
        <v>232</v>
      </c>
      <c r="G2225" s="63" t="b">
        <v>0</v>
      </c>
      <c r="H2225" s="71" t="b">
        <v>0</v>
      </c>
      <c r="I2225" s="64" t="s">
        <v>12350</v>
      </c>
      <c r="J2225" s="64" t="s">
        <v>12353</v>
      </c>
      <c r="K2225" s="63">
        <v>167.26</v>
      </c>
      <c r="L2225" s="71" t="b">
        <v>0</v>
      </c>
      <c r="M2225" s="64" t="s">
        <v>232</v>
      </c>
      <c r="N2225" s="64" t="s">
        <v>12354</v>
      </c>
      <c r="O2225" s="64" t="s">
        <v>12355</v>
      </c>
      <c r="P2225" s="64" t="s">
        <v>12353</v>
      </c>
      <c r="Q2225" s="65"/>
      <c r="R2225" s="64" t="s">
        <v>12356</v>
      </c>
      <c r="S2225" s="65"/>
      <c r="T2225" s="65"/>
      <c r="U2225" s="65"/>
      <c r="V2225" s="64" t="s">
        <v>232</v>
      </c>
    </row>
    <row r="2226" spans="1:22" ht="28.9">
      <c r="A2226" s="64" t="s">
        <v>12357</v>
      </c>
      <c r="B2226" s="63">
        <v>2665</v>
      </c>
      <c r="C2226" s="64" t="s">
        <v>12358</v>
      </c>
      <c r="D2226" s="64" t="s">
        <v>12359</v>
      </c>
      <c r="E2226" s="64" t="s">
        <v>12359</v>
      </c>
      <c r="F2226" s="64" t="s">
        <v>232</v>
      </c>
      <c r="G2226" s="63" t="b">
        <v>0</v>
      </c>
      <c r="H2226" s="71" t="b">
        <v>0</v>
      </c>
      <c r="I2226" s="64" t="s">
        <v>12357</v>
      </c>
      <c r="J2226" s="64" t="s">
        <v>12360</v>
      </c>
      <c r="K2226" s="63">
        <v>195.08</v>
      </c>
      <c r="L2226" s="71" t="b">
        <v>0</v>
      </c>
      <c r="M2226" s="64" t="s">
        <v>232</v>
      </c>
      <c r="N2226" s="64" t="s">
        <v>232</v>
      </c>
      <c r="O2226" s="64" t="s">
        <v>12361</v>
      </c>
      <c r="P2226" s="64" t="s">
        <v>12360</v>
      </c>
      <c r="Q2226" s="65"/>
      <c r="R2226" s="64" t="s">
        <v>12362</v>
      </c>
      <c r="S2226" s="65"/>
      <c r="T2226" s="65"/>
      <c r="U2226" s="65"/>
      <c r="V2226" s="64" t="s">
        <v>232</v>
      </c>
    </row>
    <row r="2227" spans="1:22" ht="43.15">
      <c r="A2227" s="64" t="s">
        <v>12363</v>
      </c>
      <c r="B2227" s="63">
        <v>2666</v>
      </c>
      <c r="C2227" s="64" t="s">
        <v>12364</v>
      </c>
      <c r="D2227" s="64" t="s">
        <v>12365</v>
      </c>
      <c r="E2227" s="64" t="s">
        <v>12365</v>
      </c>
      <c r="F2227" s="64" t="s">
        <v>232</v>
      </c>
      <c r="G2227" s="63" t="b">
        <v>0</v>
      </c>
      <c r="H2227" s="71" t="b">
        <v>0</v>
      </c>
      <c r="I2227" s="64" t="s">
        <v>12363</v>
      </c>
      <c r="J2227" s="64" t="s">
        <v>6791</v>
      </c>
      <c r="K2227" s="63">
        <v>282.55347999999998</v>
      </c>
      <c r="L2227" s="71" t="b">
        <v>0</v>
      </c>
      <c r="M2227" s="64" t="s">
        <v>232</v>
      </c>
      <c r="N2227" s="64" t="s">
        <v>232</v>
      </c>
      <c r="O2227" s="64" t="s">
        <v>12366</v>
      </c>
      <c r="P2227" s="64" t="s">
        <v>6791</v>
      </c>
      <c r="Q2227" s="65"/>
      <c r="R2227" s="64" t="s">
        <v>12367</v>
      </c>
      <c r="S2227" s="63">
        <v>9.2259090000000002E-2</v>
      </c>
      <c r="T2227" s="63">
        <v>5.5349220000000003E-3</v>
      </c>
      <c r="U2227" s="63">
        <v>1.9969769092000001E-3</v>
      </c>
      <c r="V2227" s="64" t="s">
        <v>232</v>
      </c>
    </row>
    <row r="2228" spans="1:22" ht="43.15">
      <c r="A2228" s="64" t="s">
        <v>12368</v>
      </c>
      <c r="B2228" s="63">
        <v>2667</v>
      </c>
      <c r="C2228" s="64" t="s">
        <v>12369</v>
      </c>
      <c r="D2228" s="64" t="s">
        <v>12370</v>
      </c>
      <c r="E2228" s="64" t="s">
        <v>12370</v>
      </c>
      <c r="F2228" s="64" t="s">
        <v>232</v>
      </c>
      <c r="G2228" s="63" t="b">
        <v>0</v>
      </c>
      <c r="H2228" s="71" t="b">
        <v>0</v>
      </c>
      <c r="I2228" s="64" t="s">
        <v>12368</v>
      </c>
      <c r="J2228" s="64" t="s">
        <v>6791</v>
      </c>
      <c r="K2228" s="63">
        <v>282.55347999999998</v>
      </c>
      <c r="L2228" s="71" t="b">
        <v>0</v>
      </c>
      <c r="M2228" s="64" t="s">
        <v>232</v>
      </c>
      <c r="N2228" s="64" t="s">
        <v>232</v>
      </c>
      <c r="O2228" s="64" t="s">
        <v>12371</v>
      </c>
      <c r="P2228" s="64" t="s">
        <v>6791</v>
      </c>
      <c r="Q2228" s="65"/>
      <c r="R2228" s="64" t="s">
        <v>12372</v>
      </c>
      <c r="S2228" s="63">
        <v>9.2259090000000002E-2</v>
      </c>
      <c r="T2228" s="63">
        <v>5.5349220000000003E-3</v>
      </c>
      <c r="U2228" s="63">
        <v>1.9790184358000002E-3</v>
      </c>
      <c r="V2228" s="64" t="s">
        <v>232</v>
      </c>
    </row>
    <row r="2229" spans="1:22" ht="409.6">
      <c r="A2229" s="64" t="s">
        <v>12373</v>
      </c>
      <c r="B2229" s="63">
        <v>2668</v>
      </c>
      <c r="C2229" s="64" t="s">
        <v>12374</v>
      </c>
      <c r="D2229" s="64" t="s">
        <v>12375</v>
      </c>
      <c r="E2229" s="64" t="s">
        <v>12375</v>
      </c>
      <c r="F2229" s="64" t="s">
        <v>232</v>
      </c>
      <c r="G2229" s="63" t="b">
        <v>0</v>
      </c>
      <c r="H2229" s="71" t="b">
        <v>0</v>
      </c>
      <c r="I2229" s="64" t="s">
        <v>12373</v>
      </c>
      <c r="J2229" s="64" t="s">
        <v>12376</v>
      </c>
      <c r="K2229" s="63">
        <v>18.02</v>
      </c>
      <c r="L2229" s="71" t="b">
        <v>0</v>
      </c>
      <c r="M2229" s="64" t="s">
        <v>12377</v>
      </c>
      <c r="N2229" s="64" t="s">
        <v>12378</v>
      </c>
      <c r="O2229" s="64" t="s">
        <v>12379</v>
      </c>
      <c r="P2229" s="64" t="s">
        <v>12380</v>
      </c>
      <c r="Q2229" s="65"/>
      <c r="R2229" s="64" t="s">
        <v>12381</v>
      </c>
      <c r="S2229" s="63">
        <v>1.8131840000000001E-5</v>
      </c>
      <c r="T2229" s="65"/>
      <c r="U2229" s="65"/>
      <c r="V2229" s="64" t="s">
        <v>232</v>
      </c>
    </row>
    <row r="2230" spans="1:22" ht="409.6">
      <c r="A2230" s="64" t="s">
        <v>12382</v>
      </c>
      <c r="B2230" s="63">
        <v>2669</v>
      </c>
      <c r="C2230" s="64" t="s">
        <v>232</v>
      </c>
      <c r="D2230" s="64" t="s">
        <v>232</v>
      </c>
      <c r="E2230" s="64" t="s">
        <v>2438</v>
      </c>
      <c r="F2230" s="64" t="s">
        <v>232</v>
      </c>
      <c r="G2230" s="63" t="b">
        <v>0</v>
      </c>
      <c r="H2230" s="71" t="b">
        <v>0</v>
      </c>
      <c r="I2230" s="64" t="s">
        <v>12382</v>
      </c>
      <c r="J2230" s="64" t="s">
        <v>12383</v>
      </c>
      <c r="K2230" s="63">
        <v>0</v>
      </c>
      <c r="L2230" s="71" t="b">
        <v>0</v>
      </c>
      <c r="M2230" s="64" t="s">
        <v>12384</v>
      </c>
      <c r="N2230" s="64" t="s">
        <v>232</v>
      </c>
      <c r="O2230" s="64" t="s">
        <v>232</v>
      </c>
      <c r="P2230" s="64" t="s">
        <v>232</v>
      </c>
      <c r="Q2230" s="65"/>
      <c r="R2230" s="64" t="s">
        <v>232</v>
      </c>
      <c r="S2230" s="65"/>
      <c r="T2230" s="65"/>
      <c r="U2230" s="65"/>
      <c r="V2230" s="64" t="s">
        <v>232</v>
      </c>
    </row>
    <row r="2231" spans="1:22" ht="409.6">
      <c r="A2231" s="64" t="s">
        <v>12385</v>
      </c>
      <c r="B2231" s="63">
        <v>2670</v>
      </c>
      <c r="C2231" s="64" t="s">
        <v>232</v>
      </c>
      <c r="D2231" s="64" t="s">
        <v>232</v>
      </c>
      <c r="E2231" s="64" t="s">
        <v>2438</v>
      </c>
      <c r="F2231" s="64" t="s">
        <v>232</v>
      </c>
      <c r="G2231" s="63" t="b">
        <v>0</v>
      </c>
      <c r="H2231" s="71" t="b">
        <v>0</v>
      </c>
      <c r="I2231" s="64" t="s">
        <v>12385</v>
      </c>
      <c r="J2231" s="64" t="s">
        <v>12386</v>
      </c>
      <c r="K2231" s="63">
        <v>16</v>
      </c>
      <c r="L2231" s="71" t="b">
        <v>0</v>
      </c>
      <c r="M2231" s="64" t="s">
        <v>12387</v>
      </c>
      <c r="N2231" s="64" t="s">
        <v>232</v>
      </c>
      <c r="O2231" s="64" t="s">
        <v>232</v>
      </c>
      <c r="P2231" s="64" t="s">
        <v>232</v>
      </c>
      <c r="Q2231" s="65"/>
      <c r="R2231" s="64" t="s">
        <v>232</v>
      </c>
      <c r="S2231" s="65"/>
      <c r="T2231" s="65"/>
      <c r="U2231" s="65"/>
      <c r="V2231" s="64" t="s">
        <v>232</v>
      </c>
    </row>
    <row r="2232" spans="1:22" ht="187.15">
      <c r="A2232" s="64" t="s">
        <v>12388</v>
      </c>
      <c r="B2232" s="63">
        <v>2671</v>
      </c>
      <c r="C2232" s="64" t="s">
        <v>232</v>
      </c>
      <c r="D2232" s="64" t="s">
        <v>232</v>
      </c>
      <c r="E2232" s="64" t="s">
        <v>2438</v>
      </c>
      <c r="F2232" s="64" t="s">
        <v>232</v>
      </c>
      <c r="G2232" s="63" t="b">
        <v>0</v>
      </c>
      <c r="H2232" s="71" t="b">
        <v>0</v>
      </c>
      <c r="I2232" s="64" t="s">
        <v>12388</v>
      </c>
      <c r="J2232" s="64" t="s">
        <v>12389</v>
      </c>
      <c r="K2232" s="63">
        <v>0</v>
      </c>
      <c r="L2232" s="71" t="b">
        <v>0</v>
      </c>
      <c r="M2232" s="64" t="s">
        <v>12390</v>
      </c>
      <c r="N2232" s="64" t="s">
        <v>232</v>
      </c>
      <c r="O2232" s="64" t="s">
        <v>232</v>
      </c>
      <c r="P2232" s="64" t="s">
        <v>232</v>
      </c>
      <c r="Q2232" s="65"/>
      <c r="R2232" s="64" t="s">
        <v>232</v>
      </c>
      <c r="S2232" s="65"/>
      <c r="T2232" s="65"/>
      <c r="U2232" s="65"/>
      <c r="V2232" s="64" t="s">
        <v>232</v>
      </c>
    </row>
    <row r="2233" spans="1:22" ht="28.9">
      <c r="A2233" s="64" t="s">
        <v>12391</v>
      </c>
      <c r="B2233" s="63">
        <v>2672</v>
      </c>
      <c r="C2233" s="64" t="s">
        <v>12392</v>
      </c>
      <c r="D2233" s="64" t="s">
        <v>12393</v>
      </c>
      <c r="E2233" s="64" t="s">
        <v>12393</v>
      </c>
      <c r="F2233" s="64" t="s">
        <v>232</v>
      </c>
      <c r="G2233" s="63" t="b">
        <v>0</v>
      </c>
      <c r="H2233" s="71" t="b">
        <v>1</v>
      </c>
      <c r="I2233" s="64" t="s">
        <v>12391</v>
      </c>
      <c r="J2233" s="64" t="s">
        <v>12394</v>
      </c>
      <c r="K2233" s="63">
        <v>52</v>
      </c>
      <c r="L2233" s="71" t="b">
        <v>0</v>
      </c>
      <c r="M2233" s="64" t="s">
        <v>232</v>
      </c>
      <c r="N2233" s="64" t="s">
        <v>232</v>
      </c>
      <c r="O2233" s="64" t="s">
        <v>12395</v>
      </c>
      <c r="P2233" s="64" t="s">
        <v>2819</v>
      </c>
      <c r="Q2233" s="65"/>
      <c r="R2233" s="64" t="s">
        <v>12396</v>
      </c>
      <c r="S2233" s="65"/>
      <c r="T2233" s="65"/>
      <c r="U2233" s="65"/>
      <c r="V2233" s="64" t="s">
        <v>232</v>
      </c>
    </row>
    <row r="2234" spans="1:22" ht="86.45">
      <c r="A2234" s="64" t="s">
        <v>12397</v>
      </c>
      <c r="B2234" s="63">
        <v>2673</v>
      </c>
      <c r="C2234" s="64" t="s">
        <v>12398</v>
      </c>
      <c r="D2234" s="64" t="s">
        <v>12399</v>
      </c>
      <c r="E2234" s="64" t="s">
        <v>12399</v>
      </c>
      <c r="F2234" s="64" t="s">
        <v>232</v>
      </c>
      <c r="G2234" s="63" t="b">
        <v>0</v>
      </c>
      <c r="H2234" s="71" t="b">
        <v>0</v>
      </c>
      <c r="I2234" s="64" t="s">
        <v>12397</v>
      </c>
      <c r="J2234" s="64" t="s">
        <v>232</v>
      </c>
      <c r="K2234" s="63">
        <v>119.69874515778299</v>
      </c>
      <c r="L2234" s="71" t="b">
        <v>0</v>
      </c>
      <c r="M2234" s="64" t="s">
        <v>232</v>
      </c>
      <c r="N2234" s="64" t="s">
        <v>232</v>
      </c>
      <c r="O2234" s="64" t="s">
        <v>232</v>
      </c>
      <c r="P2234" s="64" t="s">
        <v>232</v>
      </c>
      <c r="Q2234" s="65"/>
      <c r="R2234" s="64" t="s">
        <v>232</v>
      </c>
      <c r="S2234" s="63">
        <v>1307.893</v>
      </c>
      <c r="T2234" s="65"/>
      <c r="U2234" s="65"/>
      <c r="V2234" s="64" t="s">
        <v>232</v>
      </c>
    </row>
    <row r="2235" spans="1:22" ht="72">
      <c r="A2235" s="64" t="s">
        <v>12400</v>
      </c>
      <c r="B2235" s="63">
        <v>2674</v>
      </c>
      <c r="C2235" s="64" t="s">
        <v>12401</v>
      </c>
      <c r="D2235" s="64" t="s">
        <v>12402</v>
      </c>
      <c r="E2235" s="64" t="s">
        <v>12402</v>
      </c>
      <c r="F2235" s="64" t="s">
        <v>232</v>
      </c>
      <c r="G2235" s="63" t="b">
        <v>0</v>
      </c>
      <c r="H2235" s="71" t="b">
        <v>0</v>
      </c>
      <c r="I2235" s="64" t="s">
        <v>12400</v>
      </c>
      <c r="J2235" s="64" t="s">
        <v>232</v>
      </c>
      <c r="K2235" s="63">
        <v>83.153999999999996</v>
      </c>
      <c r="L2235" s="71" t="b">
        <v>0</v>
      </c>
      <c r="M2235" s="64" t="s">
        <v>232</v>
      </c>
      <c r="N2235" s="64" t="s">
        <v>232</v>
      </c>
      <c r="O2235" s="64" t="s">
        <v>232</v>
      </c>
      <c r="P2235" s="64" t="s">
        <v>232</v>
      </c>
      <c r="Q2235" s="65"/>
      <c r="R2235" s="64" t="s">
        <v>232</v>
      </c>
      <c r="S2235" s="63">
        <v>23198.1</v>
      </c>
      <c r="T2235" s="65"/>
      <c r="U2235" s="65"/>
      <c r="V2235" s="64" t="s">
        <v>232</v>
      </c>
    </row>
    <row r="2236" spans="1:22" ht="57.6">
      <c r="A2236" s="64" t="s">
        <v>12403</v>
      </c>
      <c r="B2236" s="63">
        <v>2675</v>
      </c>
      <c r="C2236" s="64" t="s">
        <v>12404</v>
      </c>
      <c r="D2236" s="64" t="s">
        <v>12405</v>
      </c>
      <c r="E2236" s="64" t="s">
        <v>12405</v>
      </c>
      <c r="F2236" s="64" t="s">
        <v>232</v>
      </c>
      <c r="G2236" s="63" t="b">
        <v>0</v>
      </c>
      <c r="H2236" s="71" t="b">
        <v>0</v>
      </c>
      <c r="I2236" s="64" t="s">
        <v>12403</v>
      </c>
      <c r="J2236" s="64" t="s">
        <v>232</v>
      </c>
      <c r="K2236" s="63">
        <v>98.19</v>
      </c>
      <c r="L2236" s="71" t="b">
        <v>0</v>
      </c>
      <c r="M2236" s="64" t="s">
        <v>232</v>
      </c>
      <c r="N2236" s="64" t="s">
        <v>232</v>
      </c>
      <c r="O2236" s="64" t="s">
        <v>232</v>
      </c>
      <c r="P2236" s="64" t="s">
        <v>232</v>
      </c>
      <c r="Q2236" s="65"/>
      <c r="R2236" s="64" t="s">
        <v>232</v>
      </c>
      <c r="S2236" s="63">
        <v>6946.0969999999998</v>
      </c>
      <c r="T2236" s="65"/>
      <c r="U2236" s="65"/>
      <c r="V2236" s="64" t="s">
        <v>232</v>
      </c>
    </row>
    <row r="2237" spans="1:22" ht="72">
      <c r="A2237" s="64" t="s">
        <v>12406</v>
      </c>
      <c r="B2237" s="63">
        <v>2676</v>
      </c>
      <c r="C2237" s="64" t="s">
        <v>12407</v>
      </c>
      <c r="D2237" s="64" t="s">
        <v>12408</v>
      </c>
      <c r="E2237" s="64" t="s">
        <v>12408</v>
      </c>
      <c r="F2237" s="64" t="s">
        <v>232</v>
      </c>
      <c r="G2237" s="63" t="b">
        <v>0</v>
      </c>
      <c r="H2237" s="71" t="b">
        <v>0</v>
      </c>
      <c r="I2237" s="64" t="s">
        <v>12406</v>
      </c>
      <c r="J2237" s="64" t="s">
        <v>232</v>
      </c>
      <c r="K2237" s="63">
        <v>98.19</v>
      </c>
      <c r="L2237" s="71" t="b">
        <v>0</v>
      </c>
      <c r="M2237" s="64" t="s">
        <v>232</v>
      </c>
      <c r="N2237" s="64" t="s">
        <v>232</v>
      </c>
      <c r="O2237" s="64" t="s">
        <v>232</v>
      </c>
      <c r="P2237" s="64" t="s">
        <v>232</v>
      </c>
      <c r="Q2237" s="65"/>
      <c r="R2237" s="64" t="s">
        <v>232</v>
      </c>
      <c r="S2237" s="63">
        <v>6239.4880000000003</v>
      </c>
      <c r="T2237" s="65"/>
      <c r="U2237" s="65"/>
      <c r="V2237" s="64" t="s">
        <v>232</v>
      </c>
    </row>
    <row r="2238" spans="1:22" ht="86.45">
      <c r="A2238" s="64" t="s">
        <v>12409</v>
      </c>
      <c r="B2238" s="63">
        <v>2677</v>
      </c>
      <c r="C2238" s="64" t="s">
        <v>12410</v>
      </c>
      <c r="D2238" s="64" t="s">
        <v>12411</v>
      </c>
      <c r="E2238" s="64" t="s">
        <v>12411</v>
      </c>
      <c r="F2238" s="64" t="s">
        <v>232</v>
      </c>
      <c r="G2238" s="63" t="b">
        <v>0</v>
      </c>
      <c r="H2238" s="71" t="b">
        <v>0</v>
      </c>
      <c r="I2238" s="64" t="s">
        <v>12409</v>
      </c>
      <c r="J2238" s="64" t="s">
        <v>232</v>
      </c>
      <c r="K2238" s="63">
        <v>105.2025</v>
      </c>
      <c r="L2238" s="71" t="b">
        <v>0</v>
      </c>
      <c r="M2238" s="64" t="s">
        <v>232</v>
      </c>
      <c r="N2238" s="64" t="s">
        <v>232</v>
      </c>
      <c r="O2238" s="64" t="s">
        <v>232</v>
      </c>
      <c r="P2238" s="64" t="s">
        <v>232</v>
      </c>
      <c r="Q2238" s="65"/>
      <c r="R2238" s="64" t="s">
        <v>9150</v>
      </c>
      <c r="S2238" s="63">
        <v>5372.8919999999998</v>
      </c>
      <c r="T2238" s="63">
        <v>4473.1180000000004</v>
      </c>
      <c r="U2238" s="65"/>
      <c r="V2238" s="64" t="s">
        <v>232</v>
      </c>
    </row>
    <row r="2239" spans="1:22" ht="43.15">
      <c r="A2239" s="64" t="s">
        <v>12412</v>
      </c>
      <c r="B2239" s="63">
        <v>2678</v>
      </c>
      <c r="C2239" s="64" t="s">
        <v>12413</v>
      </c>
      <c r="D2239" s="64" t="s">
        <v>12414</v>
      </c>
      <c r="E2239" s="64" t="s">
        <v>12414</v>
      </c>
      <c r="F2239" s="64" t="s">
        <v>232</v>
      </c>
      <c r="G2239" s="63" t="b">
        <v>0</v>
      </c>
      <c r="H2239" s="71" t="b">
        <v>0</v>
      </c>
      <c r="I2239" s="64" t="s">
        <v>12412</v>
      </c>
      <c r="J2239" s="64" t="s">
        <v>232</v>
      </c>
      <c r="K2239" s="63">
        <v>62.125</v>
      </c>
      <c r="L2239" s="71" t="b">
        <v>0</v>
      </c>
      <c r="M2239" s="64" t="s">
        <v>232</v>
      </c>
      <c r="N2239" s="64" t="s">
        <v>232</v>
      </c>
      <c r="O2239" s="64" t="s">
        <v>232</v>
      </c>
      <c r="P2239" s="64" t="s">
        <v>232</v>
      </c>
      <c r="Q2239" s="65"/>
      <c r="R2239" s="64" t="s">
        <v>1270</v>
      </c>
      <c r="S2239" s="63">
        <v>94792.22</v>
      </c>
      <c r="T2239" s="63">
        <v>66065.08</v>
      </c>
      <c r="U2239" s="65"/>
      <c r="V2239" s="64" t="s">
        <v>232</v>
      </c>
    </row>
    <row r="2240" spans="1:22" ht="57.6">
      <c r="A2240" s="64" t="s">
        <v>12415</v>
      </c>
      <c r="B2240" s="63">
        <v>2679</v>
      </c>
      <c r="C2240" s="64" t="s">
        <v>12416</v>
      </c>
      <c r="D2240" s="64" t="s">
        <v>12417</v>
      </c>
      <c r="E2240" s="64" t="s">
        <v>12417</v>
      </c>
      <c r="F2240" s="64" t="s">
        <v>232</v>
      </c>
      <c r="G2240" s="63" t="b">
        <v>0</v>
      </c>
      <c r="H2240" s="71" t="b">
        <v>0</v>
      </c>
      <c r="I2240" s="64" t="s">
        <v>12415</v>
      </c>
      <c r="J2240" s="64" t="s">
        <v>232</v>
      </c>
      <c r="K2240" s="63">
        <v>91.18</v>
      </c>
      <c r="L2240" s="71" t="b">
        <v>0</v>
      </c>
      <c r="M2240" s="64" t="s">
        <v>232</v>
      </c>
      <c r="N2240" s="64" t="s">
        <v>232</v>
      </c>
      <c r="O2240" s="64" t="s">
        <v>232</v>
      </c>
      <c r="P2240" s="64" t="s">
        <v>232</v>
      </c>
      <c r="Q2240" s="65"/>
      <c r="R2240" s="64" t="s">
        <v>3070</v>
      </c>
      <c r="S2240" s="63">
        <v>11479.06</v>
      </c>
      <c r="T2240" s="63">
        <v>13667.28</v>
      </c>
      <c r="U2240" s="65"/>
      <c r="V2240" s="64" t="s">
        <v>232</v>
      </c>
    </row>
    <row r="2241" spans="1:22" ht="115.15">
      <c r="A2241" s="64" t="s">
        <v>12418</v>
      </c>
      <c r="B2241" s="63">
        <v>2680</v>
      </c>
      <c r="C2241" s="64" t="s">
        <v>12419</v>
      </c>
      <c r="D2241" s="64" t="s">
        <v>12420</v>
      </c>
      <c r="E2241" s="64" t="s">
        <v>12420</v>
      </c>
      <c r="F2241" s="64" t="s">
        <v>232</v>
      </c>
      <c r="G2241" s="63" t="b">
        <v>0</v>
      </c>
      <c r="H2241" s="71" t="b">
        <v>0</v>
      </c>
      <c r="I2241" s="64" t="s">
        <v>12418</v>
      </c>
      <c r="J2241" s="64" t="s">
        <v>232</v>
      </c>
      <c r="K2241" s="63">
        <v>105.2025</v>
      </c>
      <c r="L2241" s="71" t="b">
        <v>0</v>
      </c>
      <c r="M2241" s="64" t="s">
        <v>232</v>
      </c>
      <c r="N2241" s="64" t="s">
        <v>232</v>
      </c>
      <c r="O2241" s="64" t="s">
        <v>232</v>
      </c>
      <c r="P2241" s="64" t="s">
        <v>232</v>
      </c>
      <c r="Q2241" s="65"/>
      <c r="R2241" s="64" t="s">
        <v>12421</v>
      </c>
      <c r="S2241" s="63">
        <v>5519.5469999999996</v>
      </c>
      <c r="T2241" s="63">
        <v>36313.11</v>
      </c>
      <c r="U2241" s="65"/>
      <c r="V2241" s="64" t="s">
        <v>232</v>
      </c>
    </row>
    <row r="2242" spans="1:22" ht="115.15">
      <c r="A2242" s="64" t="s">
        <v>12422</v>
      </c>
      <c r="B2242" s="63">
        <v>2681</v>
      </c>
      <c r="C2242" s="64" t="s">
        <v>12423</v>
      </c>
      <c r="D2242" s="64" t="s">
        <v>12424</v>
      </c>
      <c r="E2242" s="64" t="s">
        <v>12424</v>
      </c>
      <c r="F2242" s="64" t="s">
        <v>232</v>
      </c>
      <c r="G2242" s="63" t="b">
        <v>0</v>
      </c>
      <c r="H2242" s="71" t="b">
        <v>0</v>
      </c>
      <c r="I2242" s="64" t="s">
        <v>12422</v>
      </c>
      <c r="J2242" s="64" t="s">
        <v>232</v>
      </c>
      <c r="K2242" s="63">
        <v>85.17</v>
      </c>
      <c r="L2242" s="71" t="b">
        <v>0</v>
      </c>
      <c r="M2242" s="64" t="s">
        <v>232</v>
      </c>
      <c r="N2242" s="64" t="s">
        <v>232</v>
      </c>
      <c r="O2242" s="64" t="s">
        <v>232</v>
      </c>
      <c r="P2242" s="64" t="s">
        <v>232</v>
      </c>
      <c r="Q2242" s="65"/>
      <c r="R2242" s="64" t="s">
        <v>2273</v>
      </c>
      <c r="S2242" s="63">
        <v>29064.28</v>
      </c>
      <c r="T2242" s="63">
        <v>34207.230000000003</v>
      </c>
      <c r="U2242" s="65"/>
      <c r="V2242" s="64" t="s">
        <v>232</v>
      </c>
    </row>
    <row r="2243" spans="1:22" ht="72">
      <c r="A2243" s="64" t="s">
        <v>12425</v>
      </c>
      <c r="B2243" s="63">
        <v>2682</v>
      </c>
      <c r="C2243" s="64" t="s">
        <v>12426</v>
      </c>
      <c r="D2243" s="64" t="s">
        <v>12427</v>
      </c>
      <c r="E2243" s="64" t="s">
        <v>12427</v>
      </c>
      <c r="F2243" s="64" t="s">
        <v>232</v>
      </c>
      <c r="G2243" s="63" t="b">
        <v>0</v>
      </c>
      <c r="H2243" s="71" t="b">
        <v>0</v>
      </c>
      <c r="I2243" s="64" t="s">
        <v>12425</v>
      </c>
      <c r="J2243" s="64" t="s">
        <v>232</v>
      </c>
      <c r="K2243" s="63">
        <v>128.26</v>
      </c>
      <c r="L2243" s="71" t="b">
        <v>0</v>
      </c>
      <c r="M2243" s="64" t="s">
        <v>232</v>
      </c>
      <c r="N2243" s="64" t="s">
        <v>232</v>
      </c>
      <c r="O2243" s="64" t="s">
        <v>232</v>
      </c>
      <c r="P2243" s="64" t="s">
        <v>232</v>
      </c>
      <c r="Q2243" s="65"/>
      <c r="R2243" s="64" t="s">
        <v>1453</v>
      </c>
      <c r="S2243" s="63">
        <v>1038.5809999999999</v>
      </c>
      <c r="T2243" s="63">
        <v>1897.231</v>
      </c>
      <c r="U2243" s="65"/>
      <c r="V2243" s="64" t="s">
        <v>232</v>
      </c>
    </row>
    <row r="2244" spans="1:22" ht="115.15">
      <c r="A2244" s="64" t="s">
        <v>12428</v>
      </c>
      <c r="B2244" s="63">
        <v>2683</v>
      </c>
      <c r="C2244" s="64" t="s">
        <v>12429</v>
      </c>
      <c r="D2244" s="64" t="s">
        <v>12430</v>
      </c>
      <c r="E2244" s="64" t="s">
        <v>12430</v>
      </c>
      <c r="F2244" s="64" t="s">
        <v>232</v>
      </c>
      <c r="G2244" s="63" t="b">
        <v>0</v>
      </c>
      <c r="H2244" s="71" t="b">
        <v>0</v>
      </c>
      <c r="I2244" s="64" t="s">
        <v>12428</v>
      </c>
      <c r="J2244" s="64" t="s">
        <v>232</v>
      </c>
      <c r="K2244" s="63">
        <v>112.21599999999999</v>
      </c>
      <c r="L2244" s="71" t="b">
        <v>0</v>
      </c>
      <c r="M2244" s="64" t="s">
        <v>232</v>
      </c>
      <c r="N2244" s="64" t="s">
        <v>232</v>
      </c>
      <c r="O2244" s="64" t="s">
        <v>232</v>
      </c>
      <c r="P2244" s="64" t="s">
        <v>232</v>
      </c>
      <c r="Q2244" s="65"/>
      <c r="R2244" s="64" t="s">
        <v>232</v>
      </c>
      <c r="S2244" s="63">
        <v>2573.1219999999998</v>
      </c>
      <c r="T2244" s="65"/>
      <c r="U2244" s="65"/>
      <c r="V2244" s="64" t="s">
        <v>232</v>
      </c>
    </row>
    <row r="2245" spans="1:22" ht="216">
      <c r="A2245" s="64" t="s">
        <v>12431</v>
      </c>
      <c r="B2245" s="63">
        <v>2684</v>
      </c>
      <c r="C2245" s="64" t="s">
        <v>12432</v>
      </c>
      <c r="D2245" s="64" t="s">
        <v>12433</v>
      </c>
      <c r="E2245" s="64" t="s">
        <v>12433</v>
      </c>
      <c r="F2245" s="64" t="s">
        <v>232</v>
      </c>
      <c r="G2245" s="63" t="b">
        <v>0</v>
      </c>
      <c r="H2245" s="71" t="b">
        <v>0</v>
      </c>
      <c r="I2245" s="64" t="s">
        <v>12431</v>
      </c>
      <c r="J2245" s="64" t="s">
        <v>2518</v>
      </c>
      <c r="K2245" s="63">
        <v>118.18</v>
      </c>
      <c r="L2245" s="71" t="b">
        <v>0</v>
      </c>
      <c r="M2245" s="64" t="s">
        <v>232</v>
      </c>
      <c r="N2245" s="64" t="s">
        <v>12434</v>
      </c>
      <c r="O2245" s="64" t="s">
        <v>12435</v>
      </c>
      <c r="P2245" s="64" t="s">
        <v>2518</v>
      </c>
      <c r="Q2245" s="65"/>
      <c r="R2245" s="64" t="s">
        <v>12436</v>
      </c>
      <c r="S2245" s="63">
        <v>403.96679999999998</v>
      </c>
      <c r="T2245" s="63">
        <v>479.14449999999999</v>
      </c>
      <c r="U2245" s="63">
        <v>288.96343601999996</v>
      </c>
      <c r="V2245" s="64" t="s">
        <v>232</v>
      </c>
    </row>
    <row r="2246" spans="1:22" ht="28.9">
      <c r="A2246" s="64" t="s">
        <v>12437</v>
      </c>
      <c r="B2246" s="63">
        <v>2685</v>
      </c>
      <c r="C2246" s="64" t="s">
        <v>12438</v>
      </c>
      <c r="D2246" s="64" t="s">
        <v>12439</v>
      </c>
      <c r="E2246" s="64" t="s">
        <v>12439</v>
      </c>
      <c r="F2246" s="64" t="s">
        <v>232</v>
      </c>
      <c r="G2246" s="63" t="b">
        <v>0</v>
      </c>
      <c r="H2246" s="71" t="b">
        <v>0</v>
      </c>
      <c r="I2246" s="64" t="s">
        <v>12437</v>
      </c>
      <c r="J2246" s="64" t="s">
        <v>612</v>
      </c>
      <c r="K2246" s="63">
        <v>126.24</v>
      </c>
      <c r="L2246" s="71" t="b">
        <v>0</v>
      </c>
      <c r="M2246" s="64" t="s">
        <v>232</v>
      </c>
      <c r="N2246" s="64" t="s">
        <v>12440</v>
      </c>
      <c r="O2246" s="64" t="s">
        <v>12441</v>
      </c>
      <c r="P2246" s="64" t="s">
        <v>612</v>
      </c>
      <c r="Q2246" s="65"/>
      <c r="R2246" s="64" t="s">
        <v>12442</v>
      </c>
      <c r="S2246" s="63">
        <v>698.60929999999996</v>
      </c>
      <c r="T2246" s="63">
        <v>758.02660000000003</v>
      </c>
      <c r="U2246" s="63">
        <v>966.64449490000004</v>
      </c>
      <c r="V2246" s="64" t="s">
        <v>232</v>
      </c>
    </row>
    <row r="2247" spans="1:22" ht="28.9">
      <c r="A2247" s="64" t="s">
        <v>12443</v>
      </c>
      <c r="B2247" s="63">
        <v>2686</v>
      </c>
      <c r="C2247" s="64" t="s">
        <v>12444</v>
      </c>
      <c r="D2247" s="64" t="s">
        <v>12445</v>
      </c>
      <c r="E2247" s="64" t="s">
        <v>12445</v>
      </c>
      <c r="F2247" s="64" t="s">
        <v>232</v>
      </c>
      <c r="G2247" s="63" t="b">
        <v>0</v>
      </c>
      <c r="H2247" s="71" t="b">
        <v>0</v>
      </c>
      <c r="I2247" s="64" t="s">
        <v>12443</v>
      </c>
      <c r="J2247" s="64" t="s">
        <v>12446</v>
      </c>
      <c r="K2247" s="63">
        <v>192.22</v>
      </c>
      <c r="L2247" s="71" t="b">
        <v>0</v>
      </c>
      <c r="M2247" s="64" t="s">
        <v>232</v>
      </c>
      <c r="N2247" s="64" t="s">
        <v>12447</v>
      </c>
      <c r="O2247" s="64" t="s">
        <v>12448</v>
      </c>
      <c r="P2247" s="64" t="s">
        <v>232</v>
      </c>
      <c r="Q2247" s="65"/>
      <c r="R2247" s="64" t="s">
        <v>12449</v>
      </c>
      <c r="S2247" s="65"/>
      <c r="T2247" s="65"/>
      <c r="U2247" s="65"/>
      <c r="V2247" s="64" t="s">
        <v>232</v>
      </c>
    </row>
    <row r="2248" spans="1:22" ht="409.6">
      <c r="A2248" s="64" t="s">
        <v>12450</v>
      </c>
      <c r="B2248" s="63">
        <v>2687</v>
      </c>
      <c r="C2248" s="64" t="s">
        <v>232</v>
      </c>
      <c r="D2248" s="64" t="s">
        <v>232</v>
      </c>
      <c r="E2248" s="64" t="s">
        <v>2438</v>
      </c>
      <c r="F2248" s="64" t="s">
        <v>232</v>
      </c>
      <c r="G2248" s="63" t="b">
        <v>0</v>
      </c>
      <c r="H2248" s="71" t="b">
        <v>0</v>
      </c>
      <c r="I2248" s="64" t="s">
        <v>12450</v>
      </c>
      <c r="J2248" s="64" t="s">
        <v>232</v>
      </c>
      <c r="K2248" s="63">
        <v>0</v>
      </c>
      <c r="L2248" s="71" t="b">
        <v>0</v>
      </c>
      <c r="M2248" s="64" t="s">
        <v>12451</v>
      </c>
      <c r="N2248" s="64" t="s">
        <v>232</v>
      </c>
      <c r="O2248" s="64" t="s">
        <v>232</v>
      </c>
      <c r="P2248" s="64" t="s">
        <v>12452</v>
      </c>
      <c r="Q2248" s="65"/>
      <c r="R2248" s="64" t="s">
        <v>232</v>
      </c>
      <c r="S2248" s="65"/>
      <c r="T2248" s="65"/>
      <c r="U2248" s="65"/>
      <c r="V2248" s="64" t="s">
        <v>232</v>
      </c>
    </row>
    <row r="2249" spans="1:22" ht="86.45">
      <c r="A2249" s="64" t="s">
        <v>12453</v>
      </c>
      <c r="B2249" s="63">
        <v>2688</v>
      </c>
      <c r="C2249" s="64" t="s">
        <v>12454</v>
      </c>
      <c r="D2249" s="64" t="s">
        <v>12455</v>
      </c>
      <c r="E2249" s="64" t="s">
        <v>12455</v>
      </c>
      <c r="F2249" s="64" t="s">
        <v>232</v>
      </c>
      <c r="G2249" s="63" t="b">
        <v>0</v>
      </c>
      <c r="H2249" s="71" t="b">
        <v>0</v>
      </c>
      <c r="I2249" s="64" t="s">
        <v>12453</v>
      </c>
      <c r="J2249" s="64" t="s">
        <v>976</v>
      </c>
      <c r="K2249" s="63">
        <v>88.105119999999999</v>
      </c>
      <c r="L2249" s="71" t="b">
        <v>0</v>
      </c>
      <c r="M2249" s="64" t="s">
        <v>232</v>
      </c>
      <c r="N2249" s="64" t="s">
        <v>12456</v>
      </c>
      <c r="O2249" s="64" t="s">
        <v>12457</v>
      </c>
      <c r="P2249" s="64" t="s">
        <v>12458</v>
      </c>
      <c r="Q2249" s="63">
        <v>0.5</v>
      </c>
      <c r="R2249" s="64" t="s">
        <v>12459</v>
      </c>
      <c r="S2249" s="63">
        <v>266.64479999999998</v>
      </c>
      <c r="T2249" s="63">
        <v>796.2491</v>
      </c>
      <c r="U2249" s="63">
        <v>66.291831381999998</v>
      </c>
      <c r="V2249" s="64" t="s">
        <v>232</v>
      </c>
    </row>
    <row r="2250" spans="1:22" ht="43.15">
      <c r="A2250" s="64" t="s">
        <v>12460</v>
      </c>
      <c r="B2250" s="63">
        <v>2689</v>
      </c>
      <c r="C2250" s="64" t="s">
        <v>12461</v>
      </c>
      <c r="D2250" s="64" t="s">
        <v>12462</v>
      </c>
      <c r="E2250" s="64" t="s">
        <v>12462</v>
      </c>
      <c r="F2250" s="64" t="s">
        <v>232</v>
      </c>
      <c r="G2250" s="63" t="b">
        <v>0</v>
      </c>
      <c r="H2250" s="71" t="b">
        <v>0</v>
      </c>
      <c r="I2250" s="64" t="s">
        <v>12460</v>
      </c>
      <c r="J2250" s="64" t="s">
        <v>1695</v>
      </c>
      <c r="K2250" s="63">
        <v>90.120999999999995</v>
      </c>
      <c r="L2250" s="71" t="b">
        <v>0</v>
      </c>
      <c r="M2250" s="64" t="s">
        <v>232</v>
      </c>
      <c r="N2250" s="64" t="s">
        <v>12463</v>
      </c>
      <c r="O2250" s="64" t="s">
        <v>12464</v>
      </c>
      <c r="P2250" s="64" t="s">
        <v>1695</v>
      </c>
      <c r="Q2250" s="63">
        <v>0.5</v>
      </c>
      <c r="R2250" s="64" t="s">
        <v>12465</v>
      </c>
      <c r="S2250" s="63">
        <v>22.931450000000002</v>
      </c>
      <c r="T2250" s="63">
        <v>45.369230000000002</v>
      </c>
      <c r="U2250" s="63">
        <v>11.971555664599999</v>
      </c>
      <c r="V2250" s="64" t="s">
        <v>232</v>
      </c>
    </row>
    <row r="2251" spans="1:22" ht="28.9">
      <c r="A2251" s="64" t="s">
        <v>12466</v>
      </c>
      <c r="B2251" s="63">
        <v>2690</v>
      </c>
      <c r="C2251" s="64" t="s">
        <v>8138</v>
      </c>
      <c r="D2251" s="64" t="s">
        <v>8139</v>
      </c>
      <c r="E2251" s="64" t="s">
        <v>8139</v>
      </c>
      <c r="F2251" s="64" t="s">
        <v>232</v>
      </c>
      <c r="G2251" s="63" t="b">
        <v>0</v>
      </c>
      <c r="H2251" s="71" t="b">
        <v>0</v>
      </c>
      <c r="I2251" s="64" t="s">
        <v>12466</v>
      </c>
      <c r="J2251" s="64" t="s">
        <v>8142</v>
      </c>
      <c r="K2251" s="63">
        <v>96.084059999999994</v>
      </c>
      <c r="L2251" s="71" t="b">
        <v>0</v>
      </c>
      <c r="M2251" s="64" t="s">
        <v>232</v>
      </c>
      <c r="N2251" s="64" t="s">
        <v>8140</v>
      </c>
      <c r="O2251" s="64" t="s">
        <v>8141</v>
      </c>
      <c r="P2251" s="64" t="s">
        <v>8142</v>
      </c>
      <c r="Q2251" s="63">
        <v>0.4</v>
      </c>
      <c r="R2251" s="64" t="s">
        <v>8143</v>
      </c>
      <c r="S2251" s="63">
        <v>309.30799999999999</v>
      </c>
      <c r="T2251" s="63">
        <v>2671.2460000000001</v>
      </c>
      <c r="U2251" s="63">
        <v>319.36085202000004</v>
      </c>
      <c r="V2251" s="64" t="s">
        <v>8144</v>
      </c>
    </row>
    <row r="2252" spans="1:22" ht="28.9">
      <c r="A2252" s="64" t="s">
        <v>12467</v>
      </c>
      <c r="B2252" s="63">
        <v>2691</v>
      </c>
      <c r="C2252" s="64" t="s">
        <v>12468</v>
      </c>
      <c r="D2252" s="64" t="s">
        <v>12469</v>
      </c>
      <c r="E2252" s="64" t="s">
        <v>12469</v>
      </c>
      <c r="F2252" s="64" t="s">
        <v>232</v>
      </c>
      <c r="G2252" s="63" t="b">
        <v>0</v>
      </c>
      <c r="H2252" s="71" t="b">
        <v>0</v>
      </c>
      <c r="I2252" s="64" t="s">
        <v>12467</v>
      </c>
      <c r="J2252" s="64" t="s">
        <v>9816</v>
      </c>
      <c r="K2252" s="63">
        <v>90.077939999999998</v>
      </c>
      <c r="L2252" s="71" t="b">
        <v>0</v>
      </c>
      <c r="M2252" s="64" t="s">
        <v>232</v>
      </c>
      <c r="N2252" s="64" t="s">
        <v>12470</v>
      </c>
      <c r="O2252" s="64" t="s">
        <v>12471</v>
      </c>
      <c r="P2252" s="64" t="s">
        <v>9816</v>
      </c>
      <c r="Q2252" s="63">
        <v>1</v>
      </c>
      <c r="R2252" s="64" t="s">
        <v>12472</v>
      </c>
      <c r="S2252" s="63">
        <v>3.8130199999999999</v>
      </c>
      <c r="T2252" s="63">
        <v>1.16144</v>
      </c>
      <c r="U2252" s="63">
        <v>8.2187813441999999</v>
      </c>
      <c r="V2252" s="64" t="s">
        <v>232</v>
      </c>
    </row>
    <row r="2253" spans="1:22" ht="28.9">
      <c r="A2253" s="64" t="s">
        <v>12473</v>
      </c>
      <c r="B2253" s="63">
        <v>2692</v>
      </c>
      <c r="C2253" s="64" t="s">
        <v>12474</v>
      </c>
      <c r="D2253" s="64" t="s">
        <v>12475</v>
      </c>
      <c r="E2253" s="64" t="s">
        <v>12475</v>
      </c>
      <c r="F2253" s="64" t="s">
        <v>232</v>
      </c>
      <c r="G2253" s="63" t="b">
        <v>0</v>
      </c>
      <c r="H2253" s="71" t="b">
        <v>0</v>
      </c>
      <c r="I2253" s="64" t="s">
        <v>12473</v>
      </c>
      <c r="J2253" s="64" t="s">
        <v>12476</v>
      </c>
      <c r="K2253" s="63">
        <v>94.199039999999997</v>
      </c>
      <c r="L2253" s="71" t="b">
        <v>0</v>
      </c>
      <c r="M2253" s="64" t="s">
        <v>232</v>
      </c>
      <c r="N2253" s="64" t="s">
        <v>12477</v>
      </c>
      <c r="O2253" s="64" t="s">
        <v>12478</v>
      </c>
      <c r="P2253" s="64" t="s">
        <v>12476</v>
      </c>
      <c r="Q2253" s="65"/>
      <c r="R2253" s="64" t="s">
        <v>12479</v>
      </c>
      <c r="S2253" s="63">
        <v>3266.3980000000001</v>
      </c>
      <c r="T2253" s="63">
        <v>1884463</v>
      </c>
      <c r="U2253" s="63">
        <v>2893.6340202000001</v>
      </c>
      <c r="V2253" s="64" t="s">
        <v>232</v>
      </c>
    </row>
    <row r="2254" spans="1:22" ht="43.15">
      <c r="A2254" s="64" t="s">
        <v>12480</v>
      </c>
      <c r="B2254" s="63">
        <v>2693</v>
      </c>
      <c r="C2254" s="64" t="s">
        <v>12481</v>
      </c>
      <c r="D2254" s="64" t="s">
        <v>12482</v>
      </c>
      <c r="E2254" s="64" t="s">
        <v>12482</v>
      </c>
      <c r="F2254" s="64" t="s">
        <v>232</v>
      </c>
      <c r="G2254" s="63" t="b">
        <v>0</v>
      </c>
      <c r="H2254" s="71" t="b">
        <v>0</v>
      </c>
      <c r="I2254" s="64" t="s">
        <v>12480</v>
      </c>
      <c r="J2254" s="64" t="s">
        <v>676</v>
      </c>
      <c r="K2254" s="63">
        <v>96.943280000000001</v>
      </c>
      <c r="L2254" s="71" t="b">
        <v>0</v>
      </c>
      <c r="M2254" s="64" t="s">
        <v>232</v>
      </c>
      <c r="N2254" s="64" t="s">
        <v>12483</v>
      </c>
      <c r="O2254" s="64" t="s">
        <v>12484</v>
      </c>
      <c r="P2254" s="64" t="s">
        <v>676</v>
      </c>
      <c r="Q2254" s="65"/>
      <c r="R2254" s="64" t="s">
        <v>5208</v>
      </c>
      <c r="S2254" s="63">
        <v>33863.89</v>
      </c>
      <c r="T2254" s="63">
        <v>1884463</v>
      </c>
      <c r="U2254" s="63">
        <v>18535.224372000001</v>
      </c>
      <c r="V2254" s="64" t="s">
        <v>232</v>
      </c>
    </row>
    <row r="2255" spans="1:22" ht="43.15">
      <c r="A2255" s="64" t="s">
        <v>12485</v>
      </c>
      <c r="B2255" s="63">
        <v>2694</v>
      </c>
      <c r="C2255" s="64" t="s">
        <v>12486</v>
      </c>
      <c r="D2255" s="64" t="s">
        <v>12487</v>
      </c>
      <c r="E2255" s="64" t="s">
        <v>12487</v>
      </c>
      <c r="F2255" s="64" t="s">
        <v>232</v>
      </c>
      <c r="G2255" s="63" t="b">
        <v>0</v>
      </c>
      <c r="H2255" s="71" t="b">
        <v>1</v>
      </c>
      <c r="I2255" s="64" t="s">
        <v>12485</v>
      </c>
      <c r="J2255" s="64" t="s">
        <v>1498</v>
      </c>
      <c r="K2255" s="63">
        <v>197.45</v>
      </c>
      <c r="L2255" s="71" t="b">
        <v>0</v>
      </c>
      <c r="M2255" s="64" t="s">
        <v>232</v>
      </c>
      <c r="N2255" s="64" t="s">
        <v>12488</v>
      </c>
      <c r="O2255" s="64" t="s">
        <v>12489</v>
      </c>
      <c r="P2255" s="64" t="s">
        <v>1498</v>
      </c>
      <c r="Q2255" s="63">
        <v>0.1666667</v>
      </c>
      <c r="R2255" s="64" t="s">
        <v>12490</v>
      </c>
      <c r="S2255" s="63">
        <v>0.71460800000000002</v>
      </c>
      <c r="T2255" s="63">
        <v>13667.28</v>
      </c>
      <c r="U2255" s="63">
        <v>1.4285718943999999</v>
      </c>
      <c r="V2255" s="64" t="s">
        <v>232</v>
      </c>
    </row>
    <row r="2256" spans="1:22" ht="72">
      <c r="A2256" s="64" t="s">
        <v>12491</v>
      </c>
      <c r="B2256" s="63">
        <v>2695</v>
      </c>
      <c r="C2256" s="64" t="s">
        <v>12492</v>
      </c>
      <c r="D2256" s="64" t="s">
        <v>12493</v>
      </c>
      <c r="E2256" s="64" t="s">
        <v>12493</v>
      </c>
      <c r="F2256" s="64" t="s">
        <v>232</v>
      </c>
      <c r="G2256" s="63" t="b">
        <v>0</v>
      </c>
      <c r="H2256" s="71" t="b">
        <v>1</v>
      </c>
      <c r="I2256" s="64" t="s">
        <v>12491</v>
      </c>
      <c r="J2256" s="64" t="s">
        <v>12494</v>
      </c>
      <c r="K2256" s="63">
        <v>184.11</v>
      </c>
      <c r="L2256" s="71" t="b">
        <v>0</v>
      </c>
      <c r="M2256" s="64" t="s">
        <v>232</v>
      </c>
      <c r="N2256" s="64" t="s">
        <v>12495</v>
      </c>
      <c r="O2256" s="64" t="s">
        <v>12496</v>
      </c>
      <c r="P2256" s="64" t="s">
        <v>12494</v>
      </c>
      <c r="Q2256" s="63">
        <v>0.83333330000000005</v>
      </c>
      <c r="R2256" s="64" t="s">
        <v>12497</v>
      </c>
      <c r="S2256" s="63">
        <v>1.719859E-3</v>
      </c>
      <c r="T2256" s="63">
        <v>13667.28</v>
      </c>
      <c r="U2256" s="63">
        <v>3.6030137178E-2</v>
      </c>
      <c r="V2256" s="64" t="s">
        <v>232</v>
      </c>
    </row>
    <row r="2257" spans="1:22" ht="86.45">
      <c r="A2257" s="64" t="s">
        <v>12498</v>
      </c>
      <c r="B2257" s="63">
        <v>2696</v>
      </c>
      <c r="C2257" s="64" t="s">
        <v>12499</v>
      </c>
      <c r="D2257" s="64" t="s">
        <v>12500</v>
      </c>
      <c r="E2257" s="64" t="s">
        <v>12500</v>
      </c>
      <c r="F2257" s="64" t="s">
        <v>232</v>
      </c>
      <c r="G2257" s="63" t="b">
        <v>0</v>
      </c>
      <c r="H2257" s="71" t="b">
        <v>1</v>
      </c>
      <c r="I2257" s="64" t="s">
        <v>12498</v>
      </c>
      <c r="J2257" s="64" t="s">
        <v>12501</v>
      </c>
      <c r="K2257" s="63">
        <v>182.13354000000001</v>
      </c>
      <c r="L2257" s="71" t="b">
        <v>0</v>
      </c>
      <c r="M2257" s="64" t="s">
        <v>232</v>
      </c>
      <c r="N2257" s="64" t="s">
        <v>12502</v>
      </c>
      <c r="O2257" s="64" t="s">
        <v>12503</v>
      </c>
      <c r="P2257" s="64" t="s">
        <v>12501</v>
      </c>
      <c r="Q2257" s="63">
        <v>0.57142859999999995</v>
      </c>
      <c r="R2257" s="64" t="s">
        <v>12504</v>
      </c>
      <c r="S2257" s="63">
        <v>9.5858799999999994E-2</v>
      </c>
      <c r="T2257" s="63">
        <v>4473.1180000000004</v>
      </c>
      <c r="U2257" s="63">
        <v>2.8948605826E-2</v>
      </c>
      <c r="V2257" s="64" t="s">
        <v>232</v>
      </c>
    </row>
    <row r="2258" spans="1:22" ht="72">
      <c r="A2258" s="64" t="s">
        <v>12505</v>
      </c>
      <c r="B2258" s="63">
        <v>2697</v>
      </c>
      <c r="C2258" s="64" t="s">
        <v>12506</v>
      </c>
      <c r="D2258" s="64" t="s">
        <v>12507</v>
      </c>
      <c r="E2258" s="64" t="s">
        <v>12507</v>
      </c>
      <c r="F2258" s="64" t="s">
        <v>232</v>
      </c>
      <c r="G2258" s="63" t="b">
        <v>0</v>
      </c>
      <c r="H2258" s="71" t="b">
        <v>0</v>
      </c>
      <c r="I2258" s="64" t="s">
        <v>12505</v>
      </c>
      <c r="J2258" s="64" t="s">
        <v>12508</v>
      </c>
      <c r="K2258" s="63">
        <v>139.11000000000001</v>
      </c>
      <c r="L2258" s="71" t="b">
        <v>0</v>
      </c>
      <c r="M2258" s="64" t="s">
        <v>232</v>
      </c>
      <c r="N2258" s="64" t="s">
        <v>12509</v>
      </c>
      <c r="O2258" s="64" t="s">
        <v>12510</v>
      </c>
      <c r="P2258" s="64" t="s">
        <v>12508</v>
      </c>
      <c r="Q2258" s="63">
        <v>0.5</v>
      </c>
      <c r="R2258" s="64" t="s">
        <v>12511</v>
      </c>
      <c r="S2258" s="63">
        <v>6.3594780000000002</v>
      </c>
      <c r="T2258" s="63">
        <v>13667.28</v>
      </c>
      <c r="U2258" s="63">
        <v>6.9918189782000004</v>
      </c>
      <c r="V2258" s="64" t="s">
        <v>232</v>
      </c>
    </row>
    <row r="2259" spans="1:22" ht="43.15">
      <c r="A2259" s="64" t="s">
        <v>12512</v>
      </c>
      <c r="B2259" s="63">
        <v>2698</v>
      </c>
      <c r="C2259" s="64" t="s">
        <v>12513</v>
      </c>
      <c r="D2259" s="64" t="s">
        <v>12514</v>
      </c>
      <c r="E2259" s="64" t="s">
        <v>12514</v>
      </c>
      <c r="F2259" s="64" t="s">
        <v>232</v>
      </c>
      <c r="G2259" s="63" t="b">
        <v>0</v>
      </c>
      <c r="H2259" s="71" t="b">
        <v>0</v>
      </c>
      <c r="I2259" s="64" t="s">
        <v>12512</v>
      </c>
      <c r="J2259" s="64" t="s">
        <v>3097</v>
      </c>
      <c r="K2259" s="63">
        <v>136.23403999999999</v>
      </c>
      <c r="L2259" s="71" t="b">
        <v>0</v>
      </c>
      <c r="M2259" s="64" t="s">
        <v>232</v>
      </c>
      <c r="N2259" s="64" t="s">
        <v>12515</v>
      </c>
      <c r="O2259" s="64" t="s">
        <v>12516</v>
      </c>
      <c r="P2259" s="64" t="s">
        <v>3097</v>
      </c>
      <c r="Q2259" s="65"/>
      <c r="R2259" s="64" t="s">
        <v>12517</v>
      </c>
      <c r="S2259" s="63">
        <v>278.6438</v>
      </c>
      <c r="T2259" s="63">
        <v>3889.732</v>
      </c>
      <c r="U2259" s="63">
        <v>356.36837278000002</v>
      </c>
      <c r="V2259" s="64" t="s">
        <v>232</v>
      </c>
    </row>
    <row r="2260" spans="1:22" ht="86.45">
      <c r="A2260" s="64" t="s">
        <v>12518</v>
      </c>
      <c r="B2260" s="63">
        <v>2699</v>
      </c>
      <c r="C2260" s="64" t="s">
        <v>12519</v>
      </c>
      <c r="D2260" s="64" t="s">
        <v>12520</v>
      </c>
      <c r="E2260" s="64" t="s">
        <v>12520</v>
      </c>
      <c r="F2260" s="64" t="s">
        <v>232</v>
      </c>
      <c r="G2260" s="63" t="b">
        <v>0</v>
      </c>
      <c r="H2260" s="71" t="b">
        <v>1</v>
      </c>
      <c r="I2260" s="64" t="s">
        <v>12518</v>
      </c>
      <c r="J2260" s="64" t="s">
        <v>12521</v>
      </c>
      <c r="K2260" s="63">
        <v>198.14</v>
      </c>
      <c r="L2260" s="71" t="b">
        <v>0</v>
      </c>
      <c r="M2260" s="64" t="s">
        <v>232</v>
      </c>
      <c r="N2260" s="64" t="s">
        <v>12522</v>
      </c>
      <c r="O2260" s="64" t="s">
        <v>12523</v>
      </c>
      <c r="P2260" s="64" t="s">
        <v>12521</v>
      </c>
      <c r="Q2260" s="63">
        <v>0.71428570000000002</v>
      </c>
      <c r="R2260" s="64" t="s">
        <v>12524</v>
      </c>
      <c r="S2260" s="63">
        <v>2.2664810000000001E-4</v>
      </c>
      <c r="T2260" s="63">
        <v>4473.1180000000004</v>
      </c>
      <c r="U2260" s="63">
        <v>1.7851949121999999E-2</v>
      </c>
      <c r="V2260" s="64" t="s">
        <v>232</v>
      </c>
    </row>
    <row r="2261" spans="1:22" ht="57.6">
      <c r="A2261" s="64" t="s">
        <v>12525</v>
      </c>
      <c r="B2261" s="63">
        <v>2700</v>
      </c>
      <c r="C2261" s="64" t="s">
        <v>12526</v>
      </c>
      <c r="D2261" s="64" t="s">
        <v>12527</v>
      </c>
      <c r="E2261" s="64" t="s">
        <v>12527</v>
      </c>
      <c r="F2261" s="64" t="s">
        <v>232</v>
      </c>
      <c r="G2261" s="63" t="b">
        <v>0</v>
      </c>
      <c r="H2261" s="71" t="b">
        <v>1</v>
      </c>
      <c r="I2261" s="64" t="s">
        <v>12525</v>
      </c>
      <c r="J2261" s="64" t="s">
        <v>12508</v>
      </c>
      <c r="K2261" s="63">
        <v>139.11000000000001</v>
      </c>
      <c r="L2261" s="71" t="b">
        <v>0</v>
      </c>
      <c r="M2261" s="64" t="s">
        <v>232</v>
      </c>
      <c r="N2261" s="64" t="s">
        <v>12528</v>
      </c>
      <c r="O2261" s="64" t="s">
        <v>12529</v>
      </c>
      <c r="P2261" s="64" t="s">
        <v>12508</v>
      </c>
      <c r="Q2261" s="63">
        <v>0.5</v>
      </c>
      <c r="R2261" s="64" t="s">
        <v>12530</v>
      </c>
      <c r="S2261" s="63">
        <v>3.8663490000000002E-2</v>
      </c>
      <c r="T2261" s="63">
        <v>13667.28</v>
      </c>
      <c r="U2261" s="63">
        <v>4.6334327913999995E-2</v>
      </c>
      <c r="V2261" s="64" t="s">
        <v>232</v>
      </c>
    </row>
    <row r="2262" spans="1:22" ht="57.6">
      <c r="A2262" s="64" t="s">
        <v>12531</v>
      </c>
      <c r="B2262" s="63">
        <v>2701</v>
      </c>
      <c r="C2262" s="64" t="s">
        <v>12532</v>
      </c>
      <c r="D2262" s="64" t="s">
        <v>12533</v>
      </c>
      <c r="E2262" s="64" t="s">
        <v>12533</v>
      </c>
      <c r="F2262" s="64" t="s">
        <v>232</v>
      </c>
      <c r="G2262" s="63" t="b">
        <v>0</v>
      </c>
      <c r="H2262" s="71" t="b">
        <v>0</v>
      </c>
      <c r="I2262" s="64" t="s">
        <v>12531</v>
      </c>
      <c r="J2262" s="64" t="s">
        <v>12534</v>
      </c>
      <c r="K2262" s="63">
        <v>171.07</v>
      </c>
      <c r="L2262" s="71" t="b">
        <v>0</v>
      </c>
      <c r="M2262" s="64" t="s">
        <v>232</v>
      </c>
      <c r="N2262" s="64" t="s">
        <v>12535</v>
      </c>
      <c r="O2262" s="64" t="s">
        <v>12536</v>
      </c>
      <c r="P2262" s="64" t="s">
        <v>12534</v>
      </c>
      <c r="Q2262" s="63">
        <v>0.1666667</v>
      </c>
      <c r="R2262" s="64" t="s">
        <v>12537</v>
      </c>
      <c r="S2262" s="63">
        <v>1679.8620000000001</v>
      </c>
      <c r="T2262" s="63">
        <v>17711.849999999999</v>
      </c>
      <c r="U2262" s="63">
        <v>707.98514948000002</v>
      </c>
      <c r="V2262" s="64" t="s">
        <v>232</v>
      </c>
    </row>
    <row r="2263" spans="1:22" ht="43.15">
      <c r="A2263" s="64" t="s">
        <v>12538</v>
      </c>
      <c r="B2263" s="63">
        <v>2702</v>
      </c>
      <c r="C2263" s="64" t="s">
        <v>12539</v>
      </c>
      <c r="D2263" s="64" t="s">
        <v>12540</v>
      </c>
      <c r="E2263" s="64" t="s">
        <v>12540</v>
      </c>
      <c r="F2263" s="64" t="s">
        <v>232</v>
      </c>
      <c r="G2263" s="63" t="b">
        <v>0</v>
      </c>
      <c r="H2263" s="71" t="b">
        <v>0</v>
      </c>
      <c r="I2263" s="64" t="s">
        <v>12538</v>
      </c>
      <c r="J2263" s="64" t="s">
        <v>12541</v>
      </c>
      <c r="K2263" s="63">
        <v>128.56</v>
      </c>
      <c r="L2263" s="71" t="b">
        <v>0</v>
      </c>
      <c r="M2263" s="64" t="s">
        <v>232</v>
      </c>
      <c r="N2263" s="64" t="s">
        <v>12542</v>
      </c>
      <c r="O2263" s="64" t="s">
        <v>12543</v>
      </c>
      <c r="P2263" s="64" t="s">
        <v>12541</v>
      </c>
      <c r="Q2263" s="63">
        <v>0.1666667</v>
      </c>
      <c r="R2263" s="64" t="s">
        <v>12544</v>
      </c>
      <c r="S2263" s="63">
        <v>95.458830000000006</v>
      </c>
      <c r="T2263" s="63">
        <v>13667.28</v>
      </c>
      <c r="U2263" s="63">
        <v>91.19158139000001</v>
      </c>
      <c r="V2263" s="64" t="s">
        <v>232</v>
      </c>
    </row>
    <row r="2264" spans="1:22" ht="100.9">
      <c r="A2264" s="64" t="s">
        <v>12545</v>
      </c>
      <c r="B2264" s="63">
        <v>2703</v>
      </c>
      <c r="C2264" s="64" t="s">
        <v>12546</v>
      </c>
      <c r="D2264" s="64" t="s">
        <v>12547</v>
      </c>
      <c r="E2264" s="64" t="s">
        <v>12547</v>
      </c>
      <c r="F2264" s="64" t="s">
        <v>232</v>
      </c>
      <c r="G2264" s="63" t="b">
        <v>0</v>
      </c>
      <c r="H2264" s="71" t="b">
        <v>1</v>
      </c>
      <c r="I2264" s="64" t="s">
        <v>12545</v>
      </c>
      <c r="J2264" s="64" t="s">
        <v>12548</v>
      </c>
      <c r="K2264" s="63">
        <v>498.66</v>
      </c>
      <c r="L2264" s="71" t="b">
        <v>0</v>
      </c>
      <c r="M2264" s="64" t="s">
        <v>12549</v>
      </c>
      <c r="N2264" s="64" t="s">
        <v>12550</v>
      </c>
      <c r="O2264" s="64" t="s">
        <v>12551</v>
      </c>
      <c r="P2264" s="64" t="s">
        <v>12548</v>
      </c>
      <c r="Q2264" s="65"/>
      <c r="R2264" s="64" t="s">
        <v>12552</v>
      </c>
      <c r="S2264" s="63">
        <v>1.359888E-8</v>
      </c>
      <c r="T2264" s="63">
        <v>10.617760000000001</v>
      </c>
      <c r="U2264" s="63">
        <v>1.13380628494E-5</v>
      </c>
      <c r="V2264" s="64" t="s">
        <v>12553</v>
      </c>
    </row>
    <row r="2265" spans="1:22" ht="43.15">
      <c r="A2265" s="64" t="s">
        <v>12554</v>
      </c>
      <c r="B2265" s="63">
        <v>2704</v>
      </c>
      <c r="C2265" s="64" t="s">
        <v>12555</v>
      </c>
      <c r="D2265" s="64" t="s">
        <v>12556</v>
      </c>
      <c r="E2265" s="64" t="s">
        <v>12556</v>
      </c>
      <c r="F2265" s="64" t="s">
        <v>232</v>
      </c>
      <c r="G2265" s="63" t="b">
        <v>0</v>
      </c>
      <c r="H2265" s="71" t="b">
        <v>1</v>
      </c>
      <c r="I2265" s="64" t="s">
        <v>12554</v>
      </c>
      <c r="J2265" s="64" t="s">
        <v>12557</v>
      </c>
      <c r="K2265" s="63">
        <v>223.1</v>
      </c>
      <c r="L2265" s="71" t="b">
        <v>0</v>
      </c>
      <c r="M2265" s="64" t="s">
        <v>12549</v>
      </c>
      <c r="N2265" s="64" t="s">
        <v>12558</v>
      </c>
      <c r="O2265" s="64" t="s">
        <v>232</v>
      </c>
      <c r="P2265" s="64" t="s">
        <v>12557</v>
      </c>
      <c r="Q2265" s="65"/>
      <c r="R2265" s="64" t="s">
        <v>12559</v>
      </c>
      <c r="S2265" s="63">
        <v>4.0130039999999999E-2</v>
      </c>
      <c r="T2265" s="63">
        <v>10.617760000000001</v>
      </c>
      <c r="U2265" s="65"/>
      <c r="V2265" s="64" t="s">
        <v>232</v>
      </c>
    </row>
    <row r="2266" spans="1:22" ht="86.45">
      <c r="A2266" s="64" t="s">
        <v>12560</v>
      </c>
      <c r="B2266" s="63">
        <v>2705</v>
      </c>
      <c r="C2266" s="64" t="s">
        <v>12561</v>
      </c>
      <c r="D2266" s="64" t="s">
        <v>12562</v>
      </c>
      <c r="E2266" s="64" t="s">
        <v>12562</v>
      </c>
      <c r="F2266" s="64" t="s">
        <v>232</v>
      </c>
      <c r="G2266" s="63" t="b">
        <v>0</v>
      </c>
      <c r="H2266" s="71" t="b">
        <v>0</v>
      </c>
      <c r="I2266" s="64" t="s">
        <v>12560</v>
      </c>
      <c r="J2266" s="64" t="s">
        <v>3113</v>
      </c>
      <c r="K2266" s="63">
        <v>390.56</v>
      </c>
      <c r="L2266" s="71" t="b">
        <v>0</v>
      </c>
      <c r="M2266" s="64" t="s">
        <v>1246</v>
      </c>
      <c r="N2266" s="64" t="s">
        <v>3111</v>
      </c>
      <c r="O2266" s="64" t="s">
        <v>12563</v>
      </c>
      <c r="P2266" s="64" t="s">
        <v>3113</v>
      </c>
      <c r="Q2266" s="63">
        <v>0.1666667</v>
      </c>
      <c r="R2266" s="64" t="s">
        <v>12564</v>
      </c>
      <c r="S2266" s="63">
        <v>1.9331749999999999E-4</v>
      </c>
      <c r="T2266" s="63">
        <v>7.3616500000000003E-8</v>
      </c>
      <c r="U2266" s="63">
        <v>2.2845257987999998E-5</v>
      </c>
      <c r="V2266" s="64" t="s">
        <v>232</v>
      </c>
    </row>
    <row r="2267" spans="1:22" ht="72">
      <c r="A2267" s="64" t="s">
        <v>12565</v>
      </c>
      <c r="B2267" s="63">
        <v>2706</v>
      </c>
      <c r="C2267" s="64" t="s">
        <v>12566</v>
      </c>
      <c r="D2267" s="64" t="s">
        <v>12567</v>
      </c>
      <c r="E2267" s="64" t="s">
        <v>12567</v>
      </c>
      <c r="F2267" s="64" t="s">
        <v>232</v>
      </c>
      <c r="G2267" s="63" t="b">
        <v>0</v>
      </c>
      <c r="H2267" s="71" t="b">
        <v>1</v>
      </c>
      <c r="I2267" s="64" t="s">
        <v>12565</v>
      </c>
      <c r="J2267" s="64" t="s">
        <v>12568</v>
      </c>
      <c r="K2267" s="63">
        <v>360.88</v>
      </c>
      <c r="L2267" s="71" t="b">
        <v>0</v>
      </c>
      <c r="M2267" s="64" t="s">
        <v>12549</v>
      </c>
      <c r="N2267" s="64" t="s">
        <v>12569</v>
      </c>
      <c r="O2267" s="64" t="s">
        <v>12570</v>
      </c>
      <c r="P2267" s="64" t="s">
        <v>12568</v>
      </c>
      <c r="Q2267" s="65"/>
      <c r="R2267" s="64" t="s">
        <v>12571</v>
      </c>
      <c r="S2267" s="63">
        <v>7.7460310000000002E-5</v>
      </c>
      <c r="T2267" s="63">
        <v>10.617760000000001</v>
      </c>
      <c r="U2267" s="63">
        <v>5.3475587522000003E-4</v>
      </c>
      <c r="V2267" s="64" t="s">
        <v>12572</v>
      </c>
    </row>
    <row r="2268" spans="1:22" ht="57.6">
      <c r="A2268" s="64" t="s">
        <v>12573</v>
      </c>
      <c r="B2268" s="63">
        <v>2707</v>
      </c>
      <c r="C2268" s="64" t="s">
        <v>12574</v>
      </c>
      <c r="D2268" s="64" t="s">
        <v>12575</v>
      </c>
      <c r="E2268" s="64" t="s">
        <v>12575</v>
      </c>
      <c r="F2268" s="64" t="s">
        <v>232</v>
      </c>
      <c r="G2268" s="63" t="b">
        <v>0</v>
      </c>
      <c r="H2268" s="71" t="b">
        <v>1</v>
      </c>
      <c r="I2268" s="64" t="s">
        <v>12573</v>
      </c>
      <c r="J2268" s="64" t="s">
        <v>12576</v>
      </c>
      <c r="K2268" s="63">
        <v>272.7715</v>
      </c>
      <c r="L2268" s="71" t="b">
        <v>0</v>
      </c>
      <c r="M2268" s="64" t="s">
        <v>232</v>
      </c>
      <c r="N2268" s="64" t="s">
        <v>12577</v>
      </c>
      <c r="O2268" s="64" t="s">
        <v>12578</v>
      </c>
      <c r="P2268" s="64" t="s">
        <v>12576</v>
      </c>
      <c r="Q2268" s="65"/>
      <c r="R2268" s="64" t="s">
        <v>12579</v>
      </c>
      <c r="S2268" s="63">
        <v>6.5061330000000002</v>
      </c>
      <c r="T2268" s="63">
        <v>41759.379999999997</v>
      </c>
      <c r="U2268" s="63">
        <v>10.516052726200002</v>
      </c>
      <c r="V2268" s="64" t="s">
        <v>232</v>
      </c>
    </row>
    <row r="2269" spans="1:22" ht="72">
      <c r="A2269" s="64" t="s">
        <v>12580</v>
      </c>
      <c r="B2269" s="63">
        <v>2708</v>
      </c>
      <c r="C2269" s="64" t="s">
        <v>12581</v>
      </c>
      <c r="D2269" s="64" t="s">
        <v>12582</v>
      </c>
      <c r="E2269" s="64" t="s">
        <v>12582</v>
      </c>
      <c r="F2269" s="64" t="s">
        <v>232</v>
      </c>
      <c r="G2269" s="63" t="b">
        <v>0</v>
      </c>
      <c r="H2269" s="71" t="b">
        <v>1</v>
      </c>
      <c r="I2269" s="64" t="s">
        <v>12580</v>
      </c>
      <c r="J2269" s="64" t="s">
        <v>12583</v>
      </c>
      <c r="K2269" s="63">
        <v>326.44</v>
      </c>
      <c r="L2269" s="71" t="b">
        <v>0</v>
      </c>
      <c r="M2269" s="64" t="s">
        <v>12549</v>
      </c>
      <c r="N2269" s="64" t="s">
        <v>12584</v>
      </c>
      <c r="O2269" s="64" t="s">
        <v>12585</v>
      </c>
      <c r="P2269" s="64" t="s">
        <v>12583</v>
      </c>
      <c r="Q2269" s="65"/>
      <c r="R2269" s="64" t="s">
        <v>12586</v>
      </c>
      <c r="S2269" s="63">
        <v>2.9597569999999999E-4</v>
      </c>
      <c r="T2269" s="63">
        <v>10.617760000000001</v>
      </c>
      <c r="U2269" s="63">
        <v>1.4386243731999999E-3</v>
      </c>
      <c r="V2269" s="64" t="s">
        <v>232</v>
      </c>
    </row>
    <row r="2270" spans="1:22" ht="57.6">
      <c r="A2270" s="64" t="s">
        <v>12587</v>
      </c>
      <c r="B2270" s="63">
        <v>2709</v>
      </c>
      <c r="C2270" s="64" t="s">
        <v>12588</v>
      </c>
      <c r="D2270" s="64" t="s">
        <v>12589</v>
      </c>
      <c r="E2270" s="64" t="s">
        <v>12589</v>
      </c>
      <c r="F2270" s="64" t="s">
        <v>232</v>
      </c>
      <c r="G2270" s="63" t="b">
        <v>0</v>
      </c>
      <c r="H2270" s="71" t="b">
        <v>1</v>
      </c>
      <c r="I2270" s="64" t="s">
        <v>12587</v>
      </c>
      <c r="J2270" s="64" t="s">
        <v>12590</v>
      </c>
      <c r="K2270" s="63">
        <v>266.33999999999997</v>
      </c>
      <c r="L2270" s="71" t="b">
        <v>0</v>
      </c>
      <c r="M2270" s="64" t="s">
        <v>232</v>
      </c>
      <c r="N2270" s="64" t="s">
        <v>12591</v>
      </c>
      <c r="O2270" s="64" t="s">
        <v>12592</v>
      </c>
      <c r="P2270" s="64" t="s">
        <v>12590</v>
      </c>
      <c r="Q2270" s="63">
        <v>0.1666667</v>
      </c>
      <c r="R2270" s="64" t="s">
        <v>12593</v>
      </c>
      <c r="S2270" s="63">
        <v>1.439882E-3</v>
      </c>
      <c r="T2270" s="63">
        <v>13667.28</v>
      </c>
      <c r="U2270" s="63">
        <v>2.1374583006000002E-2</v>
      </c>
      <c r="V2270" s="64" t="s">
        <v>232</v>
      </c>
    </row>
    <row r="2271" spans="1:22" ht="72">
      <c r="A2271" s="64" t="s">
        <v>12594</v>
      </c>
      <c r="B2271" s="63">
        <v>2710</v>
      </c>
      <c r="C2271" s="64" t="s">
        <v>12595</v>
      </c>
      <c r="D2271" s="64" t="s">
        <v>12596</v>
      </c>
      <c r="E2271" s="64" t="s">
        <v>12596</v>
      </c>
      <c r="F2271" s="64" t="s">
        <v>232</v>
      </c>
      <c r="G2271" s="63" t="b">
        <v>0</v>
      </c>
      <c r="H2271" s="71" t="b">
        <v>1</v>
      </c>
      <c r="I2271" s="64" t="s">
        <v>12594</v>
      </c>
      <c r="J2271" s="64" t="s">
        <v>12597</v>
      </c>
      <c r="K2271" s="63">
        <v>291.99</v>
      </c>
      <c r="L2271" s="71" t="b">
        <v>0</v>
      </c>
      <c r="M2271" s="64" t="s">
        <v>12549</v>
      </c>
      <c r="N2271" s="64" t="s">
        <v>12598</v>
      </c>
      <c r="O2271" s="64" t="s">
        <v>232</v>
      </c>
      <c r="P2271" s="64" t="s">
        <v>12597</v>
      </c>
      <c r="Q2271" s="65"/>
      <c r="R2271" s="64" t="s">
        <v>12599</v>
      </c>
      <c r="S2271" s="63">
        <v>1.126574E-3</v>
      </c>
      <c r="T2271" s="63">
        <v>10.617760000000001</v>
      </c>
      <c r="U2271" s="65"/>
      <c r="V2271" s="64" t="s">
        <v>232</v>
      </c>
    </row>
    <row r="2272" spans="1:22" ht="72">
      <c r="A2272" s="64" t="s">
        <v>12600</v>
      </c>
      <c r="B2272" s="63">
        <v>2711</v>
      </c>
      <c r="C2272" s="64" t="s">
        <v>12601</v>
      </c>
      <c r="D2272" s="64" t="s">
        <v>12602</v>
      </c>
      <c r="E2272" s="64" t="s">
        <v>12602</v>
      </c>
      <c r="F2272" s="64" t="s">
        <v>232</v>
      </c>
      <c r="G2272" s="63" t="b">
        <v>0</v>
      </c>
      <c r="H2272" s="71" t="b">
        <v>1</v>
      </c>
      <c r="I2272" s="64" t="s">
        <v>12600</v>
      </c>
      <c r="J2272" s="64" t="s">
        <v>12603</v>
      </c>
      <c r="K2272" s="63">
        <v>257.55</v>
      </c>
      <c r="L2272" s="71" t="b">
        <v>0</v>
      </c>
      <c r="M2272" s="64" t="s">
        <v>12549</v>
      </c>
      <c r="N2272" s="64" t="s">
        <v>12604</v>
      </c>
      <c r="O2272" s="64" t="s">
        <v>12605</v>
      </c>
      <c r="P2272" s="64" t="s">
        <v>12603</v>
      </c>
      <c r="Q2272" s="65"/>
      <c r="R2272" s="64" t="s">
        <v>12606</v>
      </c>
      <c r="S2272" s="63">
        <v>5.3328960000000002E-3</v>
      </c>
      <c r="T2272" s="63">
        <v>10.617760000000001</v>
      </c>
      <c r="U2272" s="63">
        <v>6.4368794854000003E-2</v>
      </c>
      <c r="V2272" s="64" t="s">
        <v>232</v>
      </c>
    </row>
    <row r="2273" spans="1:22" ht="43.15">
      <c r="A2273" s="64" t="s">
        <v>12607</v>
      </c>
      <c r="B2273" s="63">
        <v>2712</v>
      </c>
      <c r="C2273" s="64" t="s">
        <v>12608</v>
      </c>
      <c r="D2273" s="64" t="s">
        <v>12609</v>
      </c>
      <c r="E2273" s="64" t="s">
        <v>12609</v>
      </c>
      <c r="F2273" s="64" t="s">
        <v>232</v>
      </c>
      <c r="G2273" s="63" t="b">
        <v>0</v>
      </c>
      <c r="H2273" s="71" t="b">
        <v>0</v>
      </c>
      <c r="I2273" s="64" t="s">
        <v>12607</v>
      </c>
      <c r="J2273" s="64" t="s">
        <v>3097</v>
      </c>
      <c r="K2273" s="63">
        <v>136.23403999999999</v>
      </c>
      <c r="L2273" s="71" t="b">
        <v>0</v>
      </c>
      <c r="M2273" s="64" t="s">
        <v>232</v>
      </c>
      <c r="N2273" s="64" t="s">
        <v>12610</v>
      </c>
      <c r="O2273" s="64" t="s">
        <v>12611</v>
      </c>
      <c r="P2273" s="64" t="s">
        <v>3097</v>
      </c>
      <c r="Q2273" s="65"/>
      <c r="R2273" s="64" t="s">
        <v>12612</v>
      </c>
      <c r="S2273" s="63">
        <v>153.32079999999999</v>
      </c>
      <c r="T2273" s="63">
        <v>248.09190000000001</v>
      </c>
      <c r="U2273" s="63">
        <v>158.83849757999999</v>
      </c>
      <c r="V2273" s="64" t="s">
        <v>232</v>
      </c>
    </row>
    <row r="2274" spans="1:22" ht="43.15">
      <c r="A2274" s="64" t="s">
        <v>12613</v>
      </c>
      <c r="B2274" s="63">
        <v>2713</v>
      </c>
      <c r="C2274" s="64" t="s">
        <v>12614</v>
      </c>
      <c r="D2274" s="64" t="s">
        <v>12615</v>
      </c>
      <c r="E2274" s="64" t="s">
        <v>12615</v>
      </c>
      <c r="F2274" s="64" t="s">
        <v>232</v>
      </c>
      <c r="G2274" s="63" t="b">
        <v>0</v>
      </c>
      <c r="H2274" s="71" t="b">
        <v>1</v>
      </c>
      <c r="I2274" s="64" t="s">
        <v>12613</v>
      </c>
      <c r="J2274" s="64" t="s">
        <v>1695</v>
      </c>
      <c r="K2274" s="63">
        <v>90.120999999999995</v>
      </c>
      <c r="L2274" s="71" t="b">
        <v>0</v>
      </c>
      <c r="M2274" s="64" t="s">
        <v>232</v>
      </c>
      <c r="N2274" s="64" t="s">
        <v>12616</v>
      </c>
      <c r="O2274" s="64" t="s">
        <v>12617</v>
      </c>
      <c r="P2274" s="64" t="s">
        <v>1695</v>
      </c>
      <c r="Q2274" s="63">
        <v>0.5</v>
      </c>
      <c r="R2274" s="64" t="s">
        <v>12618</v>
      </c>
      <c r="S2274" s="63">
        <v>10559.13</v>
      </c>
      <c r="T2274" s="63">
        <v>21622.21</v>
      </c>
      <c r="U2274" s="63">
        <v>10386.9703658</v>
      </c>
      <c r="V2274" s="64" t="s">
        <v>232</v>
      </c>
    </row>
    <row r="2275" spans="1:22" ht="86.45">
      <c r="A2275" s="64" t="s">
        <v>12619</v>
      </c>
      <c r="B2275" s="63">
        <v>2714</v>
      </c>
      <c r="C2275" s="64" t="s">
        <v>12620</v>
      </c>
      <c r="D2275" s="64" t="s">
        <v>12621</v>
      </c>
      <c r="E2275" s="64" t="s">
        <v>12621</v>
      </c>
      <c r="F2275" s="64" t="s">
        <v>232</v>
      </c>
      <c r="G2275" s="63" t="b">
        <v>0</v>
      </c>
      <c r="H2275" s="71" t="b">
        <v>0</v>
      </c>
      <c r="I2275" s="64" t="s">
        <v>12619</v>
      </c>
      <c r="J2275" s="64" t="s">
        <v>619</v>
      </c>
      <c r="K2275" s="63">
        <v>112.21639999999999</v>
      </c>
      <c r="L2275" s="71" t="b">
        <v>0</v>
      </c>
      <c r="M2275" s="64" t="s">
        <v>232</v>
      </c>
      <c r="N2275" s="64" t="s">
        <v>232</v>
      </c>
      <c r="O2275" s="64" t="s">
        <v>232</v>
      </c>
      <c r="P2275" s="64" t="s">
        <v>619</v>
      </c>
      <c r="Q2275" s="65"/>
      <c r="R2275" s="64" t="s">
        <v>12622</v>
      </c>
      <c r="S2275" s="63">
        <v>2159.8229999999999</v>
      </c>
      <c r="T2275" s="63">
        <v>2316.0949999999998</v>
      </c>
      <c r="U2275" s="65"/>
      <c r="V2275" s="64" t="s">
        <v>232</v>
      </c>
    </row>
    <row r="2276" spans="1:22" ht="28.9">
      <c r="A2276" s="64" t="s">
        <v>12623</v>
      </c>
      <c r="B2276" s="63">
        <v>2715</v>
      </c>
      <c r="C2276" s="64" t="s">
        <v>12624</v>
      </c>
      <c r="D2276" s="64" t="s">
        <v>12625</v>
      </c>
      <c r="E2276" s="64" t="s">
        <v>12625</v>
      </c>
      <c r="F2276" s="64" t="s">
        <v>232</v>
      </c>
      <c r="G2276" s="63" t="b">
        <v>0</v>
      </c>
      <c r="H2276" s="71" t="b">
        <v>0</v>
      </c>
      <c r="I2276" s="64" t="s">
        <v>12623</v>
      </c>
      <c r="J2276" s="64" t="s">
        <v>4903</v>
      </c>
      <c r="K2276" s="63">
        <v>42.08</v>
      </c>
      <c r="L2276" s="71" t="b">
        <v>0</v>
      </c>
      <c r="M2276" s="64" t="s">
        <v>232</v>
      </c>
      <c r="N2276" s="64" t="s">
        <v>12626</v>
      </c>
      <c r="O2276" s="64" t="s">
        <v>12627</v>
      </c>
      <c r="P2276" s="64" t="s">
        <v>4903</v>
      </c>
      <c r="Q2276" s="65"/>
      <c r="R2276" s="64" t="s">
        <v>12628</v>
      </c>
      <c r="S2276" s="63">
        <v>642613.9</v>
      </c>
      <c r="T2276" s="63">
        <v>389850.3</v>
      </c>
      <c r="U2276" s="63">
        <v>510659.25693999999</v>
      </c>
      <c r="V2276" s="64" t="s">
        <v>232</v>
      </c>
    </row>
    <row r="2277" spans="1:22" ht="57.6">
      <c r="A2277" s="64" t="s">
        <v>12629</v>
      </c>
      <c r="B2277" s="63">
        <v>2716</v>
      </c>
      <c r="C2277" s="64" t="s">
        <v>12630</v>
      </c>
      <c r="D2277" s="64" t="s">
        <v>12631</v>
      </c>
      <c r="E2277" s="64" t="s">
        <v>12631</v>
      </c>
      <c r="F2277" s="64" t="s">
        <v>232</v>
      </c>
      <c r="G2277" s="63" t="b">
        <v>0</v>
      </c>
      <c r="H2277" s="71" t="b">
        <v>0</v>
      </c>
      <c r="I2277" s="64" t="s">
        <v>12629</v>
      </c>
      <c r="J2277" s="64" t="s">
        <v>1687</v>
      </c>
      <c r="K2277" s="63">
        <v>126.59</v>
      </c>
      <c r="L2277" s="71" t="b">
        <v>0</v>
      </c>
      <c r="M2277" s="64" t="s">
        <v>232</v>
      </c>
      <c r="N2277" s="64" t="s">
        <v>12632</v>
      </c>
      <c r="O2277" s="64" t="s">
        <v>12633</v>
      </c>
      <c r="P2277" s="64" t="s">
        <v>1687</v>
      </c>
      <c r="Q2277" s="65"/>
      <c r="R2277" s="64" t="s">
        <v>12634</v>
      </c>
      <c r="S2277" s="63">
        <v>307.97469999999998</v>
      </c>
      <c r="T2277" s="63">
        <v>4473.1180000000004</v>
      </c>
      <c r="U2277" s="63">
        <v>560.85365672</v>
      </c>
      <c r="V2277" s="64" t="s">
        <v>232</v>
      </c>
    </row>
    <row r="2278" spans="1:22" ht="115.15">
      <c r="A2278" s="64" t="s">
        <v>12635</v>
      </c>
      <c r="B2278" s="63">
        <v>2717</v>
      </c>
      <c r="C2278" s="64" t="s">
        <v>12636</v>
      </c>
      <c r="D2278" s="64" t="s">
        <v>12637</v>
      </c>
      <c r="E2278" s="64" t="s">
        <v>12637</v>
      </c>
      <c r="F2278" s="64" t="s">
        <v>232</v>
      </c>
      <c r="G2278" s="63" t="b">
        <v>0</v>
      </c>
      <c r="H2278" s="71" t="b">
        <v>1</v>
      </c>
      <c r="I2278" s="64" t="s">
        <v>12635</v>
      </c>
      <c r="J2278" s="64" t="s">
        <v>12638</v>
      </c>
      <c r="K2278" s="63">
        <v>252.73</v>
      </c>
      <c r="L2278" s="71" t="b">
        <v>0</v>
      </c>
      <c r="M2278" s="64" t="s">
        <v>232</v>
      </c>
      <c r="N2278" s="64" t="s">
        <v>12639</v>
      </c>
      <c r="O2278" s="64" t="s">
        <v>12640</v>
      </c>
      <c r="P2278" s="64" t="s">
        <v>12638</v>
      </c>
      <c r="Q2278" s="65"/>
      <c r="R2278" s="64" t="s">
        <v>12641</v>
      </c>
      <c r="S2278" s="63">
        <v>711.94159999999999</v>
      </c>
      <c r="T2278" s="63">
        <v>5757839</v>
      </c>
      <c r="U2278" s="63">
        <v>838.01009642000008</v>
      </c>
      <c r="V2278" s="64" t="s">
        <v>232</v>
      </c>
    </row>
    <row r="2279" spans="1:22" ht="43.15">
      <c r="A2279" s="64" t="s">
        <v>12642</v>
      </c>
      <c r="B2279" s="63">
        <v>2718</v>
      </c>
      <c r="C2279" s="64" t="s">
        <v>12643</v>
      </c>
      <c r="D2279" s="64" t="s">
        <v>12644</v>
      </c>
      <c r="E2279" s="64" t="s">
        <v>12644</v>
      </c>
      <c r="F2279" s="64" t="s">
        <v>232</v>
      </c>
      <c r="G2279" s="63" t="b">
        <v>0</v>
      </c>
      <c r="H2279" s="71" t="b">
        <v>0</v>
      </c>
      <c r="I2279" s="64" t="s">
        <v>12642</v>
      </c>
      <c r="J2279" s="64" t="s">
        <v>1231</v>
      </c>
      <c r="K2279" s="63">
        <v>82.15</v>
      </c>
      <c r="L2279" s="71" t="b">
        <v>0</v>
      </c>
      <c r="M2279" s="64" t="s">
        <v>232</v>
      </c>
      <c r="N2279" s="64" t="s">
        <v>12645</v>
      </c>
      <c r="O2279" s="64" t="s">
        <v>12646</v>
      </c>
      <c r="P2279" s="64" t="s">
        <v>1231</v>
      </c>
      <c r="Q2279" s="65"/>
      <c r="R2279" s="64" t="s">
        <v>12647</v>
      </c>
      <c r="S2279" s="63">
        <v>23064.77</v>
      </c>
      <c r="T2279" s="63">
        <v>21622.21</v>
      </c>
      <c r="U2279" s="63">
        <v>22491.554722000001</v>
      </c>
      <c r="V2279" s="64" t="s">
        <v>232</v>
      </c>
    </row>
    <row r="2280" spans="1:22" ht="28.9">
      <c r="A2280" s="64" t="s">
        <v>12648</v>
      </c>
      <c r="B2280" s="63">
        <v>2719</v>
      </c>
      <c r="C2280" s="64" t="s">
        <v>12649</v>
      </c>
      <c r="D2280" s="64" t="s">
        <v>12650</v>
      </c>
      <c r="E2280" s="64" t="s">
        <v>12650</v>
      </c>
      <c r="F2280" s="64" t="s">
        <v>232</v>
      </c>
      <c r="G2280" s="63" t="b">
        <v>0</v>
      </c>
      <c r="H2280" s="71" t="b">
        <v>0</v>
      </c>
      <c r="I2280" s="64" t="s">
        <v>12648</v>
      </c>
      <c r="J2280" s="64" t="s">
        <v>9149</v>
      </c>
      <c r="K2280" s="63">
        <v>96.17</v>
      </c>
      <c r="L2280" s="71" t="b">
        <v>0</v>
      </c>
      <c r="M2280" s="64" t="s">
        <v>232</v>
      </c>
      <c r="N2280" s="64" t="s">
        <v>232</v>
      </c>
      <c r="O2280" s="64" t="s">
        <v>232</v>
      </c>
      <c r="P2280" s="64" t="s">
        <v>9149</v>
      </c>
      <c r="Q2280" s="65"/>
      <c r="R2280" s="64" t="s">
        <v>12651</v>
      </c>
      <c r="S2280" s="63">
        <v>6999.4250000000002</v>
      </c>
      <c r="T2280" s="63">
        <v>11195.57</v>
      </c>
      <c r="U2280" s="65"/>
      <c r="V2280" s="64" t="s">
        <v>232</v>
      </c>
    </row>
    <row r="2281" spans="1:22" ht="57.6">
      <c r="A2281" s="64" t="s">
        <v>12652</v>
      </c>
      <c r="B2281" s="63">
        <v>2720</v>
      </c>
      <c r="C2281" s="64" t="s">
        <v>232</v>
      </c>
      <c r="D2281" s="64" t="s">
        <v>232</v>
      </c>
      <c r="E2281" s="64" t="s">
        <v>2438</v>
      </c>
      <c r="F2281" s="64" t="s">
        <v>232</v>
      </c>
      <c r="G2281" s="63" t="b">
        <v>0</v>
      </c>
      <c r="H2281" s="71" t="b">
        <v>0</v>
      </c>
      <c r="I2281" s="64" t="s">
        <v>12652</v>
      </c>
      <c r="J2281" s="64" t="s">
        <v>12653</v>
      </c>
      <c r="K2281" s="63">
        <v>140.12</v>
      </c>
      <c r="L2281" s="71" t="b">
        <v>0</v>
      </c>
      <c r="M2281" s="64" t="s">
        <v>232</v>
      </c>
      <c r="N2281" s="64" t="s">
        <v>232</v>
      </c>
      <c r="O2281" s="64" t="s">
        <v>232</v>
      </c>
      <c r="P2281" s="64" t="s">
        <v>12653</v>
      </c>
      <c r="Q2281" s="63">
        <v>0.1111111</v>
      </c>
      <c r="R2281" s="64" t="s">
        <v>12654</v>
      </c>
      <c r="S2281" s="63">
        <v>6.9860930000000003</v>
      </c>
      <c r="T2281" s="63">
        <v>96.77337</v>
      </c>
      <c r="U2281" s="65"/>
      <c r="V2281" s="64" t="s">
        <v>232</v>
      </c>
    </row>
    <row r="2282" spans="1:22" ht="43.15">
      <c r="A2282" s="64" t="s">
        <v>12655</v>
      </c>
      <c r="B2282" s="63">
        <v>2721</v>
      </c>
      <c r="C2282" s="64" t="s">
        <v>12656</v>
      </c>
      <c r="D2282" s="64" t="s">
        <v>12657</v>
      </c>
      <c r="E2282" s="64" t="s">
        <v>12657</v>
      </c>
      <c r="F2282" s="64" t="s">
        <v>232</v>
      </c>
      <c r="G2282" s="63" t="b">
        <v>0</v>
      </c>
      <c r="H2282" s="71" t="b">
        <v>0</v>
      </c>
      <c r="I2282" s="64" t="s">
        <v>12655</v>
      </c>
      <c r="J2282" s="64" t="s">
        <v>2695</v>
      </c>
      <c r="K2282" s="63">
        <v>152.24</v>
      </c>
      <c r="L2282" s="71" t="b">
        <v>0</v>
      </c>
      <c r="M2282" s="64" t="s">
        <v>232</v>
      </c>
      <c r="N2282" s="64" t="s">
        <v>12658</v>
      </c>
      <c r="O2282" s="64" t="s">
        <v>12659</v>
      </c>
      <c r="P2282" s="64" t="s">
        <v>2695</v>
      </c>
      <c r="Q2282" s="63">
        <v>0.1</v>
      </c>
      <c r="R2282" s="64" t="s">
        <v>12660</v>
      </c>
      <c r="S2282" s="63">
        <v>211.98259999999999</v>
      </c>
      <c r="T2282" s="63">
        <v>101.7621</v>
      </c>
      <c r="U2282" s="63">
        <v>121.85484145800001</v>
      </c>
      <c r="V2282" s="64" t="s">
        <v>232</v>
      </c>
    </row>
    <row r="2283" spans="1:22" ht="86.45">
      <c r="A2283" s="64" t="s">
        <v>12661</v>
      </c>
      <c r="B2283" s="63">
        <v>2722</v>
      </c>
      <c r="C2283" s="64" t="s">
        <v>12662</v>
      </c>
      <c r="D2283" s="64" t="s">
        <v>12663</v>
      </c>
      <c r="E2283" s="64" t="s">
        <v>12663</v>
      </c>
      <c r="F2283" s="64" t="s">
        <v>232</v>
      </c>
      <c r="G2283" s="63" t="b">
        <v>0</v>
      </c>
      <c r="H2283" s="71" t="b">
        <v>0</v>
      </c>
      <c r="I2283" s="64" t="s">
        <v>12661</v>
      </c>
      <c r="J2283" s="64" t="s">
        <v>838</v>
      </c>
      <c r="K2283" s="63">
        <v>72.11</v>
      </c>
      <c r="L2283" s="71" t="b">
        <v>0</v>
      </c>
      <c r="M2283" s="64" t="s">
        <v>232</v>
      </c>
      <c r="N2283" s="64" t="s">
        <v>12664</v>
      </c>
      <c r="O2283" s="64" t="s">
        <v>12665</v>
      </c>
      <c r="P2283" s="64" t="s">
        <v>838</v>
      </c>
      <c r="Q2283" s="63">
        <v>0.25</v>
      </c>
      <c r="R2283" s="64" t="s">
        <v>12666</v>
      </c>
      <c r="S2283" s="63">
        <v>1986.5039999999999</v>
      </c>
      <c r="T2283" s="63">
        <v>1778.367</v>
      </c>
      <c r="U2283" s="63">
        <v>891.62553872000001</v>
      </c>
      <c r="V2283" s="64" t="s">
        <v>232</v>
      </c>
    </row>
    <row r="2284" spans="1:22" ht="28.9">
      <c r="A2284" s="64" t="s">
        <v>12667</v>
      </c>
      <c r="B2284" s="63">
        <v>2723</v>
      </c>
      <c r="C2284" s="64" t="s">
        <v>12668</v>
      </c>
      <c r="D2284" s="64" t="s">
        <v>12669</v>
      </c>
      <c r="E2284" s="64" t="s">
        <v>12669</v>
      </c>
      <c r="F2284" s="64" t="s">
        <v>232</v>
      </c>
      <c r="G2284" s="63" t="b">
        <v>0</v>
      </c>
      <c r="H2284" s="71" t="b">
        <v>0</v>
      </c>
      <c r="I2284" s="64" t="s">
        <v>12667</v>
      </c>
      <c r="J2284" s="64" t="s">
        <v>9949</v>
      </c>
      <c r="K2284" s="63">
        <v>116.2</v>
      </c>
      <c r="L2284" s="71" t="b">
        <v>0</v>
      </c>
      <c r="M2284" s="64" t="s">
        <v>232</v>
      </c>
      <c r="N2284" s="64" t="s">
        <v>12670</v>
      </c>
      <c r="O2284" s="64" t="s">
        <v>232</v>
      </c>
      <c r="P2284" s="64" t="s">
        <v>9949</v>
      </c>
      <c r="Q2284" s="63">
        <v>0.14285709999999999</v>
      </c>
      <c r="R2284" s="64" t="s">
        <v>12671</v>
      </c>
      <c r="S2284" s="63">
        <v>39.863399999999999</v>
      </c>
      <c r="T2284" s="63">
        <v>36.422899999999998</v>
      </c>
      <c r="U2284" s="65"/>
      <c r="V2284" s="64" t="s">
        <v>232</v>
      </c>
    </row>
    <row r="2285" spans="1:22" ht="43.15">
      <c r="A2285" s="64" t="s">
        <v>12672</v>
      </c>
      <c r="B2285" s="63">
        <v>2724</v>
      </c>
      <c r="C2285" s="64" t="s">
        <v>12673</v>
      </c>
      <c r="D2285" s="64" t="s">
        <v>12674</v>
      </c>
      <c r="E2285" s="64" t="s">
        <v>12674</v>
      </c>
      <c r="F2285" s="64" t="s">
        <v>232</v>
      </c>
      <c r="G2285" s="63" t="b">
        <v>0</v>
      </c>
      <c r="H2285" s="71" t="b">
        <v>0</v>
      </c>
      <c r="I2285" s="64" t="s">
        <v>12672</v>
      </c>
      <c r="J2285" s="64" t="s">
        <v>3939</v>
      </c>
      <c r="K2285" s="63">
        <v>86.13</v>
      </c>
      <c r="L2285" s="71" t="b">
        <v>0</v>
      </c>
      <c r="M2285" s="64" t="s">
        <v>232</v>
      </c>
      <c r="N2285" s="64" t="s">
        <v>12675</v>
      </c>
      <c r="O2285" s="64" t="s">
        <v>12676</v>
      </c>
      <c r="P2285" s="64" t="s">
        <v>3939</v>
      </c>
      <c r="Q2285" s="63">
        <v>0.2</v>
      </c>
      <c r="R2285" s="64" t="s">
        <v>12677</v>
      </c>
      <c r="S2285" s="63">
        <v>5319.5630000000001</v>
      </c>
      <c r="T2285" s="63">
        <v>4226.0219999999999</v>
      </c>
      <c r="U2285" s="63">
        <v>4127.6357877999999</v>
      </c>
      <c r="V2285" s="64" t="s">
        <v>232</v>
      </c>
    </row>
    <row r="2286" spans="1:22" ht="86.45">
      <c r="A2286" s="64" t="s">
        <v>12678</v>
      </c>
      <c r="B2286" s="63">
        <v>2725</v>
      </c>
      <c r="C2286" s="64" t="s">
        <v>12679</v>
      </c>
      <c r="D2286" s="64" t="s">
        <v>12680</v>
      </c>
      <c r="E2286" s="64" t="s">
        <v>12680</v>
      </c>
      <c r="F2286" s="64" t="s">
        <v>232</v>
      </c>
      <c r="G2286" s="63" t="b">
        <v>0</v>
      </c>
      <c r="H2286" s="71" t="b">
        <v>0</v>
      </c>
      <c r="I2286" s="64" t="s">
        <v>12678</v>
      </c>
      <c r="J2286" s="64" t="s">
        <v>3628</v>
      </c>
      <c r="K2286" s="63">
        <v>86.09</v>
      </c>
      <c r="L2286" s="71" t="b">
        <v>0</v>
      </c>
      <c r="M2286" s="64" t="s">
        <v>232</v>
      </c>
      <c r="N2286" s="64" t="s">
        <v>12681</v>
      </c>
      <c r="O2286" s="64" t="s">
        <v>12682</v>
      </c>
      <c r="P2286" s="64" t="s">
        <v>3628</v>
      </c>
      <c r="Q2286" s="63">
        <v>0.5</v>
      </c>
      <c r="R2286" s="64" t="s">
        <v>12683</v>
      </c>
      <c r="S2286" s="63">
        <v>9999.18</v>
      </c>
      <c r="T2286" s="63">
        <v>201857</v>
      </c>
      <c r="U2286" s="63">
        <v>8282.1492908</v>
      </c>
      <c r="V2286" s="64" t="s">
        <v>232</v>
      </c>
    </row>
    <row r="2287" spans="1:22" ht="43.15">
      <c r="A2287" s="64" t="s">
        <v>12684</v>
      </c>
      <c r="B2287" s="63">
        <v>2726</v>
      </c>
      <c r="C2287" s="64" t="s">
        <v>12685</v>
      </c>
      <c r="D2287" s="64" t="s">
        <v>12686</v>
      </c>
      <c r="E2287" s="64" t="s">
        <v>12686</v>
      </c>
      <c r="F2287" s="64" t="s">
        <v>232</v>
      </c>
      <c r="G2287" s="63" t="b">
        <v>0</v>
      </c>
      <c r="H2287" s="71" t="b">
        <v>0</v>
      </c>
      <c r="I2287" s="64" t="s">
        <v>12684</v>
      </c>
      <c r="J2287" s="64" t="s">
        <v>3905</v>
      </c>
      <c r="K2287" s="63">
        <v>102.13</v>
      </c>
      <c r="L2287" s="71" t="b">
        <v>0</v>
      </c>
      <c r="M2287" s="64" t="s">
        <v>232</v>
      </c>
      <c r="N2287" s="64" t="s">
        <v>12687</v>
      </c>
      <c r="O2287" s="64" t="s">
        <v>12688</v>
      </c>
      <c r="P2287" s="64" t="s">
        <v>3905</v>
      </c>
      <c r="Q2287" s="63">
        <v>0.4</v>
      </c>
      <c r="R2287" s="64" t="s">
        <v>12689</v>
      </c>
      <c r="S2287" s="63">
        <v>5186.241</v>
      </c>
      <c r="T2287" s="63">
        <v>4423.2749999999996</v>
      </c>
      <c r="U2287" s="63">
        <v>4380.2409811999996</v>
      </c>
      <c r="V2287" s="64" t="s">
        <v>232</v>
      </c>
    </row>
    <row r="2288" spans="1:22" ht="43.15">
      <c r="A2288" s="64" t="s">
        <v>12690</v>
      </c>
      <c r="B2288" s="63">
        <v>2727</v>
      </c>
      <c r="C2288" s="64" t="s">
        <v>12691</v>
      </c>
      <c r="D2288" s="64" t="s">
        <v>12692</v>
      </c>
      <c r="E2288" s="64" t="s">
        <v>12692</v>
      </c>
      <c r="F2288" s="64" t="s">
        <v>232</v>
      </c>
      <c r="G2288" s="63" t="b">
        <v>0</v>
      </c>
      <c r="H2288" s="71" t="b">
        <v>0</v>
      </c>
      <c r="I2288" s="64" t="s">
        <v>12690</v>
      </c>
      <c r="J2288" s="64" t="s">
        <v>3129</v>
      </c>
      <c r="K2288" s="63">
        <v>116.16</v>
      </c>
      <c r="L2288" s="71" t="b">
        <v>0</v>
      </c>
      <c r="M2288" s="64" t="s">
        <v>232</v>
      </c>
      <c r="N2288" s="64" t="s">
        <v>12693</v>
      </c>
      <c r="O2288" s="64" t="s">
        <v>12694</v>
      </c>
      <c r="P2288" s="64" t="s">
        <v>3129</v>
      </c>
      <c r="Q2288" s="63">
        <v>0.3333333</v>
      </c>
      <c r="R2288" s="64" t="s">
        <v>12695</v>
      </c>
      <c r="S2288" s="63">
        <v>3226.402</v>
      </c>
      <c r="T2288" s="63">
        <v>2290.2869999999998</v>
      </c>
      <c r="U2288" s="63">
        <v>2669.8930398000002</v>
      </c>
      <c r="V2288" s="64" t="s">
        <v>232</v>
      </c>
    </row>
    <row r="2289" spans="1:22" ht="28.9">
      <c r="A2289" s="64" t="s">
        <v>12696</v>
      </c>
      <c r="B2289" s="63">
        <v>2728</v>
      </c>
      <c r="C2289" s="64" t="s">
        <v>12697</v>
      </c>
      <c r="D2289" s="64" t="s">
        <v>12698</v>
      </c>
      <c r="E2289" s="64" t="s">
        <v>12698</v>
      </c>
      <c r="F2289" s="64" t="s">
        <v>232</v>
      </c>
      <c r="G2289" s="63" t="b">
        <v>0</v>
      </c>
      <c r="H2289" s="71" t="b">
        <v>0</v>
      </c>
      <c r="I2289" s="64" t="s">
        <v>12696</v>
      </c>
      <c r="J2289" s="64" t="s">
        <v>3129</v>
      </c>
      <c r="K2289" s="63">
        <v>116.16</v>
      </c>
      <c r="L2289" s="71" t="b">
        <v>0</v>
      </c>
      <c r="M2289" s="64" t="s">
        <v>232</v>
      </c>
      <c r="N2289" s="64" t="s">
        <v>12699</v>
      </c>
      <c r="O2289" s="64" t="s">
        <v>12700</v>
      </c>
      <c r="P2289" s="64" t="s">
        <v>3129</v>
      </c>
      <c r="Q2289" s="63">
        <v>0.3333333</v>
      </c>
      <c r="R2289" s="64" t="s">
        <v>12701</v>
      </c>
      <c r="S2289" s="63">
        <v>1946.5070000000001</v>
      </c>
      <c r="T2289" s="63">
        <v>1447.6780000000001</v>
      </c>
      <c r="U2289" s="63">
        <v>1939.1818221999999</v>
      </c>
      <c r="V2289" s="64" t="s">
        <v>232</v>
      </c>
    </row>
    <row r="2290" spans="1:22" ht="57.6">
      <c r="A2290" s="64" t="s">
        <v>12702</v>
      </c>
      <c r="B2290" s="63">
        <v>2729</v>
      </c>
      <c r="C2290" s="64" t="s">
        <v>12703</v>
      </c>
      <c r="D2290" s="64" t="s">
        <v>12704</v>
      </c>
      <c r="E2290" s="64" t="s">
        <v>12704</v>
      </c>
      <c r="F2290" s="64" t="s">
        <v>232</v>
      </c>
      <c r="G2290" s="63" t="b">
        <v>0</v>
      </c>
      <c r="H2290" s="71" t="b">
        <v>0</v>
      </c>
      <c r="I2290" s="64" t="s">
        <v>12702</v>
      </c>
      <c r="J2290" s="64" t="s">
        <v>3129</v>
      </c>
      <c r="K2290" s="63">
        <v>116.16</v>
      </c>
      <c r="L2290" s="71" t="b">
        <v>0</v>
      </c>
      <c r="M2290" s="64" t="s">
        <v>232</v>
      </c>
      <c r="N2290" s="64" t="s">
        <v>12705</v>
      </c>
      <c r="O2290" s="64" t="s">
        <v>12706</v>
      </c>
      <c r="P2290" s="64" t="s">
        <v>3129</v>
      </c>
      <c r="Q2290" s="63">
        <v>0.3333333</v>
      </c>
      <c r="R2290" s="64" t="s">
        <v>12707</v>
      </c>
      <c r="S2290" s="63">
        <v>1866.5129999999999</v>
      </c>
      <c r="T2290" s="63">
        <v>1447.6780000000001</v>
      </c>
      <c r="U2290" s="63">
        <v>2094.9152504000003</v>
      </c>
      <c r="V2290" s="64" t="s">
        <v>232</v>
      </c>
    </row>
    <row r="2291" spans="1:22" ht="57.6">
      <c r="A2291" s="64" t="s">
        <v>12708</v>
      </c>
      <c r="B2291" s="63">
        <v>2730</v>
      </c>
      <c r="C2291" s="64" t="s">
        <v>12709</v>
      </c>
      <c r="D2291" s="64" t="s">
        <v>12710</v>
      </c>
      <c r="E2291" s="64" t="s">
        <v>12710</v>
      </c>
      <c r="F2291" s="64" t="s">
        <v>232</v>
      </c>
      <c r="G2291" s="63" t="b">
        <v>0</v>
      </c>
      <c r="H2291" s="71" t="b">
        <v>0</v>
      </c>
      <c r="I2291" s="64" t="s">
        <v>12708</v>
      </c>
      <c r="J2291" s="64" t="s">
        <v>1771</v>
      </c>
      <c r="K2291" s="63">
        <v>130.19</v>
      </c>
      <c r="L2291" s="71" t="b">
        <v>0</v>
      </c>
      <c r="M2291" s="64" t="s">
        <v>232</v>
      </c>
      <c r="N2291" s="64" t="s">
        <v>12711</v>
      </c>
      <c r="O2291" s="64" t="s">
        <v>12712</v>
      </c>
      <c r="P2291" s="64" t="s">
        <v>1771</v>
      </c>
      <c r="Q2291" s="63">
        <v>0.28571429999999998</v>
      </c>
      <c r="R2291" s="64" t="s">
        <v>12713</v>
      </c>
      <c r="S2291" s="63">
        <v>738.60599999999999</v>
      </c>
      <c r="T2291" s="63">
        <v>473.80560000000003</v>
      </c>
      <c r="U2291" s="63">
        <v>630.42907564000006</v>
      </c>
      <c r="V2291" s="64" t="s">
        <v>232</v>
      </c>
    </row>
    <row r="2292" spans="1:22" ht="57.6">
      <c r="A2292" s="64" t="s">
        <v>12714</v>
      </c>
      <c r="B2292" s="63">
        <v>2731</v>
      </c>
      <c r="C2292" s="64" t="s">
        <v>12715</v>
      </c>
      <c r="D2292" s="64" t="s">
        <v>12716</v>
      </c>
      <c r="E2292" s="64" t="s">
        <v>12716</v>
      </c>
      <c r="F2292" s="64" t="s">
        <v>232</v>
      </c>
      <c r="G2292" s="63" t="b">
        <v>0</v>
      </c>
      <c r="H2292" s="71" t="b">
        <v>0</v>
      </c>
      <c r="I2292" s="64" t="s">
        <v>12714</v>
      </c>
      <c r="J2292" s="64" t="s">
        <v>1771</v>
      </c>
      <c r="K2292" s="63">
        <v>130.19</v>
      </c>
      <c r="L2292" s="71" t="b">
        <v>0</v>
      </c>
      <c r="M2292" s="64" t="s">
        <v>232</v>
      </c>
      <c r="N2292" s="64" t="s">
        <v>12717</v>
      </c>
      <c r="O2292" s="64" t="s">
        <v>12718</v>
      </c>
      <c r="P2292" s="64" t="s">
        <v>1771</v>
      </c>
      <c r="Q2292" s="63">
        <v>0.28571429999999998</v>
      </c>
      <c r="R2292" s="64" t="s">
        <v>12719</v>
      </c>
      <c r="S2292" s="63">
        <v>546.62180000000001</v>
      </c>
      <c r="T2292" s="63">
        <v>473.80560000000003</v>
      </c>
      <c r="U2292" s="63">
        <v>561.22695831999999</v>
      </c>
      <c r="V2292" s="64" t="s">
        <v>232</v>
      </c>
    </row>
    <row r="2293" spans="1:22" ht="43.15">
      <c r="A2293" s="64" t="s">
        <v>12720</v>
      </c>
      <c r="B2293" s="63">
        <v>2732</v>
      </c>
      <c r="C2293" s="64" t="s">
        <v>12721</v>
      </c>
      <c r="D2293" s="64" t="s">
        <v>12722</v>
      </c>
      <c r="E2293" s="64" t="s">
        <v>12722</v>
      </c>
      <c r="F2293" s="64" t="s">
        <v>232</v>
      </c>
      <c r="G2293" s="63" t="b">
        <v>0</v>
      </c>
      <c r="H2293" s="71" t="b">
        <v>0</v>
      </c>
      <c r="I2293" s="64" t="s">
        <v>12720</v>
      </c>
      <c r="J2293" s="64" t="s">
        <v>7846</v>
      </c>
      <c r="K2293" s="63">
        <v>158.24</v>
      </c>
      <c r="L2293" s="71" t="b">
        <v>0</v>
      </c>
      <c r="M2293" s="64" t="s">
        <v>232</v>
      </c>
      <c r="N2293" s="64" t="s">
        <v>12723</v>
      </c>
      <c r="O2293" s="64" t="s">
        <v>12724</v>
      </c>
      <c r="P2293" s="64" t="s">
        <v>7846</v>
      </c>
      <c r="Q2293" s="63">
        <v>0.22222220000000001</v>
      </c>
      <c r="R2293" s="64" t="s">
        <v>12725</v>
      </c>
      <c r="S2293" s="63">
        <v>91.459159999999997</v>
      </c>
      <c r="T2293" s="63">
        <v>50.752380000000002</v>
      </c>
      <c r="U2293" s="63">
        <v>148.8806774</v>
      </c>
      <c r="V2293" s="64" t="s">
        <v>232</v>
      </c>
    </row>
    <row r="2294" spans="1:22" ht="86.45">
      <c r="A2294" s="64" t="s">
        <v>12726</v>
      </c>
      <c r="B2294" s="63">
        <v>2733</v>
      </c>
      <c r="C2294" s="64" t="s">
        <v>12727</v>
      </c>
      <c r="D2294" s="64" t="s">
        <v>12728</v>
      </c>
      <c r="E2294" s="64" t="s">
        <v>12728</v>
      </c>
      <c r="F2294" s="64" t="s">
        <v>232</v>
      </c>
      <c r="G2294" s="63" t="b">
        <v>0</v>
      </c>
      <c r="H2294" s="71" t="b">
        <v>0</v>
      </c>
      <c r="I2294" s="64" t="s">
        <v>12726</v>
      </c>
      <c r="J2294" s="64" t="s">
        <v>8340</v>
      </c>
      <c r="K2294" s="63">
        <v>136.15</v>
      </c>
      <c r="L2294" s="71" t="b">
        <v>0</v>
      </c>
      <c r="M2294" s="64" t="s">
        <v>232</v>
      </c>
      <c r="N2294" s="64" t="s">
        <v>12729</v>
      </c>
      <c r="O2294" s="64" t="s">
        <v>12730</v>
      </c>
      <c r="P2294" s="64" t="s">
        <v>8340</v>
      </c>
      <c r="Q2294" s="63">
        <v>0.25</v>
      </c>
      <c r="R2294" s="64" t="s">
        <v>12731</v>
      </c>
      <c r="S2294" s="63">
        <v>50.52919</v>
      </c>
      <c r="T2294" s="63">
        <v>98.019040000000004</v>
      </c>
      <c r="U2294" s="63">
        <v>46.638702040000005</v>
      </c>
      <c r="V2294" s="64" t="s">
        <v>232</v>
      </c>
    </row>
    <row r="2295" spans="1:22" ht="86.45">
      <c r="A2295" s="64" t="s">
        <v>12732</v>
      </c>
      <c r="B2295" s="63">
        <v>2734</v>
      </c>
      <c r="C2295" s="64" t="s">
        <v>12733</v>
      </c>
      <c r="D2295" s="64" t="s">
        <v>12734</v>
      </c>
      <c r="E2295" s="64" t="s">
        <v>12734</v>
      </c>
      <c r="F2295" s="64" t="s">
        <v>232</v>
      </c>
      <c r="G2295" s="63" t="b">
        <v>0</v>
      </c>
      <c r="H2295" s="71" t="b">
        <v>0</v>
      </c>
      <c r="I2295" s="64" t="s">
        <v>12732</v>
      </c>
      <c r="J2295" s="64" t="s">
        <v>9303</v>
      </c>
      <c r="K2295" s="63">
        <v>150.18</v>
      </c>
      <c r="L2295" s="71" t="b">
        <v>0</v>
      </c>
      <c r="M2295" s="64" t="s">
        <v>232</v>
      </c>
      <c r="N2295" s="64" t="s">
        <v>12735</v>
      </c>
      <c r="O2295" s="64" t="s">
        <v>12736</v>
      </c>
      <c r="P2295" s="64" t="s">
        <v>9303</v>
      </c>
      <c r="Q2295" s="63">
        <v>0.22222220000000001</v>
      </c>
      <c r="R2295" s="64" t="s">
        <v>12737</v>
      </c>
      <c r="S2295" s="63">
        <v>26.264510000000001</v>
      </c>
      <c r="T2295" s="63">
        <v>32.080309999999997</v>
      </c>
      <c r="U2295" s="63">
        <v>26.568541482000004</v>
      </c>
      <c r="V2295" s="64" t="s">
        <v>232</v>
      </c>
    </row>
    <row r="2296" spans="1:22" ht="28.9">
      <c r="A2296" s="64" t="s">
        <v>12738</v>
      </c>
      <c r="B2296" s="63">
        <v>2735</v>
      </c>
      <c r="C2296" s="64" t="s">
        <v>12739</v>
      </c>
      <c r="D2296" s="64" t="s">
        <v>12740</v>
      </c>
      <c r="E2296" s="64" t="s">
        <v>12740</v>
      </c>
      <c r="F2296" s="64" t="s">
        <v>232</v>
      </c>
      <c r="G2296" s="63" t="b">
        <v>0</v>
      </c>
      <c r="H2296" s="71" t="b">
        <v>0</v>
      </c>
      <c r="I2296" s="64" t="s">
        <v>12738</v>
      </c>
      <c r="J2296" s="64" t="s">
        <v>1063</v>
      </c>
      <c r="K2296" s="63">
        <v>102.18</v>
      </c>
      <c r="L2296" s="71" t="b">
        <v>0</v>
      </c>
      <c r="M2296" s="64" t="s">
        <v>232</v>
      </c>
      <c r="N2296" s="64" t="s">
        <v>12741</v>
      </c>
      <c r="O2296" s="64" t="s">
        <v>12742</v>
      </c>
      <c r="P2296" s="64" t="s">
        <v>1063</v>
      </c>
      <c r="Q2296" s="63">
        <v>0.1666667</v>
      </c>
      <c r="R2296" s="64" t="s">
        <v>12743</v>
      </c>
      <c r="S2296" s="63">
        <v>20131.68</v>
      </c>
      <c r="T2296" s="63">
        <v>17711.849999999999</v>
      </c>
      <c r="U2296" s="63">
        <v>16426.336975999999</v>
      </c>
      <c r="V2296" s="64" t="s">
        <v>232</v>
      </c>
    </row>
    <row r="2297" spans="1:22" ht="57.6">
      <c r="A2297" s="64" t="s">
        <v>12744</v>
      </c>
      <c r="B2297" s="63">
        <v>2736</v>
      </c>
      <c r="C2297" s="64" t="s">
        <v>12745</v>
      </c>
      <c r="D2297" s="64" t="s">
        <v>12746</v>
      </c>
      <c r="E2297" s="64" t="s">
        <v>12746</v>
      </c>
      <c r="F2297" s="64" t="s">
        <v>232</v>
      </c>
      <c r="G2297" s="63" t="b">
        <v>0</v>
      </c>
      <c r="H2297" s="71" t="b">
        <v>0</v>
      </c>
      <c r="I2297" s="64" t="s">
        <v>12744</v>
      </c>
      <c r="J2297" s="64" t="s">
        <v>3129</v>
      </c>
      <c r="K2297" s="63">
        <v>116.16</v>
      </c>
      <c r="L2297" s="71" t="b">
        <v>0</v>
      </c>
      <c r="M2297" s="64" t="s">
        <v>232</v>
      </c>
      <c r="N2297" s="64" t="s">
        <v>232</v>
      </c>
      <c r="O2297" s="64" t="s">
        <v>232</v>
      </c>
      <c r="P2297" s="64" t="s">
        <v>3129</v>
      </c>
      <c r="Q2297" s="63">
        <v>0.3333333</v>
      </c>
      <c r="R2297" s="64" t="s">
        <v>12747</v>
      </c>
      <c r="S2297" s="63">
        <v>2906.4279999999999</v>
      </c>
      <c r="T2297" s="63">
        <v>918.74220000000003</v>
      </c>
      <c r="U2297" s="65"/>
      <c r="V2297" s="64" t="s">
        <v>232</v>
      </c>
    </row>
    <row r="2298" spans="1:22" ht="28.9">
      <c r="A2298" s="64" t="s">
        <v>12748</v>
      </c>
      <c r="B2298" s="63">
        <v>2737</v>
      </c>
      <c r="C2298" s="64" t="s">
        <v>12749</v>
      </c>
      <c r="D2298" s="64" t="s">
        <v>12750</v>
      </c>
      <c r="E2298" s="64" t="s">
        <v>12750</v>
      </c>
      <c r="F2298" s="64" t="s">
        <v>232</v>
      </c>
      <c r="G2298" s="63" t="b">
        <v>0</v>
      </c>
      <c r="H2298" s="71" t="b">
        <v>0</v>
      </c>
      <c r="I2298" s="64" t="s">
        <v>12748</v>
      </c>
      <c r="J2298" s="64" t="s">
        <v>5402</v>
      </c>
      <c r="K2298" s="63">
        <v>124.18</v>
      </c>
      <c r="L2298" s="71" t="b">
        <v>0</v>
      </c>
      <c r="M2298" s="64" t="s">
        <v>232</v>
      </c>
      <c r="N2298" s="64" t="s">
        <v>12751</v>
      </c>
      <c r="O2298" s="64" t="s">
        <v>12752</v>
      </c>
      <c r="P2298" s="64" t="s">
        <v>5402</v>
      </c>
      <c r="Q2298" s="63">
        <v>0.125</v>
      </c>
      <c r="R2298" s="64" t="s">
        <v>12753</v>
      </c>
      <c r="S2298" s="63">
        <v>441.2971</v>
      </c>
      <c r="T2298" s="63">
        <v>1463.991</v>
      </c>
      <c r="U2298" s="63">
        <v>231.81896038000002</v>
      </c>
      <c r="V2298" s="64" t="s">
        <v>232</v>
      </c>
    </row>
    <row r="2299" spans="1:22" ht="86.45">
      <c r="A2299" s="64" t="s">
        <v>12754</v>
      </c>
      <c r="B2299" s="63">
        <v>2738</v>
      </c>
      <c r="C2299" s="64" t="s">
        <v>12755</v>
      </c>
      <c r="D2299" s="64" t="s">
        <v>12756</v>
      </c>
      <c r="E2299" s="64" t="s">
        <v>12756</v>
      </c>
      <c r="F2299" s="64" t="s">
        <v>232</v>
      </c>
      <c r="G2299" s="63" t="b">
        <v>0</v>
      </c>
      <c r="H2299" s="71" t="b">
        <v>1</v>
      </c>
      <c r="I2299" s="64" t="s">
        <v>12754</v>
      </c>
      <c r="J2299" s="64" t="s">
        <v>5975</v>
      </c>
      <c r="K2299" s="63">
        <v>242.31</v>
      </c>
      <c r="L2299" s="71" t="b">
        <v>0</v>
      </c>
      <c r="M2299" s="64" t="s">
        <v>1246</v>
      </c>
      <c r="N2299" s="64" t="s">
        <v>232</v>
      </c>
      <c r="O2299" s="64" t="s">
        <v>12757</v>
      </c>
      <c r="P2299" s="64" t="s">
        <v>5975</v>
      </c>
      <c r="Q2299" s="65"/>
      <c r="R2299" s="64" t="s">
        <v>12758</v>
      </c>
      <c r="S2299" s="63">
        <v>1.7998520000000001E-6</v>
      </c>
      <c r="T2299" s="63">
        <v>2.6996780000000001E-3</v>
      </c>
      <c r="U2299" s="63">
        <v>2.5231321822000002E-6</v>
      </c>
      <c r="V2299" s="64" t="s">
        <v>232</v>
      </c>
    </row>
    <row r="2300" spans="1:22" ht="43.15">
      <c r="A2300" s="64" t="s">
        <v>12759</v>
      </c>
      <c r="B2300" s="63">
        <v>2739</v>
      </c>
      <c r="C2300" s="64" t="s">
        <v>12760</v>
      </c>
      <c r="D2300" s="64" t="s">
        <v>12761</v>
      </c>
      <c r="E2300" s="64" t="s">
        <v>12761</v>
      </c>
      <c r="F2300" s="64" t="s">
        <v>232</v>
      </c>
      <c r="G2300" s="63" t="b">
        <v>0</v>
      </c>
      <c r="H2300" s="71" t="b">
        <v>0</v>
      </c>
      <c r="I2300" s="64" t="s">
        <v>12759</v>
      </c>
      <c r="J2300" s="64" t="s">
        <v>12762</v>
      </c>
      <c r="K2300" s="63">
        <v>129.38</v>
      </c>
      <c r="L2300" s="71" t="b">
        <v>0</v>
      </c>
      <c r="M2300" s="64" t="s">
        <v>232</v>
      </c>
      <c r="N2300" s="64" t="s">
        <v>12763</v>
      </c>
      <c r="O2300" s="64" t="s">
        <v>12764</v>
      </c>
      <c r="P2300" s="64" t="s">
        <v>12762</v>
      </c>
      <c r="Q2300" s="65"/>
      <c r="R2300" s="64" t="s">
        <v>12765</v>
      </c>
      <c r="S2300" s="63">
        <v>19065.099999999999</v>
      </c>
      <c r="T2300" s="63">
        <v>5757839</v>
      </c>
      <c r="U2300" s="63">
        <v>24238.872853999997</v>
      </c>
      <c r="V2300" s="64" t="s">
        <v>232</v>
      </c>
    </row>
    <row r="2301" spans="1:22" ht="43.15">
      <c r="A2301" s="64" t="s">
        <v>12766</v>
      </c>
      <c r="B2301" s="63">
        <v>2740</v>
      </c>
      <c r="C2301" s="64" t="s">
        <v>12767</v>
      </c>
      <c r="D2301" s="64" t="s">
        <v>12768</v>
      </c>
      <c r="E2301" s="64" t="s">
        <v>12768</v>
      </c>
      <c r="F2301" s="64" t="s">
        <v>232</v>
      </c>
      <c r="G2301" s="63" t="b">
        <v>0</v>
      </c>
      <c r="H2301" s="71" t="b">
        <v>0</v>
      </c>
      <c r="I2301" s="64" t="s">
        <v>12766</v>
      </c>
      <c r="J2301" s="64" t="s">
        <v>12769</v>
      </c>
      <c r="K2301" s="63">
        <v>208.28</v>
      </c>
      <c r="L2301" s="71" t="b">
        <v>0</v>
      </c>
      <c r="M2301" s="64" t="s">
        <v>232</v>
      </c>
      <c r="N2301" s="64" t="s">
        <v>12770</v>
      </c>
      <c r="O2301" s="64" t="s">
        <v>12771</v>
      </c>
      <c r="P2301" s="64" t="s">
        <v>12769</v>
      </c>
      <c r="Q2301" s="65"/>
      <c r="R2301" s="64" t="s">
        <v>12772</v>
      </c>
      <c r="S2301" s="63">
        <v>2079.8290000000002</v>
      </c>
      <c r="T2301" s="63">
        <v>5757839</v>
      </c>
      <c r="U2301" s="63">
        <v>2386.1171628000002</v>
      </c>
      <c r="V2301" s="64" t="s">
        <v>232</v>
      </c>
    </row>
    <row r="2302" spans="1:22" ht="43.15">
      <c r="A2302" s="64" t="s">
        <v>12773</v>
      </c>
      <c r="B2302" s="63">
        <v>2741</v>
      </c>
      <c r="C2302" s="64" t="s">
        <v>12774</v>
      </c>
      <c r="D2302" s="64" t="s">
        <v>12775</v>
      </c>
      <c r="E2302" s="64" t="s">
        <v>12775</v>
      </c>
      <c r="F2302" s="64" t="s">
        <v>232</v>
      </c>
      <c r="G2302" s="63" t="b">
        <v>0</v>
      </c>
      <c r="H2302" s="71" t="b">
        <v>1</v>
      </c>
      <c r="I2302" s="64" t="s">
        <v>12773</v>
      </c>
      <c r="J2302" s="64" t="s">
        <v>12776</v>
      </c>
      <c r="K2302" s="63">
        <v>260.76</v>
      </c>
      <c r="L2302" s="71" t="b">
        <v>0</v>
      </c>
      <c r="M2302" s="64" t="s">
        <v>232</v>
      </c>
      <c r="N2302" s="64" t="s">
        <v>12777</v>
      </c>
      <c r="O2302" s="64" t="s">
        <v>12778</v>
      </c>
      <c r="P2302" s="64" t="s">
        <v>12776</v>
      </c>
      <c r="Q2302" s="65"/>
      <c r="R2302" s="64" t="s">
        <v>12779</v>
      </c>
      <c r="S2302" s="63">
        <v>33.597239999999999</v>
      </c>
      <c r="T2302" s="63">
        <v>201857</v>
      </c>
      <c r="U2302" s="63">
        <v>26.180041174000003</v>
      </c>
      <c r="V2302" s="64" t="s">
        <v>232</v>
      </c>
    </row>
    <row r="2303" spans="1:22" ht="43.15">
      <c r="A2303" s="64" t="s">
        <v>12780</v>
      </c>
      <c r="B2303" s="63">
        <v>2742</v>
      </c>
      <c r="C2303" s="64" t="s">
        <v>12781</v>
      </c>
      <c r="D2303" s="64" t="s">
        <v>12782</v>
      </c>
      <c r="E2303" s="64" t="s">
        <v>12782</v>
      </c>
      <c r="F2303" s="64" t="s">
        <v>232</v>
      </c>
      <c r="G2303" s="63" t="b">
        <v>0</v>
      </c>
      <c r="H2303" s="71" t="b">
        <v>0</v>
      </c>
      <c r="I2303" s="64" t="s">
        <v>12780</v>
      </c>
      <c r="J2303" s="64" t="s">
        <v>6526</v>
      </c>
      <c r="K2303" s="63">
        <v>154.16999999999999</v>
      </c>
      <c r="L2303" s="71" t="b">
        <v>0</v>
      </c>
      <c r="M2303" s="64" t="s">
        <v>232</v>
      </c>
      <c r="N2303" s="64" t="s">
        <v>12783</v>
      </c>
      <c r="O2303" s="64" t="s">
        <v>12784</v>
      </c>
      <c r="P2303" s="64" t="s">
        <v>6526</v>
      </c>
      <c r="Q2303" s="63">
        <v>0.375</v>
      </c>
      <c r="R2303" s="64" t="s">
        <v>12785</v>
      </c>
      <c r="S2303" s="63">
        <v>1.218567</v>
      </c>
      <c r="T2303" s="63">
        <v>156.8176</v>
      </c>
      <c r="U2303" s="63">
        <v>3.3857788510000004E-3</v>
      </c>
      <c r="V2303" s="64" t="s">
        <v>232</v>
      </c>
    </row>
    <row r="2304" spans="1:22" ht="57.6">
      <c r="A2304" s="64" t="s">
        <v>12786</v>
      </c>
      <c r="B2304" s="63">
        <v>2743</v>
      </c>
      <c r="C2304" s="64" t="s">
        <v>6512</v>
      </c>
      <c r="D2304" s="64" t="s">
        <v>6513</v>
      </c>
      <c r="E2304" s="64" t="s">
        <v>6513</v>
      </c>
      <c r="F2304" s="64" t="s">
        <v>232</v>
      </c>
      <c r="G2304" s="63" t="b">
        <v>0</v>
      </c>
      <c r="H2304" s="71" t="b">
        <v>0</v>
      </c>
      <c r="I2304" s="64" t="s">
        <v>12786</v>
      </c>
      <c r="J2304" s="64" t="s">
        <v>6517</v>
      </c>
      <c r="K2304" s="63">
        <v>182.18</v>
      </c>
      <c r="L2304" s="71" t="b">
        <v>0</v>
      </c>
      <c r="M2304" s="64" t="s">
        <v>232</v>
      </c>
      <c r="N2304" s="64" t="s">
        <v>6515</v>
      </c>
      <c r="O2304" s="64" t="s">
        <v>6516</v>
      </c>
      <c r="P2304" s="64" t="s">
        <v>6517</v>
      </c>
      <c r="Q2304" s="63">
        <v>0.44444440000000002</v>
      </c>
      <c r="R2304" s="64" t="s">
        <v>6518</v>
      </c>
      <c r="S2304" s="63">
        <v>8.6526229999999999E-3</v>
      </c>
      <c r="T2304" s="63">
        <v>3.2830889999999999</v>
      </c>
      <c r="U2304" s="63">
        <v>2.6235369804E-3</v>
      </c>
      <c r="V2304" s="64" t="s">
        <v>6519</v>
      </c>
    </row>
    <row r="2305" spans="1:22" ht="72">
      <c r="A2305" s="64" t="s">
        <v>12787</v>
      </c>
      <c r="B2305" s="63">
        <v>2744</v>
      </c>
      <c r="C2305" s="64" t="s">
        <v>12788</v>
      </c>
      <c r="D2305" s="64" t="s">
        <v>12789</v>
      </c>
      <c r="E2305" s="64" t="s">
        <v>12789</v>
      </c>
      <c r="F2305" s="64" t="s">
        <v>232</v>
      </c>
      <c r="G2305" s="63" t="b">
        <v>0</v>
      </c>
      <c r="H2305" s="71" t="b">
        <v>0</v>
      </c>
      <c r="I2305" s="64" t="s">
        <v>12787</v>
      </c>
      <c r="J2305" s="64" t="s">
        <v>12790</v>
      </c>
      <c r="K2305" s="63">
        <v>180.16</v>
      </c>
      <c r="L2305" s="71" t="b">
        <v>0</v>
      </c>
      <c r="M2305" s="64" t="s">
        <v>232</v>
      </c>
      <c r="N2305" s="64" t="s">
        <v>12791</v>
      </c>
      <c r="O2305" s="64" t="s">
        <v>12792</v>
      </c>
      <c r="P2305" s="64" t="s">
        <v>12790</v>
      </c>
      <c r="Q2305" s="63">
        <v>0.44444440000000002</v>
      </c>
      <c r="R2305" s="64" t="s">
        <v>12793</v>
      </c>
      <c r="S2305" s="63">
        <v>6.4794679999999999E-4</v>
      </c>
      <c r="T2305" s="63">
        <v>7.5598199999999997E-6</v>
      </c>
      <c r="U2305" s="63">
        <v>2.8365055431999999E-4</v>
      </c>
      <c r="V2305" s="64" t="s">
        <v>232</v>
      </c>
    </row>
    <row r="2306" spans="1:22" ht="72">
      <c r="A2306" s="64" t="s">
        <v>12794</v>
      </c>
      <c r="B2306" s="63">
        <v>2745</v>
      </c>
      <c r="C2306" s="64" t="s">
        <v>12795</v>
      </c>
      <c r="D2306" s="64" t="s">
        <v>12796</v>
      </c>
      <c r="E2306" s="64" t="s">
        <v>12796</v>
      </c>
      <c r="F2306" s="64" t="s">
        <v>232</v>
      </c>
      <c r="G2306" s="63" t="b">
        <v>0</v>
      </c>
      <c r="H2306" s="71" t="b">
        <v>0</v>
      </c>
      <c r="I2306" s="64" t="s">
        <v>12794</v>
      </c>
      <c r="J2306" s="64" t="s">
        <v>12797</v>
      </c>
      <c r="K2306" s="63">
        <v>210.10429999999999</v>
      </c>
      <c r="L2306" s="71" t="b">
        <v>0</v>
      </c>
      <c r="M2306" s="64" t="s">
        <v>232</v>
      </c>
      <c r="N2306" s="64" t="s">
        <v>232</v>
      </c>
      <c r="O2306" s="64" t="s">
        <v>232</v>
      </c>
      <c r="P2306" s="64" t="s">
        <v>12797</v>
      </c>
      <c r="Q2306" s="63">
        <v>0.66666669999999995</v>
      </c>
      <c r="R2306" s="64" t="s">
        <v>12798</v>
      </c>
      <c r="S2306" s="63">
        <v>2.346474E-6</v>
      </c>
      <c r="T2306" s="63">
        <v>1.6046949999999999E-8</v>
      </c>
      <c r="U2306" s="65"/>
      <c r="V2306" s="64" t="s">
        <v>232</v>
      </c>
    </row>
    <row r="2307" spans="1:22" ht="72">
      <c r="A2307" s="64" t="s">
        <v>12799</v>
      </c>
      <c r="B2307" s="63">
        <v>2746</v>
      </c>
      <c r="C2307" s="64" t="s">
        <v>12800</v>
      </c>
      <c r="D2307" s="64" t="s">
        <v>12801</v>
      </c>
      <c r="E2307" s="64" t="s">
        <v>12801</v>
      </c>
      <c r="F2307" s="64" t="s">
        <v>232</v>
      </c>
      <c r="G2307" s="63" t="b">
        <v>0</v>
      </c>
      <c r="H2307" s="71" t="b">
        <v>0</v>
      </c>
      <c r="I2307" s="64" t="s">
        <v>12799</v>
      </c>
      <c r="J2307" s="64" t="s">
        <v>12797</v>
      </c>
      <c r="K2307" s="63">
        <v>210.10429999999999</v>
      </c>
      <c r="L2307" s="71" t="b">
        <v>0</v>
      </c>
      <c r="M2307" s="64" t="s">
        <v>232</v>
      </c>
      <c r="N2307" s="64" t="s">
        <v>12802</v>
      </c>
      <c r="O2307" s="64" t="s">
        <v>12803</v>
      </c>
      <c r="P2307" s="64" t="s">
        <v>12797</v>
      </c>
      <c r="Q2307" s="63">
        <v>0.66666669999999995</v>
      </c>
      <c r="R2307" s="64" t="s">
        <v>12804</v>
      </c>
      <c r="S2307" s="63">
        <v>1.3998849999999999E-6</v>
      </c>
      <c r="T2307" s="63">
        <v>1.6046949999999999E-8</v>
      </c>
      <c r="U2307" s="63">
        <v>1.3730032848000001E-5</v>
      </c>
      <c r="V2307" s="64" t="s">
        <v>232</v>
      </c>
    </row>
    <row r="2308" spans="1:22" ht="72">
      <c r="A2308" s="64" t="s">
        <v>12805</v>
      </c>
      <c r="B2308" s="63">
        <v>2747</v>
      </c>
      <c r="C2308" s="64" t="s">
        <v>12806</v>
      </c>
      <c r="D2308" s="64" t="s">
        <v>12807</v>
      </c>
      <c r="E2308" s="64" t="s">
        <v>12807</v>
      </c>
      <c r="F2308" s="64" t="s">
        <v>232</v>
      </c>
      <c r="G2308" s="63" t="b">
        <v>0</v>
      </c>
      <c r="H2308" s="71" t="b">
        <v>0</v>
      </c>
      <c r="I2308" s="64" t="s">
        <v>12805</v>
      </c>
      <c r="J2308" s="64" t="s">
        <v>12797</v>
      </c>
      <c r="K2308" s="63">
        <v>210.10429999999999</v>
      </c>
      <c r="L2308" s="71" t="b">
        <v>0</v>
      </c>
      <c r="M2308" s="64" t="s">
        <v>232</v>
      </c>
      <c r="N2308" s="64" t="s">
        <v>12808</v>
      </c>
      <c r="O2308" s="64" t="s">
        <v>12809</v>
      </c>
      <c r="P2308" s="64" t="s">
        <v>12797</v>
      </c>
      <c r="Q2308" s="63">
        <v>0.66666669999999995</v>
      </c>
      <c r="R2308" s="64" t="s">
        <v>12810</v>
      </c>
      <c r="S2308" s="63">
        <v>3.8396849999999996E-6</v>
      </c>
      <c r="T2308" s="63">
        <v>1.6046949999999999E-8</v>
      </c>
      <c r="U2308" s="63">
        <v>1.4058271612000001E-5</v>
      </c>
      <c r="V2308" s="64" t="s">
        <v>232</v>
      </c>
    </row>
    <row r="2309" spans="1:22" ht="72">
      <c r="A2309" s="64" t="s">
        <v>12811</v>
      </c>
      <c r="B2309" s="63">
        <v>2748</v>
      </c>
      <c r="C2309" s="64" t="s">
        <v>12812</v>
      </c>
      <c r="D2309" s="64" t="s">
        <v>232</v>
      </c>
      <c r="E2309" s="64" t="s">
        <v>2438</v>
      </c>
      <c r="F2309" s="64" t="s">
        <v>232</v>
      </c>
      <c r="G2309" s="63" t="b">
        <v>0</v>
      </c>
      <c r="H2309" s="71" t="b">
        <v>0</v>
      </c>
      <c r="I2309" s="64" t="s">
        <v>12811</v>
      </c>
      <c r="J2309" s="64" t="s">
        <v>12813</v>
      </c>
      <c r="K2309" s="63">
        <v>245.006</v>
      </c>
      <c r="L2309" s="71" t="b">
        <v>0</v>
      </c>
      <c r="M2309" s="64" t="s">
        <v>232</v>
      </c>
      <c r="N2309" s="64" t="s">
        <v>232</v>
      </c>
      <c r="O2309" s="64" t="s">
        <v>12814</v>
      </c>
      <c r="P2309" s="64" t="s">
        <v>12813</v>
      </c>
      <c r="Q2309" s="63">
        <v>0.8</v>
      </c>
      <c r="R2309" s="64" t="s">
        <v>12815</v>
      </c>
      <c r="S2309" s="63">
        <v>1.1652379999999999E-8</v>
      </c>
      <c r="T2309" s="63">
        <v>3.327299E-9</v>
      </c>
      <c r="U2309" s="63">
        <v>7.5417855604000005E-9</v>
      </c>
      <c r="V2309" s="64" t="s">
        <v>232</v>
      </c>
    </row>
    <row r="2310" spans="1:22" ht="86.45">
      <c r="A2310" s="64" t="s">
        <v>12816</v>
      </c>
      <c r="B2310" s="63">
        <v>2749</v>
      </c>
      <c r="C2310" s="64" t="s">
        <v>12817</v>
      </c>
      <c r="D2310" s="64" t="s">
        <v>12818</v>
      </c>
      <c r="E2310" s="64" t="s">
        <v>12818</v>
      </c>
      <c r="F2310" s="64" t="s">
        <v>232</v>
      </c>
      <c r="G2310" s="63" t="b">
        <v>0</v>
      </c>
      <c r="H2310" s="71" t="b">
        <v>0</v>
      </c>
      <c r="I2310" s="64" t="s">
        <v>12816</v>
      </c>
      <c r="J2310" s="64" t="s">
        <v>6418</v>
      </c>
      <c r="K2310" s="63">
        <v>162.13999999999999</v>
      </c>
      <c r="L2310" s="71" t="b">
        <v>0</v>
      </c>
      <c r="M2310" s="64" t="s">
        <v>232</v>
      </c>
      <c r="N2310" s="64" t="s">
        <v>232</v>
      </c>
      <c r="O2310" s="64" t="s">
        <v>232</v>
      </c>
      <c r="P2310" s="64" t="s">
        <v>6418</v>
      </c>
      <c r="Q2310" s="63">
        <v>0.83333330000000005</v>
      </c>
      <c r="R2310" s="64" t="s">
        <v>6419</v>
      </c>
      <c r="S2310" s="63">
        <v>4.6262869999999998E-5</v>
      </c>
      <c r="T2310" s="63">
        <v>2.7070309999999999E-4</v>
      </c>
      <c r="U2310" s="65"/>
      <c r="V2310" s="64" t="s">
        <v>232</v>
      </c>
    </row>
    <row r="2311" spans="1:22" ht="115.15">
      <c r="A2311" s="64" t="s">
        <v>12819</v>
      </c>
      <c r="B2311" s="63">
        <v>2750</v>
      </c>
      <c r="C2311" s="64" t="s">
        <v>12820</v>
      </c>
      <c r="D2311" s="64" t="s">
        <v>12821</v>
      </c>
      <c r="E2311" s="64" t="s">
        <v>12821</v>
      </c>
      <c r="F2311" s="64" t="s">
        <v>232</v>
      </c>
      <c r="G2311" s="63" t="b">
        <v>0</v>
      </c>
      <c r="H2311" s="71" t="b">
        <v>0</v>
      </c>
      <c r="I2311" s="64" t="s">
        <v>12819</v>
      </c>
      <c r="J2311" s="64" t="s">
        <v>6418</v>
      </c>
      <c r="K2311" s="63">
        <v>162.13999999999999</v>
      </c>
      <c r="L2311" s="71" t="b">
        <v>0</v>
      </c>
      <c r="M2311" s="64" t="s">
        <v>232</v>
      </c>
      <c r="N2311" s="64" t="s">
        <v>232</v>
      </c>
      <c r="O2311" s="64" t="s">
        <v>232</v>
      </c>
      <c r="P2311" s="64" t="s">
        <v>6418</v>
      </c>
      <c r="Q2311" s="63">
        <v>0.83333330000000005</v>
      </c>
      <c r="R2311" s="64" t="s">
        <v>6419</v>
      </c>
      <c r="S2311" s="63">
        <v>4.6262869999999998E-5</v>
      </c>
      <c r="T2311" s="63">
        <v>2.7070309999999999E-4</v>
      </c>
      <c r="U2311" s="65"/>
      <c r="V2311" s="64" t="s">
        <v>232</v>
      </c>
    </row>
    <row r="2312" spans="1:22" ht="129.6">
      <c r="A2312" s="64" t="s">
        <v>12822</v>
      </c>
      <c r="B2312" s="63">
        <v>2751</v>
      </c>
      <c r="C2312" s="64" t="s">
        <v>12823</v>
      </c>
      <c r="D2312" s="64" t="s">
        <v>12824</v>
      </c>
      <c r="E2312" s="64" t="s">
        <v>12824</v>
      </c>
      <c r="F2312" s="64" t="s">
        <v>232</v>
      </c>
      <c r="G2312" s="63" t="b">
        <v>0</v>
      </c>
      <c r="H2312" s="71" t="b">
        <v>0</v>
      </c>
      <c r="I2312" s="64" t="s">
        <v>12822</v>
      </c>
      <c r="J2312" s="64" t="s">
        <v>7999</v>
      </c>
      <c r="K2312" s="63">
        <v>356.55</v>
      </c>
      <c r="L2312" s="71" t="b">
        <v>0</v>
      </c>
      <c r="M2312" s="64" t="s">
        <v>232</v>
      </c>
      <c r="N2312" s="64" t="s">
        <v>12825</v>
      </c>
      <c r="O2312" s="64" t="s">
        <v>12826</v>
      </c>
      <c r="P2312" s="64" t="s">
        <v>7999</v>
      </c>
      <c r="Q2312" s="63">
        <v>0.19047620000000001</v>
      </c>
      <c r="R2312" s="64" t="s">
        <v>8000</v>
      </c>
      <c r="S2312" s="63">
        <v>2.119826E-7</v>
      </c>
      <c r="T2312" s="63">
        <v>5.5516729999999998E-9</v>
      </c>
      <c r="U2312" s="63">
        <v>2.8333858083999996E-7</v>
      </c>
      <c r="V2312" s="64" t="s">
        <v>232</v>
      </c>
    </row>
    <row r="2313" spans="1:22" ht="129.6">
      <c r="A2313" s="64" t="s">
        <v>12827</v>
      </c>
      <c r="B2313" s="63">
        <v>2752</v>
      </c>
      <c r="C2313" s="64" t="s">
        <v>12828</v>
      </c>
      <c r="D2313" s="64" t="s">
        <v>12829</v>
      </c>
      <c r="E2313" s="64" t="s">
        <v>12829</v>
      </c>
      <c r="F2313" s="64" t="s">
        <v>232</v>
      </c>
      <c r="G2313" s="63" t="b">
        <v>0</v>
      </c>
      <c r="H2313" s="71" t="b">
        <v>0</v>
      </c>
      <c r="I2313" s="64" t="s">
        <v>12827</v>
      </c>
      <c r="J2313" s="64" t="s">
        <v>11209</v>
      </c>
      <c r="K2313" s="63">
        <v>358.56</v>
      </c>
      <c r="L2313" s="71" t="b">
        <v>0</v>
      </c>
      <c r="M2313" s="64" t="s">
        <v>232</v>
      </c>
      <c r="N2313" s="64" t="s">
        <v>12830</v>
      </c>
      <c r="O2313" s="64" t="s">
        <v>12831</v>
      </c>
      <c r="P2313" s="64" t="s">
        <v>11209</v>
      </c>
      <c r="Q2313" s="63">
        <v>0.19047620000000001</v>
      </c>
      <c r="R2313" s="64" t="s">
        <v>11210</v>
      </c>
      <c r="S2313" s="63">
        <v>1.693194E-7</v>
      </c>
      <c r="T2313" s="63">
        <v>5.5516729999999998E-9</v>
      </c>
      <c r="U2313" s="63">
        <v>4.1189031968000004E-6</v>
      </c>
      <c r="V2313" s="64" t="s">
        <v>232</v>
      </c>
    </row>
    <row r="2314" spans="1:22" ht="100.9">
      <c r="A2314" s="64" t="s">
        <v>12832</v>
      </c>
      <c r="B2314" s="63">
        <v>2753</v>
      </c>
      <c r="C2314" s="64" t="s">
        <v>12833</v>
      </c>
      <c r="D2314" s="64" t="s">
        <v>12834</v>
      </c>
      <c r="E2314" s="64" t="s">
        <v>12834</v>
      </c>
      <c r="F2314" s="64" t="s">
        <v>232</v>
      </c>
      <c r="G2314" s="63" t="b">
        <v>0</v>
      </c>
      <c r="H2314" s="71" t="b">
        <v>0</v>
      </c>
      <c r="I2314" s="64" t="s">
        <v>12832</v>
      </c>
      <c r="J2314" s="64" t="s">
        <v>12835</v>
      </c>
      <c r="K2314" s="63">
        <v>388.68</v>
      </c>
      <c r="L2314" s="71" t="b">
        <v>0</v>
      </c>
      <c r="M2314" s="64" t="s">
        <v>232</v>
      </c>
      <c r="N2314" s="64" t="s">
        <v>12836</v>
      </c>
      <c r="O2314" s="64" t="s">
        <v>12837</v>
      </c>
      <c r="P2314" s="64" t="s">
        <v>12835</v>
      </c>
      <c r="Q2314" s="63">
        <v>3.703704E-2</v>
      </c>
      <c r="R2314" s="64" t="s">
        <v>12838</v>
      </c>
      <c r="S2314" s="63">
        <v>7.2927350000000001E-8</v>
      </c>
      <c r="T2314" s="63">
        <v>1.6466140000000001E-5</v>
      </c>
      <c r="U2314" s="63">
        <v>9.3311001224000009E-6</v>
      </c>
      <c r="V2314" s="64" t="s">
        <v>232</v>
      </c>
    </row>
    <row r="2315" spans="1:22" ht="57.6">
      <c r="A2315" s="64" t="s">
        <v>12839</v>
      </c>
      <c r="B2315" s="63">
        <v>2754</v>
      </c>
      <c r="C2315" s="64" t="s">
        <v>12840</v>
      </c>
      <c r="D2315" s="64" t="s">
        <v>12841</v>
      </c>
      <c r="E2315" s="64" t="s">
        <v>12841</v>
      </c>
      <c r="F2315" s="64" t="s">
        <v>232</v>
      </c>
      <c r="G2315" s="63" t="b">
        <v>0</v>
      </c>
      <c r="H2315" s="71" t="b">
        <v>0</v>
      </c>
      <c r="I2315" s="64" t="s">
        <v>12839</v>
      </c>
      <c r="J2315" s="64" t="s">
        <v>976</v>
      </c>
      <c r="K2315" s="63">
        <v>88.11</v>
      </c>
      <c r="L2315" s="71" t="b">
        <v>0</v>
      </c>
      <c r="M2315" s="64" t="s">
        <v>232</v>
      </c>
      <c r="N2315" s="64" t="s">
        <v>12842</v>
      </c>
      <c r="O2315" s="64" t="s">
        <v>12843</v>
      </c>
      <c r="P2315" s="64" t="s">
        <v>976</v>
      </c>
      <c r="Q2315" s="63">
        <v>0.5</v>
      </c>
      <c r="R2315" s="64" t="s">
        <v>12844</v>
      </c>
      <c r="S2315" s="63">
        <v>281.31020000000001</v>
      </c>
      <c r="T2315" s="63">
        <v>49.290399999999998</v>
      </c>
      <c r="U2315" s="63">
        <v>139.85211156</v>
      </c>
      <c r="V2315" s="64" t="s">
        <v>232</v>
      </c>
    </row>
    <row r="2316" spans="1:22" ht="115.15">
      <c r="A2316" s="64" t="s">
        <v>12845</v>
      </c>
      <c r="B2316" s="63">
        <v>2755</v>
      </c>
      <c r="C2316" s="64" t="s">
        <v>12846</v>
      </c>
      <c r="D2316" s="64" t="s">
        <v>12847</v>
      </c>
      <c r="E2316" s="64" t="s">
        <v>12847</v>
      </c>
      <c r="F2316" s="64" t="s">
        <v>232</v>
      </c>
      <c r="G2316" s="63" t="b">
        <v>0</v>
      </c>
      <c r="H2316" s="71" t="b">
        <v>0</v>
      </c>
      <c r="I2316" s="64" t="s">
        <v>12845</v>
      </c>
      <c r="J2316" s="64" t="s">
        <v>12848</v>
      </c>
      <c r="K2316" s="63">
        <v>164.25</v>
      </c>
      <c r="L2316" s="71" t="b">
        <v>0</v>
      </c>
      <c r="M2316" s="64" t="s">
        <v>232</v>
      </c>
      <c r="N2316" s="64" t="s">
        <v>12849</v>
      </c>
      <c r="O2316" s="64" t="s">
        <v>12850</v>
      </c>
      <c r="P2316" s="64" t="s">
        <v>12848</v>
      </c>
      <c r="Q2316" s="63">
        <v>9.0909089999999998E-2</v>
      </c>
      <c r="R2316" s="64" t="s">
        <v>12851</v>
      </c>
      <c r="S2316" s="63">
        <v>18.398489999999999</v>
      </c>
      <c r="T2316" s="63">
        <v>26.574719999999999</v>
      </c>
      <c r="U2316" s="63">
        <v>38.627116416</v>
      </c>
      <c r="V2316" s="64" t="s">
        <v>232</v>
      </c>
    </row>
    <row r="2317" spans="1:22" ht="57.6">
      <c r="A2317" s="64" t="s">
        <v>12852</v>
      </c>
      <c r="B2317" s="63">
        <v>2756</v>
      </c>
      <c r="C2317" s="64" t="s">
        <v>12853</v>
      </c>
      <c r="D2317" s="64" t="s">
        <v>12854</v>
      </c>
      <c r="E2317" s="64" t="s">
        <v>12854</v>
      </c>
      <c r="F2317" s="64" t="s">
        <v>232</v>
      </c>
      <c r="G2317" s="63" t="b">
        <v>0</v>
      </c>
      <c r="H2317" s="71" t="b">
        <v>0</v>
      </c>
      <c r="I2317" s="64" t="s">
        <v>12852</v>
      </c>
      <c r="J2317" s="64" t="s">
        <v>3783</v>
      </c>
      <c r="K2317" s="63">
        <v>196.29</v>
      </c>
      <c r="L2317" s="71" t="b">
        <v>0</v>
      </c>
      <c r="M2317" s="64" t="s">
        <v>232</v>
      </c>
      <c r="N2317" s="64" t="s">
        <v>12855</v>
      </c>
      <c r="O2317" s="64" t="s">
        <v>12856</v>
      </c>
      <c r="P2317" s="64" t="s">
        <v>3783</v>
      </c>
      <c r="Q2317" s="63">
        <v>0.1666667</v>
      </c>
      <c r="R2317" s="64" t="s">
        <v>3784</v>
      </c>
      <c r="S2317" s="63">
        <v>14.265499999999999</v>
      </c>
      <c r="T2317" s="63">
        <v>575.95150000000001</v>
      </c>
      <c r="U2317" s="63">
        <v>18.246582242000002</v>
      </c>
      <c r="V2317" s="64" t="s">
        <v>232</v>
      </c>
    </row>
    <row r="2318" spans="1:22" ht="43.15">
      <c r="A2318" s="64" t="s">
        <v>12857</v>
      </c>
      <c r="B2318" s="63">
        <v>2757</v>
      </c>
      <c r="C2318" s="64" t="s">
        <v>12858</v>
      </c>
      <c r="D2318" s="64" t="s">
        <v>12859</v>
      </c>
      <c r="E2318" s="64" t="s">
        <v>12859</v>
      </c>
      <c r="F2318" s="64" t="s">
        <v>232</v>
      </c>
      <c r="G2318" s="63" t="b">
        <v>0</v>
      </c>
      <c r="H2318" s="71" t="b">
        <v>0</v>
      </c>
      <c r="I2318" s="64" t="s">
        <v>12857</v>
      </c>
      <c r="J2318" s="64" t="s">
        <v>3097</v>
      </c>
      <c r="K2318" s="63">
        <v>136.24</v>
      </c>
      <c r="L2318" s="71" t="b">
        <v>0</v>
      </c>
      <c r="M2318" s="64" t="s">
        <v>232</v>
      </c>
      <c r="N2318" s="64" t="s">
        <v>12860</v>
      </c>
      <c r="O2318" s="64" t="s">
        <v>12861</v>
      </c>
      <c r="P2318" s="64" t="s">
        <v>3097</v>
      </c>
      <c r="Q2318" s="65"/>
      <c r="R2318" s="64" t="s">
        <v>12862</v>
      </c>
      <c r="S2318" s="63">
        <v>605.28359999999998</v>
      </c>
      <c r="T2318" s="63">
        <v>6153.7179999999998</v>
      </c>
      <c r="U2318" s="65"/>
      <c r="V2318" s="64" t="s">
        <v>232</v>
      </c>
    </row>
    <row r="2319" spans="1:22" ht="43.15">
      <c r="A2319" s="64" t="s">
        <v>12863</v>
      </c>
      <c r="B2319" s="63">
        <v>2758</v>
      </c>
      <c r="C2319" s="64" t="s">
        <v>12864</v>
      </c>
      <c r="D2319" s="64" t="s">
        <v>12865</v>
      </c>
      <c r="E2319" s="64" t="s">
        <v>12865</v>
      </c>
      <c r="F2319" s="64" t="s">
        <v>232</v>
      </c>
      <c r="G2319" s="63" t="b">
        <v>0</v>
      </c>
      <c r="H2319" s="71" t="b">
        <v>0</v>
      </c>
      <c r="I2319" s="64" t="s">
        <v>12863</v>
      </c>
      <c r="J2319" s="64" t="s">
        <v>8150</v>
      </c>
      <c r="K2319" s="63">
        <v>154.25</v>
      </c>
      <c r="L2319" s="71" t="b">
        <v>0</v>
      </c>
      <c r="M2319" s="64" t="s">
        <v>232</v>
      </c>
      <c r="N2319" s="64" t="s">
        <v>12866</v>
      </c>
      <c r="O2319" s="64" t="s">
        <v>12867</v>
      </c>
      <c r="P2319" s="64" t="s">
        <v>8150</v>
      </c>
      <c r="Q2319" s="63">
        <v>0.1</v>
      </c>
      <c r="R2319" s="64" t="s">
        <v>12868</v>
      </c>
      <c r="S2319" s="63">
        <v>207.9829</v>
      </c>
      <c r="T2319" s="63">
        <v>218.58269999999999</v>
      </c>
      <c r="U2319" s="63">
        <v>235.64796822</v>
      </c>
      <c r="V2319" s="64" t="s">
        <v>232</v>
      </c>
    </row>
    <row r="2320" spans="1:22" ht="43.15">
      <c r="A2320" s="64" t="s">
        <v>12869</v>
      </c>
      <c r="B2320" s="63">
        <v>2759</v>
      </c>
      <c r="C2320" s="64" t="s">
        <v>12870</v>
      </c>
      <c r="D2320" s="64" t="s">
        <v>12871</v>
      </c>
      <c r="E2320" s="64" t="s">
        <v>12871</v>
      </c>
      <c r="F2320" s="64" t="s">
        <v>232</v>
      </c>
      <c r="G2320" s="63" t="b">
        <v>0</v>
      </c>
      <c r="H2320" s="71" t="b">
        <v>0</v>
      </c>
      <c r="I2320" s="64" t="s">
        <v>12869</v>
      </c>
      <c r="J2320" s="64" t="s">
        <v>6534</v>
      </c>
      <c r="K2320" s="63">
        <v>214.35</v>
      </c>
      <c r="L2320" s="71" t="b">
        <v>0</v>
      </c>
      <c r="M2320" s="64" t="s">
        <v>232</v>
      </c>
      <c r="N2320" s="64" t="s">
        <v>232</v>
      </c>
      <c r="O2320" s="64" t="s">
        <v>12872</v>
      </c>
      <c r="P2320" s="64" t="s">
        <v>6534</v>
      </c>
      <c r="Q2320" s="63">
        <v>0.15384619999999999</v>
      </c>
      <c r="R2320" s="64" t="s">
        <v>12873</v>
      </c>
      <c r="S2320" s="63">
        <v>2.0131679999999998</v>
      </c>
      <c r="T2320" s="63">
        <v>0.5823296</v>
      </c>
      <c r="U2320" s="63">
        <v>1.20552018874</v>
      </c>
      <c r="V2320" s="64" t="s">
        <v>232</v>
      </c>
    </row>
    <row r="2321" spans="1:22" ht="43.15">
      <c r="A2321" s="64" t="s">
        <v>12874</v>
      </c>
      <c r="B2321" s="63">
        <v>2760</v>
      </c>
      <c r="C2321" s="64" t="s">
        <v>12875</v>
      </c>
      <c r="D2321" s="64" t="s">
        <v>12876</v>
      </c>
      <c r="E2321" s="64" t="s">
        <v>12876</v>
      </c>
      <c r="F2321" s="64" t="s">
        <v>232</v>
      </c>
      <c r="G2321" s="63" t="b">
        <v>0</v>
      </c>
      <c r="H2321" s="71" t="b">
        <v>0</v>
      </c>
      <c r="I2321" s="64" t="s">
        <v>12874</v>
      </c>
      <c r="J2321" s="64" t="s">
        <v>3905</v>
      </c>
      <c r="K2321" s="63">
        <v>102.13</v>
      </c>
      <c r="L2321" s="71" t="b">
        <v>0</v>
      </c>
      <c r="M2321" s="64" t="s">
        <v>232</v>
      </c>
      <c r="N2321" s="64" t="s">
        <v>12877</v>
      </c>
      <c r="O2321" s="64" t="s">
        <v>12878</v>
      </c>
      <c r="P2321" s="64" t="s">
        <v>3905</v>
      </c>
      <c r="Q2321" s="63">
        <v>0.4</v>
      </c>
      <c r="R2321" s="64" t="s">
        <v>12879</v>
      </c>
      <c r="S2321" s="63">
        <v>151.98750000000001</v>
      </c>
      <c r="T2321" s="63">
        <v>25.521629999999998</v>
      </c>
      <c r="U2321" s="63">
        <v>49.694575602</v>
      </c>
      <c r="V2321" s="64" t="s">
        <v>232</v>
      </c>
    </row>
    <row r="2322" spans="1:22" ht="43.15">
      <c r="A2322" s="64" t="s">
        <v>12880</v>
      </c>
      <c r="B2322" s="63">
        <v>2761</v>
      </c>
      <c r="C2322" s="64" t="s">
        <v>12881</v>
      </c>
      <c r="D2322" s="64" t="s">
        <v>12882</v>
      </c>
      <c r="E2322" s="64" t="s">
        <v>12882</v>
      </c>
      <c r="F2322" s="64" t="s">
        <v>232</v>
      </c>
      <c r="G2322" s="63" t="b">
        <v>0</v>
      </c>
      <c r="H2322" s="71" t="b">
        <v>0</v>
      </c>
      <c r="I2322" s="64" t="s">
        <v>12880</v>
      </c>
      <c r="J2322" s="64" t="s">
        <v>976</v>
      </c>
      <c r="K2322" s="63">
        <v>88.11</v>
      </c>
      <c r="L2322" s="71" t="b">
        <v>0</v>
      </c>
      <c r="M2322" s="64" t="s">
        <v>232</v>
      </c>
      <c r="N2322" s="64" t="s">
        <v>12883</v>
      </c>
      <c r="O2322" s="64" t="s">
        <v>12884</v>
      </c>
      <c r="P2322" s="64" t="s">
        <v>976</v>
      </c>
      <c r="Q2322" s="63">
        <v>0.5</v>
      </c>
      <c r="R2322" s="64" t="s">
        <v>12885</v>
      </c>
      <c r="S2322" s="63">
        <v>435.96420000000001</v>
      </c>
      <c r="T2322" s="63">
        <v>77.979460000000003</v>
      </c>
      <c r="U2322" s="63">
        <v>205.98382322</v>
      </c>
      <c r="V2322" s="64" t="s">
        <v>232</v>
      </c>
    </row>
    <row r="2323" spans="1:22" ht="43.15">
      <c r="A2323" s="64" t="s">
        <v>12886</v>
      </c>
      <c r="B2323" s="63">
        <v>2762</v>
      </c>
      <c r="C2323" s="64" t="s">
        <v>12887</v>
      </c>
      <c r="D2323" s="64" t="s">
        <v>12888</v>
      </c>
      <c r="E2323" s="64" t="s">
        <v>12888</v>
      </c>
      <c r="F2323" s="64" t="s">
        <v>232</v>
      </c>
      <c r="G2323" s="63" t="b">
        <v>0</v>
      </c>
      <c r="H2323" s="71" t="b">
        <v>0</v>
      </c>
      <c r="I2323" s="64" t="s">
        <v>12886</v>
      </c>
      <c r="J2323" s="64" t="s">
        <v>773</v>
      </c>
      <c r="K2323" s="63">
        <v>110.2</v>
      </c>
      <c r="L2323" s="71" t="b">
        <v>0</v>
      </c>
      <c r="M2323" s="64" t="s">
        <v>232</v>
      </c>
      <c r="N2323" s="64" t="s">
        <v>232</v>
      </c>
      <c r="O2323" s="64" t="s">
        <v>12889</v>
      </c>
      <c r="P2323" s="64" t="s">
        <v>773</v>
      </c>
      <c r="Q2323" s="65"/>
      <c r="R2323" s="64" t="s">
        <v>12890</v>
      </c>
      <c r="S2323" s="63">
        <v>1263.896</v>
      </c>
      <c r="T2323" s="63">
        <v>1463.991</v>
      </c>
      <c r="U2323" s="63">
        <v>1122.2925970199999</v>
      </c>
      <c r="V2323" s="64" t="s">
        <v>232</v>
      </c>
    </row>
    <row r="2324" spans="1:22" ht="28.9">
      <c r="A2324" s="64" t="s">
        <v>12891</v>
      </c>
      <c r="B2324" s="63">
        <v>2763</v>
      </c>
      <c r="C2324" s="64" t="s">
        <v>12892</v>
      </c>
      <c r="D2324" s="64" t="s">
        <v>12893</v>
      </c>
      <c r="E2324" s="64" t="s">
        <v>12893</v>
      </c>
      <c r="F2324" s="64" t="s">
        <v>232</v>
      </c>
      <c r="G2324" s="63" t="b">
        <v>0</v>
      </c>
      <c r="H2324" s="71" t="b">
        <v>0</v>
      </c>
      <c r="I2324" s="64" t="s">
        <v>12891</v>
      </c>
      <c r="J2324" s="64" t="s">
        <v>3905</v>
      </c>
      <c r="K2324" s="63">
        <v>102.13</v>
      </c>
      <c r="L2324" s="71" t="b">
        <v>0</v>
      </c>
      <c r="M2324" s="64" t="s">
        <v>232</v>
      </c>
      <c r="N2324" s="64" t="s">
        <v>12894</v>
      </c>
      <c r="O2324" s="64" t="s">
        <v>12895</v>
      </c>
      <c r="P2324" s="64" t="s">
        <v>3905</v>
      </c>
      <c r="Q2324" s="63">
        <v>0.4</v>
      </c>
      <c r="R2324" s="64" t="s">
        <v>12896</v>
      </c>
      <c r="S2324" s="63">
        <v>95.592160000000007</v>
      </c>
      <c r="T2324" s="63">
        <v>16.132079999999998</v>
      </c>
      <c r="U2324" s="63">
        <v>35.445653530000001</v>
      </c>
      <c r="V2324" s="64" t="s">
        <v>232</v>
      </c>
    </row>
    <row r="2325" spans="1:22" ht="144">
      <c r="A2325" s="64" t="s">
        <v>12897</v>
      </c>
      <c r="B2325" s="63">
        <v>2764</v>
      </c>
      <c r="C2325" s="64" t="s">
        <v>12898</v>
      </c>
      <c r="D2325" s="64" t="s">
        <v>12899</v>
      </c>
      <c r="E2325" s="64" t="s">
        <v>12899</v>
      </c>
      <c r="F2325" s="64" t="s">
        <v>232</v>
      </c>
      <c r="G2325" s="63" t="b">
        <v>0</v>
      </c>
      <c r="H2325" s="71" t="b">
        <v>0</v>
      </c>
      <c r="I2325" s="64" t="s">
        <v>12897</v>
      </c>
      <c r="J2325" s="64" t="s">
        <v>12900</v>
      </c>
      <c r="K2325" s="63">
        <v>150.22</v>
      </c>
      <c r="L2325" s="71" t="b">
        <v>0</v>
      </c>
      <c r="M2325" s="64" t="s">
        <v>232</v>
      </c>
      <c r="N2325" s="64" t="s">
        <v>232</v>
      </c>
      <c r="O2325" s="64" t="s">
        <v>232</v>
      </c>
      <c r="P2325" s="64" t="s">
        <v>12900</v>
      </c>
      <c r="Q2325" s="63">
        <v>0.1</v>
      </c>
      <c r="R2325" s="64" t="s">
        <v>12901</v>
      </c>
      <c r="S2325" s="63">
        <v>26.264510000000001</v>
      </c>
      <c r="T2325" s="63">
        <v>81.712689999999995</v>
      </c>
      <c r="U2325" s="65"/>
      <c r="V2325" s="64" t="s">
        <v>232</v>
      </c>
    </row>
    <row r="2326" spans="1:22" ht="72">
      <c r="A2326" s="64" t="s">
        <v>12902</v>
      </c>
      <c r="B2326" s="63">
        <v>2765</v>
      </c>
      <c r="C2326" s="64" t="s">
        <v>12903</v>
      </c>
      <c r="D2326" s="64" t="s">
        <v>12904</v>
      </c>
      <c r="E2326" s="64" t="s">
        <v>12904</v>
      </c>
      <c r="F2326" s="64" t="s">
        <v>232</v>
      </c>
      <c r="G2326" s="63" t="b">
        <v>0</v>
      </c>
      <c r="H2326" s="71" t="b">
        <v>1</v>
      </c>
      <c r="I2326" s="64" t="s">
        <v>12902</v>
      </c>
      <c r="J2326" s="64" t="s">
        <v>12905</v>
      </c>
      <c r="K2326" s="63">
        <v>187.2</v>
      </c>
      <c r="L2326" s="71" t="b">
        <v>0</v>
      </c>
      <c r="M2326" s="64" t="s">
        <v>1246</v>
      </c>
      <c r="N2326" s="64" t="s">
        <v>12906</v>
      </c>
      <c r="O2326" s="64" t="s">
        <v>12907</v>
      </c>
      <c r="P2326" s="64" t="s">
        <v>12905</v>
      </c>
      <c r="Q2326" s="63">
        <v>0.18181820000000001</v>
      </c>
      <c r="R2326" s="64" t="s">
        <v>12908</v>
      </c>
      <c r="S2326" s="63">
        <v>2.1731549999999999E-2</v>
      </c>
      <c r="T2326" s="63">
        <v>37.801659999999998</v>
      </c>
      <c r="U2326" s="63">
        <v>1.1819115289800001E-3</v>
      </c>
      <c r="V2326" s="64" t="s">
        <v>232</v>
      </c>
    </row>
    <row r="2327" spans="1:22" ht="72">
      <c r="A2327" s="64" t="s">
        <v>12909</v>
      </c>
      <c r="B2327" s="63">
        <v>2766</v>
      </c>
      <c r="C2327" s="64" t="s">
        <v>232</v>
      </c>
      <c r="D2327" s="64" t="s">
        <v>232</v>
      </c>
      <c r="E2327" s="64" t="s">
        <v>2438</v>
      </c>
      <c r="F2327" s="64" t="s">
        <v>232</v>
      </c>
      <c r="G2327" s="63" t="b">
        <v>0</v>
      </c>
      <c r="H2327" s="71" t="b">
        <v>0</v>
      </c>
      <c r="I2327" s="64" t="s">
        <v>12909</v>
      </c>
      <c r="J2327" s="64" t="s">
        <v>232</v>
      </c>
      <c r="K2327" s="63">
        <v>426.77300000000002</v>
      </c>
      <c r="L2327" s="71" t="b">
        <v>0</v>
      </c>
      <c r="M2327" s="64" t="s">
        <v>232</v>
      </c>
      <c r="N2327" s="64" t="s">
        <v>232</v>
      </c>
      <c r="O2327" s="64" t="s">
        <v>232</v>
      </c>
      <c r="P2327" s="64" t="s">
        <v>232</v>
      </c>
      <c r="Q2327" s="65"/>
      <c r="R2327" s="64" t="s">
        <v>232</v>
      </c>
      <c r="S2327" s="63">
        <v>2.279813E-5</v>
      </c>
      <c r="T2327" s="65"/>
      <c r="U2327" s="65"/>
      <c r="V2327" s="64" t="s">
        <v>232</v>
      </c>
    </row>
    <row r="2328" spans="1:22" ht="72">
      <c r="A2328" s="64" t="s">
        <v>12910</v>
      </c>
      <c r="B2328" s="63">
        <v>2767</v>
      </c>
      <c r="C2328" s="64" t="s">
        <v>232</v>
      </c>
      <c r="D2328" s="64" t="s">
        <v>232</v>
      </c>
      <c r="E2328" s="64" t="s">
        <v>2438</v>
      </c>
      <c r="F2328" s="64" t="s">
        <v>232</v>
      </c>
      <c r="G2328" s="63" t="b">
        <v>1</v>
      </c>
      <c r="H2328" s="71" t="b">
        <v>0</v>
      </c>
      <c r="I2328" s="64" t="s">
        <v>12910</v>
      </c>
      <c r="J2328" s="64" t="s">
        <v>232</v>
      </c>
      <c r="K2328" s="63">
        <v>426.77300000000002</v>
      </c>
      <c r="L2328" s="71" t="b">
        <v>0</v>
      </c>
      <c r="M2328" s="64" t="s">
        <v>232</v>
      </c>
      <c r="N2328" s="64" t="s">
        <v>232</v>
      </c>
      <c r="O2328" s="64" t="s">
        <v>232</v>
      </c>
      <c r="P2328" s="64" t="s">
        <v>232</v>
      </c>
      <c r="Q2328" s="65"/>
      <c r="R2328" s="64" t="s">
        <v>232</v>
      </c>
      <c r="S2328" s="63">
        <v>2.279813E-5</v>
      </c>
      <c r="T2328" s="65"/>
      <c r="U2328" s="65"/>
      <c r="V2328" s="64" t="s">
        <v>232</v>
      </c>
    </row>
    <row r="2329" spans="1:22" ht="86.45">
      <c r="A2329" s="64" t="s">
        <v>12911</v>
      </c>
      <c r="B2329" s="63">
        <v>2768</v>
      </c>
      <c r="C2329" s="64" t="s">
        <v>232</v>
      </c>
      <c r="D2329" s="64" t="s">
        <v>232</v>
      </c>
      <c r="E2329" s="64" t="s">
        <v>2438</v>
      </c>
      <c r="F2329" s="64" t="s">
        <v>232</v>
      </c>
      <c r="G2329" s="63" t="b">
        <v>0</v>
      </c>
      <c r="H2329" s="71" t="b">
        <v>0</v>
      </c>
      <c r="I2329" s="64" t="s">
        <v>12911</v>
      </c>
      <c r="J2329" s="64" t="s">
        <v>232</v>
      </c>
      <c r="K2329" s="63">
        <v>440.8</v>
      </c>
      <c r="L2329" s="71" t="b">
        <v>0</v>
      </c>
      <c r="M2329" s="64" t="s">
        <v>232</v>
      </c>
      <c r="N2329" s="64" t="s">
        <v>232</v>
      </c>
      <c r="O2329" s="64" t="s">
        <v>232</v>
      </c>
      <c r="P2329" s="64" t="s">
        <v>232</v>
      </c>
      <c r="Q2329" s="65"/>
      <c r="R2329" s="64" t="s">
        <v>232</v>
      </c>
      <c r="S2329" s="63">
        <v>9.9725149999999992E-6</v>
      </c>
      <c r="T2329" s="65"/>
      <c r="U2329" s="65"/>
      <c r="V2329" s="64" t="s">
        <v>232</v>
      </c>
    </row>
    <row r="2330" spans="1:22" ht="86.45">
      <c r="A2330" s="64" t="s">
        <v>12912</v>
      </c>
      <c r="B2330" s="63">
        <v>2769</v>
      </c>
      <c r="C2330" s="64" t="s">
        <v>232</v>
      </c>
      <c r="D2330" s="64" t="s">
        <v>232</v>
      </c>
      <c r="E2330" s="64" t="s">
        <v>2438</v>
      </c>
      <c r="F2330" s="64" t="s">
        <v>232</v>
      </c>
      <c r="G2330" s="63" t="b">
        <v>0</v>
      </c>
      <c r="H2330" s="71" t="b">
        <v>0</v>
      </c>
      <c r="I2330" s="64" t="s">
        <v>12912</v>
      </c>
      <c r="J2330" s="64" t="s">
        <v>232</v>
      </c>
      <c r="K2330" s="63">
        <v>440.8</v>
      </c>
      <c r="L2330" s="71" t="b">
        <v>0</v>
      </c>
      <c r="M2330" s="64" t="s">
        <v>232</v>
      </c>
      <c r="N2330" s="64" t="s">
        <v>232</v>
      </c>
      <c r="O2330" s="64" t="s">
        <v>232</v>
      </c>
      <c r="P2330" s="64" t="s">
        <v>232</v>
      </c>
      <c r="Q2330" s="65"/>
      <c r="R2330" s="64" t="s">
        <v>232</v>
      </c>
      <c r="S2330" s="63">
        <v>9.9725149999999992E-6</v>
      </c>
      <c r="T2330" s="65"/>
      <c r="U2330" s="65"/>
      <c r="V2330" s="64" t="s">
        <v>232</v>
      </c>
    </row>
    <row r="2331" spans="1:22" ht="86.45">
      <c r="A2331" s="64" t="s">
        <v>12913</v>
      </c>
      <c r="B2331" s="63">
        <v>2770</v>
      </c>
      <c r="C2331" s="64" t="s">
        <v>232</v>
      </c>
      <c r="D2331" s="64" t="s">
        <v>232</v>
      </c>
      <c r="E2331" s="64" t="s">
        <v>2438</v>
      </c>
      <c r="F2331" s="64" t="s">
        <v>232</v>
      </c>
      <c r="G2331" s="63" t="b">
        <v>0</v>
      </c>
      <c r="H2331" s="71" t="b">
        <v>0</v>
      </c>
      <c r="I2331" s="64" t="s">
        <v>12913</v>
      </c>
      <c r="J2331" s="64" t="s">
        <v>232</v>
      </c>
      <c r="K2331" s="63">
        <v>454.827</v>
      </c>
      <c r="L2331" s="71" t="b">
        <v>0</v>
      </c>
      <c r="M2331" s="64" t="s">
        <v>232</v>
      </c>
      <c r="N2331" s="64" t="s">
        <v>232</v>
      </c>
      <c r="O2331" s="64" t="s">
        <v>232</v>
      </c>
      <c r="P2331" s="64" t="s">
        <v>232</v>
      </c>
      <c r="Q2331" s="65"/>
      <c r="R2331" s="64" t="s">
        <v>232</v>
      </c>
      <c r="S2331" s="63">
        <v>4.3329779999999997E-6</v>
      </c>
      <c r="T2331" s="65"/>
      <c r="U2331" s="65"/>
      <c r="V2331" s="64" t="s">
        <v>232</v>
      </c>
    </row>
    <row r="2332" spans="1:22" ht="115.15">
      <c r="A2332" s="64" t="s">
        <v>12914</v>
      </c>
      <c r="B2332" s="63">
        <v>2771</v>
      </c>
      <c r="C2332" s="64" t="s">
        <v>12915</v>
      </c>
      <c r="D2332" s="64" t="s">
        <v>12916</v>
      </c>
      <c r="E2332" s="64" t="s">
        <v>12916</v>
      </c>
      <c r="F2332" s="64" t="s">
        <v>232</v>
      </c>
      <c r="G2332" s="63" t="b">
        <v>0</v>
      </c>
      <c r="H2332" s="71" t="b">
        <v>1</v>
      </c>
      <c r="I2332" s="64" t="s">
        <v>12914</v>
      </c>
      <c r="J2332" s="64" t="s">
        <v>12917</v>
      </c>
      <c r="K2332" s="63">
        <v>76.53</v>
      </c>
      <c r="L2332" s="71" t="b">
        <v>0</v>
      </c>
      <c r="M2332" s="64" t="s">
        <v>232</v>
      </c>
      <c r="N2332" s="64" t="s">
        <v>12918</v>
      </c>
      <c r="O2332" s="64" t="s">
        <v>12919</v>
      </c>
      <c r="P2332" s="64" t="s">
        <v>12917</v>
      </c>
      <c r="Q2332" s="65"/>
      <c r="R2332" s="64" t="s">
        <v>12920</v>
      </c>
      <c r="S2332" s="63">
        <v>47329.45</v>
      </c>
      <c r="T2332" s="63">
        <v>616759.30000000005</v>
      </c>
      <c r="U2332" s="63">
        <v>65486.966468000006</v>
      </c>
      <c r="V2332" s="64" t="s">
        <v>232</v>
      </c>
    </row>
    <row r="2333" spans="1:22" ht="28.9">
      <c r="A2333" s="64" t="s">
        <v>12921</v>
      </c>
      <c r="B2333" s="63">
        <v>2772</v>
      </c>
      <c r="C2333" s="64" t="s">
        <v>12922</v>
      </c>
      <c r="D2333" s="64" t="s">
        <v>12923</v>
      </c>
      <c r="E2333" s="64" t="s">
        <v>12923</v>
      </c>
      <c r="F2333" s="64" t="s">
        <v>232</v>
      </c>
      <c r="G2333" s="63" t="b">
        <v>0</v>
      </c>
      <c r="H2333" s="71" t="b">
        <v>0</v>
      </c>
      <c r="I2333" s="64" t="s">
        <v>12921</v>
      </c>
      <c r="J2333" s="64" t="s">
        <v>12924</v>
      </c>
      <c r="K2333" s="63">
        <v>24.303899999999999</v>
      </c>
      <c r="L2333" s="71" t="b">
        <v>0</v>
      </c>
      <c r="M2333" s="64" t="s">
        <v>232</v>
      </c>
      <c r="N2333" s="64" t="s">
        <v>232</v>
      </c>
      <c r="O2333" s="64" t="s">
        <v>232</v>
      </c>
      <c r="P2333" s="64" t="s">
        <v>3993</v>
      </c>
      <c r="Q2333" s="65"/>
      <c r="R2333" s="64" t="s">
        <v>12925</v>
      </c>
      <c r="S2333" s="65"/>
      <c r="T2333" s="65"/>
      <c r="U2333" s="65"/>
      <c r="V2333" s="64" t="s">
        <v>232</v>
      </c>
    </row>
    <row r="2334" spans="1:22" ht="72">
      <c r="A2334" s="64" t="s">
        <v>12926</v>
      </c>
      <c r="B2334" s="63">
        <v>2773</v>
      </c>
      <c r="C2334" s="64" t="s">
        <v>12927</v>
      </c>
      <c r="D2334" s="64" t="s">
        <v>12928</v>
      </c>
      <c r="E2334" s="64" t="s">
        <v>12928</v>
      </c>
      <c r="F2334" s="64" t="s">
        <v>232</v>
      </c>
      <c r="G2334" s="63" t="b">
        <v>0</v>
      </c>
      <c r="H2334" s="71" t="b">
        <v>1</v>
      </c>
      <c r="I2334" s="64" t="s">
        <v>12926</v>
      </c>
      <c r="J2334" s="64" t="s">
        <v>232</v>
      </c>
      <c r="K2334" s="63">
        <v>373.32</v>
      </c>
      <c r="L2334" s="71" t="b">
        <v>0</v>
      </c>
      <c r="M2334" s="64" t="s">
        <v>232</v>
      </c>
      <c r="N2334" s="64" t="s">
        <v>12929</v>
      </c>
      <c r="O2334" s="64" t="s">
        <v>12930</v>
      </c>
      <c r="P2334" s="64" t="s">
        <v>12931</v>
      </c>
      <c r="Q2334" s="65"/>
      <c r="R2334" s="64" t="s">
        <v>12932</v>
      </c>
      <c r="S2334" s="63">
        <v>3.1730729999999999E-2</v>
      </c>
      <c r="T2334" s="63">
        <v>620.93799999999999</v>
      </c>
      <c r="U2334" s="63">
        <v>2.6652267698000002E-2</v>
      </c>
      <c r="V2334" s="64" t="s">
        <v>232</v>
      </c>
    </row>
    <row r="2335" spans="1:22" ht="72">
      <c r="A2335" s="64" t="s">
        <v>12933</v>
      </c>
      <c r="B2335" s="63">
        <v>2774</v>
      </c>
      <c r="C2335" s="64" t="s">
        <v>12934</v>
      </c>
      <c r="D2335" s="64" t="s">
        <v>12935</v>
      </c>
      <c r="E2335" s="64" t="s">
        <v>12935</v>
      </c>
      <c r="F2335" s="64" t="s">
        <v>232</v>
      </c>
      <c r="G2335" s="63" t="b">
        <v>0</v>
      </c>
      <c r="H2335" s="71" t="b">
        <v>0</v>
      </c>
      <c r="I2335" s="64" t="s">
        <v>12933</v>
      </c>
      <c r="J2335" s="64" t="s">
        <v>232</v>
      </c>
      <c r="K2335" s="63">
        <v>364.91</v>
      </c>
      <c r="L2335" s="71" t="b">
        <v>0</v>
      </c>
      <c r="M2335" s="64" t="s">
        <v>232</v>
      </c>
      <c r="N2335" s="64" t="s">
        <v>12936</v>
      </c>
      <c r="O2335" s="64" t="s">
        <v>12937</v>
      </c>
      <c r="P2335" s="64" t="s">
        <v>12938</v>
      </c>
      <c r="Q2335" s="65"/>
      <c r="R2335" s="64" t="s">
        <v>12939</v>
      </c>
      <c r="S2335" s="63">
        <v>2.493129E-4</v>
      </c>
      <c r="T2335" s="63">
        <v>138.56479999999999</v>
      </c>
      <c r="U2335" s="63">
        <v>1.1681140352E-2</v>
      </c>
      <c r="V2335" s="64" t="s">
        <v>232</v>
      </c>
    </row>
    <row r="2336" spans="1:22" ht="86.45">
      <c r="A2336" s="64" t="s">
        <v>12940</v>
      </c>
      <c r="B2336" s="63">
        <v>2775</v>
      </c>
      <c r="C2336" s="64" t="s">
        <v>12941</v>
      </c>
      <c r="D2336" s="64" t="s">
        <v>12942</v>
      </c>
      <c r="E2336" s="64" t="s">
        <v>12942</v>
      </c>
      <c r="F2336" s="64" t="s">
        <v>232</v>
      </c>
      <c r="G2336" s="63" t="b">
        <v>0</v>
      </c>
      <c r="H2336" s="71" t="b">
        <v>0</v>
      </c>
      <c r="I2336" s="64" t="s">
        <v>12940</v>
      </c>
      <c r="J2336" s="64" t="s">
        <v>232</v>
      </c>
      <c r="K2336" s="63">
        <v>389.315</v>
      </c>
      <c r="L2336" s="71" t="b">
        <v>0</v>
      </c>
      <c r="M2336" s="64" t="s">
        <v>232</v>
      </c>
      <c r="N2336" s="64" t="s">
        <v>12943</v>
      </c>
      <c r="O2336" s="64" t="s">
        <v>12944</v>
      </c>
      <c r="P2336" s="64" t="s">
        <v>12945</v>
      </c>
      <c r="Q2336" s="63">
        <v>0.1</v>
      </c>
      <c r="R2336" s="64" t="s">
        <v>12946</v>
      </c>
      <c r="S2336" s="63">
        <v>1.1985679999999999E-3</v>
      </c>
      <c r="T2336" s="63">
        <v>160.99189999999999</v>
      </c>
      <c r="U2336" s="63">
        <v>1.9289426926E-3</v>
      </c>
      <c r="V2336" s="64" t="s">
        <v>232</v>
      </c>
    </row>
    <row r="2337" spans="1:22" ht="86.45">
      <c r="A2337" s="64" t="s">
        <v>12947</v>
      </c>
      <c r="B2337" s="63">
        <v>2776</v>
      </c>
      <c r="C2337" s="64" t="s">
        <v>12948</v>
      </c>
      <c r="D2337" s="64" t="s">
        <v>12949</v>
      </c>
      <c r="E2337" s="64" t="s">
        <v>12949</v>
      </c>
      <c r="F2337" s="64" t="s">
        <v>232</v>
      </c>
      <c r="G2337" s="63" t="b">
        <v>0</v>
      </c>
      <c r="H2337" s="71" t="b">
        <v>0</v>
      </c>
      <c r="I2337" s="64" t="s">
        <v>12947</v>
      </c>
      <c r="J2337" s="64" t="s">
        <v>232</v>
      </c>
      <c r="K2337" s="63">
        <v>406.93</v>
      </c>
      <c r="L2337" s="71" t="b">
        <v>0</v>
      </c>
      <c r="M2337" s="64" t="s">
        <v>232</v>
      </c>
      <c r="N2337" s="64" t="s">
        <v>12950</v>
      </c>
      <c r="O2337" s="64" t="s">
        <v>12951</v>
      </c>
      <c r="P2337" s="64" t="s">
        <v>12952</v>
      </c>
      <c r="Q2337" s="63">
        <v>0.3333333</v>
      </c>
      <c r="R2337" s="64" t="s">
        <v>12953</v>
      </c>
      <c r="S2337" s="63">
        <v>1.6665300000000001E-4</v>
      </c>
      <c r="T2337" s="63">
        <v>1686.136</v>
      </c>
      <c r="U2337" s="63">
        <v>7.5946743977999996E-5</v>
      </c>
      <c r="V2337" s="64" t="s">
        <v>232</v>
      </c>
    </row>
    <row r="2338" spans="1:22" ht="72">
      <c r="A2338" s="64" t="s">
        <v>12954</v>
      </c>
      <c r="B2338" s="63">
        <v>2777</v>
      </c>
      <c r="C2338" s="64" t="s">
        <v>12955</v>
      </c>
      <c r="D2338" s="64" t="s">
        <v>12956</v>
      </c>
      <c r="E2338" s="64" t="s">
        <v>12956</v>
      </c>
      <c r="F2338" s="64" t="s">
        <v>232</v>
      </c>
      <c r="G2338" s="63" t="b">
        <v>0</v>
      </c>
      <c r="H2338" s="71" t="b">
        <v>1</v>
      </c>
      <c r="I2338" s="64" t="s">
        <v>12954</v>
      </c>
      <c r="J2338" s="64" t="s">
        <v>12957</v>
      </c>
      <c r="K2338" s="63">
        <v>257.55</v>
      </c>
      <c r="L2338" s="71" t="b">
        <v>0</v>
      </c>
      <c r="M2338" s="64" t="s">
        <v>12549</v>
      </c>
      <c r="N2338" s="64" t="s">
        <v>12958</v>
      </c>
      <c r="O2338" s="64" t="s">
        <v>12959</v>
      </c>
      <c r="P2338" s="64" t="s">
        <v>12603</v>
      </c>
      <c r="Q2338" s="65"/>
      <c r="R2338" s="64" t="s">
        <v>12960</v>
      </c>
      <c r="S2338" s="63">
        <v>5.3328960000000002E-3</v>
      </c>
      <c r="T2338" s="63">
        <v>10.617760000000001</v>
      </c>
      <c r="U2338" s="63">
        <v>6.6692064026000003E-2</v>
      </c>
      <c r="V2338" s="64" t="s">
        <v>232</v>
      </c>
    </row>
    <row r="2339" spans="1:22" ht="72">
      <c r="A2339" s="64" t="s">
        <v>12961</v>
      </c>
      <c r="B2339" s="63">
        <v>2778</v>
      </c>
      <c r="C2339" s="64" t="s">
        <v>12962</v>
      </c>
      <c r="D2339" s="64" t="s">
        <v>12963</v>
      </c>
      <c r="E2339" s="64" t="s">
        <v>12963</v>
      </c>
      <c r="F2339" s="64" t="s">
        <v>232</v>
      </c>
      <c r="G2339" s="63" t="b">
        <v>0</v>
      </c>
      <c r="H2339" s="71" t="b">
        <v>1</v>
      </c>
      <c r="I2339" s="64" t="s">
        <v>12961</v>
      </c>
      <c r="J2339" s="64" t="s">
        <v>12964</v>
      </c>
      <c r="K2339" s="63">
        <v>257.55</v>
      </c>
      <c r="L2339" s="71" t="b">
        <v>0</v>
      </c>
      <c r="M2339" s="64" t="s">
        <v>12549</v>
      </c>
      <c r="N2339" s="64" t="s">
        <v>12965</v>
      </c>
      <c r="O2339" s="64" t="s">
        <v>12966</v>
      </c>
      <c r="P2339" s="64" t="s">
        <v>12603</v>
      </c>
      <c r="Q2339" s="65"/>
      <c r="R2339" s="64" t="s">
        <v>12967</v>
      </c>
      <c r="S2339" s="63">
        <v>5.3328960000000002E-3</v>
      </c>
      <c r="T2339" s="63">
        <v>10.617760000000001</v>
      </c>
      <c r="U2339" s="63">
        <v>4.6393389560000005E-2</v>
      </c>
      <c r="V2339" s="64" t="s">
        <v>232</v>
      </c>
    </row>
    <row r="2340" spans="1:22" ht="72">
      <c r="A2340" s="64" t="s">
        <v>12968</v>
      </c>
      <c r="B2340" s="63">
        <v>2779</v>
      </c>
      <c r="C2340" s="64" t="s">
        <v>12969</v>
      </c>
      <c r="D2340" s="64" t="s">
        <v>12970</v>
      </c>
      <c r="E2340" s="64" t="s">
        <v>12970</v>
      </c>
      <c r="F2340" s="64" t="s">
        <v>232</v>
      </c>
      <c r="G2340" s="63" t="b">
        <v>0</v>
      </c>
      <c r="H2340" s="71" t="b">
        <v>1</v>
      </c>
      <c r="I2340" s="64" t="s">
        <v>12968</v>
      </c>
      <c r="J2340" s="64" t="s">
        <v>12971</v>
      </c>
      <c r="K2340" s="63">
        <v>257.55</v>
      </c>
      <c r="L2340" s="71" t="b">
        <v>0</v>
      </c>
      <c r="M2340" s="64" t="s">
        <v>12549</v>
      </c>
      <c r="N2340" s="64" t="s">
        <v>12972</v>
      </c>
      <c r="O2340" s="64" t="s">
        <v>12973</v>
      </c>
      <c r="P2340" s="64" t="s">
        <v>12603</v>
      </c>
      <c r="Q2340" s="65"/>
      <c r="R2340" s="64" t="s">
        <v>12974</v>
      </c>
      <c r="S2340" s="63">
        <v>5.3328960000000002E-3</v>
      </c>
      <c r="T2340" s="63">
        <v>10.617760000000001</v>
      </c>
      <c r="U2340" s="63">
        <v>3.8049032223999996E-2</v>
      </c>
      <c r="V2340" s="64" t="s">
        <v>232</v>
      </c>
    </row>
    <row r="2341" spans="1:22" ht="72">
      <c r="A2341" s="64" t="s">
        <v>12975</v>
      </c>
      <c r="B2341" s="63">
        <v>2780</v>
      </c>
      <c r="C2341" s="64" t="s">
        <v>12976</v>
      </c>
      <c r="D2341" s="64" t="s">
        <v>12977</v>
      </c>
      <c r="E2341" s="64" t="s">
        <v>12977</v>
      </c>
      <c r="F2341" s="64" t="s">
        <v>232</v>
      </c>
      <c r="G2341" s="63" t="b">
        <v>0</v>
      </c>
      <c r="H2341" s="71" t="b">
        <v>1</v>
      </c>
      <c r="I2341" s="64" t="s">
        <v>12975</v>
      </c>
      <c r="J2341" s="64" t="s">
        <v>12978</v>
      </c>
      <c r="K2341" s="63">
        <v>291.99</v>
      </c>
      <c r="L2341" s="71" t="b">
        <v>0</v>
      </c>
      <c r="M2341" s="64" t="s">
        <v>12549</v>
      </c>
      <c r="N2341" s="64" t="s">
        <v>12979</v>
      </c>
      <c r="O2341" s="64" t="s">
        <v>12980</v>
      </c>
      <c r="P2341" s="64" t="s">
        <v>12597</v>
      </c>
      <c r="Q2341" s="65"/>
      <c r="R2341" s="64" t="s">
        <v>12981</v>
      </c>
      <c r="S2341" s="63">
        <v>1.126574E-3</v>
      </c>
      <c r="T2341" s="63">
        <v>10.617760000000001</v>
      </c>
      <c r="U2341" s="63">
        <v>3.5929479068000001E-3</v>
      </c>
      <c r="V2341" s="64" t="s">
        <v>232</v>
      </c>
    </row>
    <row r="2342" spans="1:22" ht="72">
      <c r="A2342" s="64" t="s">
        <v>12982</v>
      </c>
      <c r="B2342" s="63">
        <v>2781</v>
      </c>
      <c r="C2342" s="64" t="s">
        <v>12983</v>
      </c>
      <c r="D2342" s="64" t="s">
        <v>12984</v>
      </c>
      <c r="E2342" s="64" t="s">
        <v>12984</v>
      </c>
      <c r="F2342" s="64" t="s">
        <v>232</v>
      </c>
      <c r="G2342" s="63" t="b">
        <v>0</v>
      </c>
      <c r="H2342" s="71" t="b">
        <v>1</v>
      </c>
      <c r="I2342" s="64" t="s">
        <v>12982</v>
      </c>
      <c r="J2342" s="64" t="s">
        <v>12985</v>
      </c>
      <c r="K2342" s="63">
        <v>291.99</v>
      </c>
      <c r="L2342" s="71" t="b">
        <v>0</v>
      </c>
      <c r="M2342" s="64" t="s">
        <v>12549</v>
      </c>
      <c r="N2342" s="64" t="s">
        <v>12986</v>
      </c>
      <c r="O2342" s="64" t="s">
        <v>12987</v>
      </c>
      <c r="P2342" s="64" t="s">
        <v>12597</v>
      </c>
      <c r="Q2342" s="65"/>
      <c r="R2342" s="64" t="s">
        <v>12988</v>
      </c>
      <c r="S2342" s="63">
        <v>1.126574E-3</v>
      </c>
      <c r="T2342" s="63">
        <v>10.617760000000001</v>
      </c>
      <c r="U2342" s="63">
        <v>4.1247693648000005E-3</v>
      </c>
      <c r="V2342" s="64" t="s">
        <v>232</v>
      </c>
    </row>
    <row r="2343" spans="1:22" ht="72">
      <c r="A2343" s="64" t="s">
        <v>12989</v>
      </c>
      <c r="B2343" s="63">
        <v>2782</v>
      </c>
      <c r="C2343" s="64" t="s">
        <v>12990</v>
      </c>
      <c r="D2343" s="64" t="s">
        <v>12991</v>
      </c>
      <c r="E2343" s="64" t="s">
        <v>12991</v>
      </c>
      <c r="F2343" s="64" t="s">
        <v>232</v>
      </c>
      <c r="G2343" s="63" t="b">
        <v>0</v>
      </c>
      <c r="H2343" s="71" t="b">
        <v>1</v>
      </c>
      <c r="I2343" s="64" t="s">
        <v>12989</v>
      </c>
      <c r="J2343" s="64" t="s">
        <v>12992</v>
      </c>
      <c r="K2343" s="63">
        <v>326.44</v>
      </c>
      <c r="L2343" s="71" t="b">
        <v>0</v>
      </c>
      <c r="M2343" s="64" t="s">
        <v>12549</v>
      </c>
      <c r="N2343" s="64" t="s">
        <v>12993</v>
      </c>
      <c r="O2343" s="64" t="s">
        <v>12994</v>
      </c>
      <c r="P2343" s="64" t="s">
        <v>12583</v>
      </c>
      <c r="Q2343" s="65"/>
      <c r="R2343" s="64" t="s">
        <v>12995</v>
      </c>
      <c r="S2343" s="63">
        <v>2.9597569999999999E-4</v>
      </c>
      <c r="T2343" s="63">
        <v>10.617760000000001</v>
      </c>
      <c r="U2343" s="63">
        <v>2.3358014400000002E-3</v>
      </c>
      <c r="V2343" s="64" t="s">
        <v>232</v>
      </c>
    </row>
    <row r="2344" spans="1:22" ht="72">
      <c r="A2344" s="64" t="s">
        <v>12996</v>
      </c>
      <c r="B2344" s="63">
        <v>2783</v>
      </c>
      <c r="C2344" s="64" t="s">
        <v>12997</v>
      </c>
      <c r="D2344" s="64" t="s">
        <v>12998</v>
      </c>
      <c r="E2344" s="64" t="s">
        <v>12998</v>
      </c>
      <c r="F2344" s="64" t="s">
        <v>232</v>
      </c>
      <c r="G2344" s="63" t="b">
        <v>0</v>
      </c>
      <c r="H2344" s="71" t="b">
        <v>1</v>
      </c>
      <c r="I2344" s="64" t="s">
        <v>12996</v>
      </c>
      <c r="J2344" s="64" t="s">
        <v>12999</v>
      </c>
      <c r="K2344" s="63">
        <v>360.88</v>
      </c>
      <c r="L2344" s="71" t="b">
        <v>0</v>
      </c>
      <c r="M2344" s="64" t="s">
        <v>12549</v>
      </c>
      <c r="N2344" s="64" t="s">
        <v>13000</v>
      </c>
      <c r="O2344" s="64" t="s">
        <v>13001</v>
      </c>
      <c r="P2344" s="64" t="s">
        <v>12568</v>
      </c>
      <c r="Q2344" s="65"/>
      <c r="R2344" s="64" t="s">
        <v>13002</v>
      </c>
      <c r="S2344" s="63">
        <v>7.7460310000000002E-5</v>
      </c>
      <c r="T2344" s="63">
        <v>10.617760000000001</v>
      </c>
      <c r="U2344" s="63">
        <v>7.3747997554E-4</v>
      </c>
      <c r="V2344" s="64" t="s">
        <v>232</v>
      </c>
    </row>
    <row r="2345" spans="1:22" ht="86.45">
      <c r="A2345" s="64" t="s">
        <v>13003</v>
      </c>
      <c r="B2345" s="63">
        <v>2784</v>
      </c>
      <c r="C2345" s="64" t="s">
        <v>12566</v>
      </c>
      <c r="D2345" s="64" t="s">
        <v>12567</v>
      </c>
      <c r="E2345" s="64" t="s">
        <v>12567</v>
      </c>
      <c r="F2345" s="64" t="s">
        <v>232</v>
      </c>
      <c r="G2345" s="63" t="b">
        <v>0</v>
      </c>
      <c r="H2345" s="71" t="b">
        <v>1</v>
      </c>
      <c r="I2345" s="64" t="s">
        <v>13003</v>
      </c>
      <c r="J2345" s="64" t="s">
        <v>13004</v>
      </c>
      <c r="K2345" s="63">
        <v>360.88</v>
      </c>
      <c r="L2345" s="71" t="b">
        <v>0</v>
      </c>
      <c r="M2345" s="64" t="s">
        <v>12549</v>
      </c>
      <c r="N2345" s="64" t="s">
        <v>12569</v>
      </c>
      <c r="O2345" s="64" t="s">
        <v>12570</v>
      </c>
      <c r="P2345" s="64" t="s">
        <v>12568</v>
      </c>
      <c r="Q2345" s="65"/>
      <c r="R2345" s="64" t="s">
        <v>12571</v>
      </c>
      <c r="S2345" s="63">
        <v>7.7460310000000002E-5</v>
      </c>
      <c r="T2345" s="63">
        <v>10.617760000000001</v>
      </c>
      <c r="U2345" s="63">
        <v>5.3475587522000003E-4</v>
      </c>
      <c r="V2345" s="64" t="s">
        <v>12572</v>
      </c>
    </row>
    <row r="2346" spans="1:22" ht="86.45">
      <c r="A2346" s="64" t="s">
        <v>13005</v>
      </c>
      <c r="B2346" s="63">
        <v>2785</v>
      </c>
      <c r="C2346" s="64" t="s">
        <v>13006</v>
      </c>
      <c r="D2346" s="64" t="s">
        <v>13007</v>
      </c>
      <c r="E2346" s="64" t="s">
        <v>13007</v>
      </c>
      <c r="F2346" s="64" t="s">
        <v>232</v>
      </c>
      <c r="G2346" s="63" t="b">
        <v>0</v>
      </c>
      <c r="H2346" s="71" t="b">
        <v>1</v>
      </c>
      <c r="I2346" s="64" t="s">
        <v>13005</v>
      </c>
      <c r="J2346" s="64" t="s">
        <v>13008</v>
      </c>
      <c r="K2346" s="63">
        <v>395.32</v>
      </c>
      <c r="L2346" s="71" t="b">
        <v>0</v>
      </c>
      <c r="M2346" s="64" t="s">
        <v>12549</v>
      </c>
      <c r="N2346" s="64" t="s">
        <v>13009</v>
      </c>
      <c r="O2346" s="64" t="s">
        <v>13010</v>
      </c>
      <c r="P2346" s="64" t="s">
        <v>13011</v>
      </c>
      <c r="Q2346" s="65"/>
      <c r="R2346" s="64" t="s">
        <v>13012</v>
      </c>
      <c r="S2346" s="63">
        <v>1.733191E-5</v>
      </c>
      <c r="T2346" s="63">
        <v>10.617760000000001</v>
      </c>
      <c r="U2346" s="63">
        <v>1.3338332812E-4</v>
      </c>
      <c r="V2346" s="64" t="s">
        <v>232</v>
      </c>
    </row>
    <row r="2347" spans="1:22" ht="100.9">
      <c r="A2347" s="64" t="s">
        <v>13013</v>
      </c>
      <c r="B2347" s="63">
        <v>2786</v>
      </c>
      <c r="C2347" s="64" t="s">
        <v>12546</v>
      </c>
      <c r="D2347" s="64" t="s">
        <v>12547</v>
      </c>
      <c r="E2347" s="64" t="s">
        <v>12547</v>
      </c>
      <c r="F2347" s="64" t="s">
        <v>232</v>
      </c>
      <c r="G2347" s="63" t="b">
        <v>0</v>
      </c>
      <c r="H2347" s="71" t="b">
        <v>1</v>
      </c>
      <c r="I2347" s="64" t="s">
        <v>13013</v>
      </c>
      <c r="J2347" s="64" t="s">
        <v>13014</v>
      </c>
      <c r="K2347" s="63">
        <v>498.66</v>
      </c>
      <c r="L2347" s="71" t="b">
        <v>0</v>
      </c>
      <c r="M2347" s="64" t="s">
        <v>12549</v>
      </c>
      <c r="N2347" s="64" t="s">
        <v>12550</v>
      </c>
      <c r="O2347" s="64" t="s">
        <v>12551</v>
      </c>
      <c r="P2347" s="64" t="s">
        <v>12548</v>
      </c>
      <c r="Q2347" s="65"/>
      <c r="R2347" s="64" t="s">
        <v>12552</v>
      </c>
      <c r="S2347" s="63">
        <v>1.359888E-8</v>
      </c>
      <c r="T2347" s="63">
        <v>10.617760000000001</v>
      </c>
      <c r="U2347" s="63">
        <v>1.13380628494E-5</v>
      </c>
      <c r="V2347" s="64" t="s">
        <v>12553</v>
      </c>
    </row>
    <row r="2348" spans="1:22" ht="43.15">
      <c r="A2348" s="64" t="s">
        <v>13015</v>
      </c>
      <c r="B2348" s="63">
        <v>2787</v>
      </c>
      <c r="C2348" s="64" t="s">
        <v>13016</v>
      </c>
      <c r="D2348" s="64" t="s">
        <v>13017</v>
      </c>
      <c r="E2348" s="64" t="s">
        <v>13017</v>
      </c>
      <c r="F2348" s="64" t="s">
        <v>232</v>
      </c>
      <c r="G2348" s="63" t="b">
        <v>0</v>
      </c>
      <c r="H2348" s="71" t="b">
        <v>0</v>
      </c>
      <c r="I2348" s="64" t="s">
        <v>13015</v>
      </c>
      <c r="J2348" s="64" t="s">
        <v>232</v>
      </c>
      <c r="K2348" s="63">
        <v>142.2817</v>
      </c>
      <c r="L2348" s="71" t="b">
        <v>0</v>
      </c>
      <c r="M2348" s="64" t="s">
        <v>232</v>
      </c>
      <c r="N2348" s="64" t="s">
        <v>232</v>
      </c>
      <c r="O2348" s="64" t="s">
        <v>13018</v>
      </c>
      <c r="P2348" s="64" t="s">
        <v>1327</v>
      </c>
      <c r="Q2348" s="65"/>
      <c r="R2348" s="64" t="s">
        <v>13019</v>
      </c>
      <c r="S2348" s="63">
        <v>523.95699999999999</v>
      </c>
      <c r="T2348" s="63">
        <v>982.34969999999998</v>
      </c>
      <c r="U2348" s="63">
        <v>2596.0726484000002</v>
      </c>
      <c r="V2348" s="64" t="s">
        <v>232</v>
      </c>
    </row>
    <row r="2349" spans="1:22" ht="43.15">
      <c r="A2349" s="64" t="s">
        <v>13020</v>
      </c>
      <c r="B2349" s="63">
        <v>2788</v>
      </c>
      <c r="C2349" s="64" t="s">
        <v>13021</v>
      </c>
      <c r="D2349" s="64" t="s">
        <v>13022</v>
      </c>
      <c r="E2349" s="64" t="s">
        <v>13022</v>
      </c>
      <c r="F2349" s="64" t="s">
        <v>232</v>
      </c>
      <c r="G2349" s="63" t="b">
        <v>0</v>
      </c>
      <c r="H2349" s="71" t="b">
        <v>0</v>
      </c>
      <c r="I2349" s="64" t="s">
        <v>13020</v>
      </c>
      <c r="J2349" s="64" t="s">
        <v>232</v>
      </c>
      <c r="K2349" s="63">
        <v>84.159499999999994</v>
      </c>
      <c r="L2349" s="71" t="b">
        <v>0</v>
      </c>
      <c r="M2349" s="64" t="s">
        <v>232</v>
      </c>
      <c r="N2349" s="64" t="s">
        <v>13023</v>
      </c>
      <c r="O2349" s="64" t="s">
        <v>13024</v>
      </c>
      <c r="P2349" s="64" t="s">
        <v>1082</v>
      </c>
      <c r="Q2349" s="65"/>
      <c r="R2349" s="64" t="s">
        <v>13025</v>
      </c>
      <c r="S2349" s="63">
        <v>16798.62</v>
      </c>
      <c r="T2349" s="63">
        <v>21622.21</v>
      </c>
      <c r="U2349" s="63">
        <v>20127.622340000002</v>
      </c>
      <c r="V2349" s="64" t="s">
        <v>232</v>
      </c>
    </row>
    <row r="2350" spans="1:22" ht="43.15">
      <c r="A2350" s="64" t="s">
        <v>13026</v>
      </c>
      <c r="B2350" s="63">
        <v>2789</v>
      </c>
      <c r="C2350" s="64" t="s">
        <v>13027</v>
      </c>
      <c r="D2350" s="64" t="s">
        <v>13028</v>
      </c>
      <c r="E2350" s="64" t="s">
        <v>13028</v>
      </c>
      <c r="F2350" s="64" t="s">
        <v>232</v>
      </c>
      <c r="G2350" s="63" t="b">
        <v>0</v>
      </c>
      <c r="H2350" s="71" t="b">
        <v>0</v>
      </c>
      <c r="I2350" s="64" t="s">
        <v>13026</v>
      </c>
      <c r="J2350" s="64" t="s">
        <v>232</v>
      </c>
      <c r="K2350" s="63">
        <v>142.2817</v>
      </c>
      <c r="L2350" s="71" t="b">
        <v>0</v>
      </c>
      <c r="M2350" s="64" t="s">
        <v>232</v>
      </c>
      <c r="N2350" s="64" t="s">
        <v>232</v>
      </c>
      <c r="O2350" s="64" t="s">
        <v>13029</v>
      </c>
      <c r="P2350" s="64" t="s">
        <v>1327</v>
      </c>
      <c r="Q2350" s="65"/>
      <c r="R2350" s="64" t="s">
        <v>13030</v>
      </c>
      <c r="S2350" s="63">
        <v>654.61289999999997</v>
      </c>
      <c r="T2350" s="63">
        <v>6153.7179999999998</v>
      </c>
      <c r="U2350" s="63">
        <v>1341.8192690000001</v>
      </c>
      <c r="V2350" s="64" t="s">
        <v>232</v>
      </c>
    </row>
    <row r="2351" spans="1:22" ht="43.15">
      <c r="A2351" s="64" t="s">
        <v>13031</v>
      </c>
      <c r="B2351" s="63">
        <v>2790</v>
      </c>
      <c r="C2351" s="64" t="s">
        <v>13032</v>
      </c>
      <c r="D2351" s="64" t="s">
        <v>13033</v>
      </c>
      <c r="E2351" s="64" t="s">
        <v>13033</v>
      </c>
      <c r="F2351" s="64" t="s">
        <v>232</v>
      </c>
      <c r="G2351" s="63" t="b">
        <v>0</v>
      </c>
      <c r="H2351" s="71" t="b">
        <v>0</v>
      </c>
      <c r="I2351" s="64" t="s">
        <v>13031</v>
      </c>
      <c r="J2351" s="64" t="s">
        <v>232</v>
      </c>
      <c r="K2351" s="63">
        <v>142.2817</v>
      </c>
      <c r="L2351" s="71" t="b">
        <v>0</v>
      </c>
      <c r="M2351" s="64" t="s">
        <v>232</v>
      </c>
      <c r="N2351" s="64" t="s">
        <v>232</v>
      </c>
      <c r="O2351" s="64" t="s">
        <v>13034</v>
      </c>
      <c r="P2351" s="64" t="s">
        <v>1327</v>
      </c>
      <c r="Q2351" s="65"/>
      <c r="R2351" s="64" t="s">
        <v>13035</v>
      </c>
      <c r="S2351" s="63">
        <v>761.27089999999998</v>
      </c>
      <c r="T2351" s="63">
        <v>982.34969999999998</v>
      </c>
      <c r="U2351" s="63">
        <v>2847.2112997999998</v>
      </c>
      <c r="V2351" s="64" t="s">
        <v>232</v>
      </c>
    </row>
    <row r="2352" spans="1:22" ht="43.15">
      <c r="A2352" s="64" t="s">
        <v>13036</v>
      </c>
      <c r="B2352" s="63">
        <v>2791</v>
      </c>
      <c r="C2352" s="64" t="s">
        <v>13037</v>
      </c>
      <c r="D2352" s="64" t="s">
        <v>13038</v>
      </c>
      <c r="E2352" s="64" t="s">
        <v>13038</v>
      </c>
      <c r="F2352" s="64" t="s">
        <v>232</v>
      </c>
      <c r="G2352" s="63" t="b">
        <v>0</v>
      </c>
      <c r="H2352" s="71" t="b">
        <v>0</v>
      </c>
      <c r="I2352" s="64" t="s">
        <v>13036</v>
      </c>
      <c r="J2352" s="64" t="s">
        <v>232</v>
      </c>
      <c r="K2352" s="63">
        <v>142.2817</v>
      </c>
      <c r="L2352" s="71" t="b">
        <v>0</v>
      </c>
      <c r="M2352" s="64" t="s">
        <v>232</v>
      </c>
      <c r="N2352" s="64" t="s">
        <v>232</v>
      </c>
      <c r="O2352" s="64" t="s">
        <v>13039</v>
      </c>
      <c r="P2352" s="64" t="s">
        <v>1327</v>
      </c>
      <c r="Q2352" s="65"/>
      <c r="R2352" s="64" t="s">
        <v>13040</v>
      </c>
      <c r="S2352" s="63">
        <v>605.28359999999998</v>
      </c>
      <c r="T2352" s="63">
        <v>6153.7179999999998</v>
      </c>
      <c r="U2352" s="63">
        <v>1337.6329581999998</v>
      </c>
      <c r="V2352" s="64" t="s">
        <v>232</v>
      </c>
    </row>
    <row r="2353" spans="1:22" ht="43.15">
      <c r="A2353" s="64" t="s">
        <v>13041</v>
      </c>
      <c r="B2353" s="63">
        <v>2792</v>
      </c>
      <c r="C2353" s="64" t="s">
        <v>13042</v>
      </c>
      <c r="D2353" s="64" t="s">
        <v>13043</v>
      </c>
      <c r="E2353" s="64" t="s">
        <v>13043</v>
      </c>
      <c r="F2353" s="64" t="s">
        <v>232</v>
      </c>
      <c r="G2353" s="63" t="b">
        <v>0</v>
      </c>
      <c r="H2353" s="71" t="b">
        <v>0</v>
      </c>
      <c r="I2353" s="64" t="s">
        <v>13041</v>
      </c>
      <c r="J2353" s="64" t="s">
        <v>232</v>
      </c>
      <c r="K2353" s="63">
        <v>112.21259999999999</v>
      </c>
      <c r="L2353" s="71" t="b">
        <v>0</v>
      </c>
      <c r="M2353" s="64" t="s">
        <v>232</v>
      </c>
      <c r="N2353" s="64" t="s">
        <v>232</v>
      </c>
      <c r="O2353" s="64" t="s">
        <v>13044</v>
      </c>
      <c r="P2353" s="64" t="s">
        <v>619</v>
      </c>
      <c r="Q2353" s="65"/>
      <c r="R2353" s="64" t="s">
        <v>9913</v>
      </c>
      <c r="S2353" s="63">
        <v>2239.8159999999998</v>
      </c>
      <c r="T2353" s="63">
        <v>2316.0949999999998</v>
      </c>
      <c r="U2353" s="63">
        <v>2565.0619511999998</v>
      </c>
      <c r="V2353" s="64" t="s">
        <v>232</v>
      </c>
    </row>
    <row r="2354" spans="1:22" ht="57.6">
      <c r="A2354" s="64" t="s">
        <v>13045</v>
      </c>
      <c r="B2354" s="63">
        <v>2793</v>
      </c>
      <c r="C2354" s="64" t="s">
        <v>13046</v>
      </c>
      <c r="D2354" s="64" t="s">
        <v>13047</v>
      </c>
      <c r="E2354" s="64" t="s">
        <v>13047</v>
      </c>
      <c r="F2354" s="64" t="s">
        <v>232</v>
      </c>
      <c r="G2354" s="63" t="b">
        <v>0</v>
      </c>
      <c r="H2354" s="71" t="b">
        <v>0</v>
      </c>
      <c r="I2354" s="64" t="s">
        <v>13045</v>
      </c>
      <c r="J2354" s="64" t="s">
        <v>232</v>
      </c>
      <c r="K2354" s="63">
        <v>128.2551</v>
      </c>
      <c r="L2354" s="71" t="b">
        <v>0</v>
      </c>
      <c r="M2354" s="64" t="s">
        <v>232</v>
      </c>
      <c r="N2354" s="64" t="s">
        <v>232</v>
      </c>
      <c r="O2354" s="64" t="s">
        <v>232</v>
      </c>
      <c r="P2354" s="64" t="s">
        <v>1283</v>
      </c>
      <c r="Q2354" s="65"/>
      <c r="R2354" s="64" t="s">
        <v>13048</v>
      </c>
      <c r="S2354" s="63">
        <v>1061.2460000000001</v>
      </c>
      <c r="T2354" s="63">
        <v>1897.231</v>
      </c>
      <c r="U2354" s="65"/>
      <c r="V2354" s="64" t="s">
        <v>232</v>
      </c>
    </row>
    <row r="2355" spans="1:22" ht="43.15">
      <c r="A2355" s="64" t="s">
        <v>13049</v>
      </c>
      <c r="B2355" s="63">
        <v>2794</v>
      </c>
      <c r="C2355" s="64" t="s">
        <v>13050</v>
      </c>
      <c r="D2355" s="64" t="s">
        <v>13051</v>
      </c>
      <c r="E2355" s="64" t="s">
        <v>13051</v>
      </c>
      <c r="F2355" s="64" t="s">
        <v>232</v>
      </c>
      <c r="G2355" s="63" t="b">
        <v>0</v>
      </c>
      <c r="H2355" s="71" t="b">
        <v>0</v>
      </c>
      <c r="I2355" s="64" t="s">
        <v>13049</v>
      </c>
      <c r="J2355" s="64" t="s">
        <v>232</v>
      </c>
      <c r="K2355" s="63">
        <v>142.2817</v>
      </c>
      <c r="L2355" s="71" t="b">
        <v>0</v>
      </c>
      <c r="M2355" s="64" t="s">
        <v>232</v>
      </c>
      <c r="N2355" s="64" t="s">
        <v>232</v>
      </c>
      <c r="O2355" s="64" t="s">
        <v>13052</v>
      </c>
      <c r="P2355" s="64" t="s">
        <v>1327</v>
      </c>
      <c r="Q2355" s="65"/>
      <c r="R2355" s="64" t="s">
        <v>13053</v>
      </c>
      <c r="S2355" s="63">
        <v>490.62639999999999</v>
      </c>
      <c r="T2355" s="63">
        <v>3889.732</v>
      </c>
      <c r="U2355" s="63">
        <v>1055.58493432</v>
      </c>
      <c r="V2355" s="64" t="s">
        <v>232</v>
      </c>
    </row>
    <row r="2356" spans="1:22" ht="43.15">
      <c r="A2356" s="64" t="s">
        <v>13054</v>
      </c>
      <c r="B2356" s="63">
        <v>2795</v>
      </c>
      <c r="C2356" s="64" t="s">
        <v>13055</v>
      </c>
      <c r="D2356" s="64" t="s">
        <v>13056</v>
      </c>
      <c r="E2356" s="64" t="s">
        <v>13056</v>
      </c>
      <c r="F2356" s="64" t="s">
        <v>232</v>
      </c>
      <c r="G2356" s="63" t="b">
        <v>0</v>
      </c>
      <c r="H2356" s="71" t="b">
        <v>0</v>
      </c>
      <c r="I2356" s="64" t="s">
        <v>13054</v>
      </c>
      <c r="J2356" s="64" t="s">
        <v>232</v>
      </c>
      <c r="K2356" s="63">
        <v>112.21259999999999</v>
      </c>
      <c r="L2356" s="71" t="b">
        <v>0</v>
      </c>
      <c r="M2356" s="64" t="s">
        <v>232</v>
      </c>
      <c r="N2356" s="64" t="s">
        <v>232</v>
      </c>
      <c r="O2356" s="64" t="s">
        <v>232</v>
      </c>
      <c r="P2356" s="64" t="s">
        <v>619</v>
      </c>
      <c r="Q2356" s="65"/>
      <c r="R2356" s="64" t="s">
        <v>13057</v>
      </c>
      <c r="S2356" s="63">
        <v>3386.3890000000001</v>
      </c>
      <c r="T2356" s="63">
        <v>3664.1579999999999</v>
      </c>
      <c r="U2356" s="65"/>
      <c r="V2356" s="64" t="s">
        <v>232</v>
      </c>
    </row>
    <row r="2357" spans="1:22" ht="43.15">
      <c r="A2357" s="64" t="s">
        <v>13058</v>
      </c>
      <c r="B2357" s="63">
        <v>2796</v>
      </c>
      <c r="C2357" s="64" t="s">
        <v>13059</v>
      </c>
      <c r="D2357" s="64" t="s">
        <v>13060</v>
      </c>
      <c r="E2357" s="64" t="s">
        <v>13060</v>
      </c>
      <c r="F2357" s="64" t="s">
        <v>232</v>
      </c>
      <c r="G2357" s="63" t="b">
        <v>0</v>
      </c>
      <c r="H2357" s="71" t="b">
        <v>0</v>
      </c>
      <c r="I2357" s="64" t="s">
        <v>13058</v>
      </c>
      <c r="J2357" s="64" t="s">
        <v>232</v>
      </c>
      <c r="K2357" s="63">
        <v>118.17570000000001</v>
      </c>
      <c r="L2357" s="71" t="b">
        <v>0</v>
      </c>
      <c r="M2357" s="64" t="s">
        <v>232</v>
      </c>
      <c r="N2357" s="64" t="s">
        <v>13061</v>
      </c>
      <c r="O2357" s="64" t="s">
        <v>13062</v>
      </c>
      <c r="P2357" s="64" t="s">
        <v>2518</v>
      </c>
      <c r="Q2357" s="65"/>
      <c r="R2357" s="64" t="s">
        <v>13063</v>
      </c>
      <c r="S2357" s="63">
        <v>259.9787</v>
      </c>
      <c r="T2357" s="63">
        <v>479.14449999999999</v>
      </c>
      <c r="U2357" s="63">
        <v>253.79842530000002</v>
      </c>
      <c r="V2357" s="64" t="s">
        <v>232</v>
      </c>
    </row>
    <row r="2358" spans="1:22" ht="43.15">
      <c r="A2358" s="64" t="s">
        <v>13064</v>
      </c>
      <c r="B2358" s="63">
        <v>2797</v>
      </c>
      <c r="C2358" s="64" t="s">
        <v>13065</v>
      </c>
      <c r="D2358" s="64" t="s">
        <v>13066</v>
      </c>
      <c r="E2358" s="64" t="s">
        <v>13066</v>
      </c>
      <c r="F2358" s="64" t="s">
        <v>232</v>
      </c>
      <c r="G2358" s="63" t="b">
        <v>0</v>
      </c>
      <c r="H2358" s="71" t="b">
        <v>0</v>
      </c>
      <c r="I2358" s="64" t="s">
        <v>13064</v>
      </c>
      <c r="J2358" s="64" t="s">
        <v>232</v>
      </c>
      <c r="K2358" s="63">
        <v>112.21259999999999</v>
      </c>
      <c r="L2358" s="71" t="b">
        <v>0</v>
      </c>
      <c r="M2358" s="64" t="s">
        <v>232</v>
      </c>
      <c r="N2358" s="64" t="s">
        <v>232</v>
      </c>
      <c r="O2358" s="64" t="s">
        <v>232</v>
      </c>
      <c r="P2358" s="64" t="s">
        <v>619</v>
      </c>
      <c r="Q2358" s="65"/>
      <c r="R2358" s="64" t="s">
        <v>13067</v>
      </c>
      <c r="S2358" s="63">
        <v>3506.3789999999999</v>
      </c>
      <c r="T2358" s="63">
        <v>3664.1579999999999</v>
      </c>
      <c r="U2358" s="65"/>
      <c r="V2358" s="64" t="s">
        <v>232</v>
      </c>
    </row>
    <row r="2359" spans="1:22" ht="72">
      <c r="A2359" s="64" t="s">
        <v>13068</v>
      </c>
      <c r="B2359" s="63">
        <v>2798</v>
      </c>
      <c r="C2359" s="64" t="s">
        <v>13069</v>
      </c>
      <c r="D2359" s="64" t="s">
        <v>13070</v>
      </c>
      <c r="E2359" s="64" t="s">
        <v>13070</v>
      </c>
      <c r="F2359" s="64" t="s">
        <v>232</v>
      </c>
      <c r="G2359" s="63" t="b">
        <v>0</v>
      </c>
      <c r="H2359" s="71" t="b">
        <v>0</v>
      </c>
      <c r="I2359" s="64" t="s">
        <v>13068</v>
      </c>
      <c r="J2359" s="64" t="s">
        <v>232</v>
      </c>
      <c r="K2359" s="63">
        <v>126.2392</v>
      </c>
      <c r="L2359" s="71" t="b">
        <v>0</v>
      </c>
      <c r="M2359" s="64" t="s">
        <v>232</v>
      </c>
      <c r="N2359" s="64" t="s">
        <v>232</v>
      </c>
      <c r="O2359" s="64" t="s">
        <v>13071</v>
      </c>
      <c r="P2359" s="64" t="s">
        <v>612</v>
      </c>
      <c r="Q2359" s="65"/>
      <c r="R2359" s="64" t="s">
        <v>7676</v>
      </c>
      <c r="S2359" s="63">
        <v>1973.171</v>
      </c>
      <c r="T2359" s="63">
        <v>18802.23</v>
      </c>
      <c r="U2359" s="63">
        <v>2366.9187947999999</v>
      </c>
      <c r="V2359" s="64" t="s">
        <v>232</v>
      </c>
    </row>
    <row r="2360" spans="1:22" ht="43.15">
      <c r="A2360" s="64" t="s">
        <v>13072</v>
      </c>
      <c r="B2360" s="63">
        <v>2799</v>
      </c>
      <c r="C2360" s="64" t="s">
        <v>13073</v>
      </c>
      <c r="D2360" s="64" t="s">
        <v>13074</v>
      </c>
      <c r="E2360" s="64" t="s">
        <v>13074</v>
      </c>
      <c r="F2360" s="64" t="s">
        <v>232</v>
      </c>
      <c r="G2360" s="63" t="b">
        <v>0</v>
      </c>
      <c r="H2360" s="71" t="b">
        <v>0</v>
      </c>
      <c r="I2360" s="64" t="s">
        <v>13072</v>
      </c>
      <c r="J2360" s="64" t="s">
        <v>232</v>
      </c>
      <c r="K2360" s="63">
        <v>132.20230000000001</v>
      </c>
      <c r="L2360" s="71" t="b">
        <v>0</v>
      </c>
      <c r="M2360" s="64" t="s">
        <v>232</v>
      </c>
      <c r="N2360" s="64" t="s">
        <v>232</v>
      </c>
      <c r="O2360" s="64" t="s">
        <v>13075</v>
      </c>
      <c r="P2360" s="64" t="s">
        <v>1239</v>
      </c>
      <c r="Q2360" s="65"/>
      <c r="R2360" s="64" t="s">
        <v>13076</v>
      </c>
      <c r="S2360" s="63">
        <v>155.9872</v>
      </c>
      <c r="T2360" s="63">
        <v>156.8176</v>
      </c>
      <c r="U2360" s="63">
        <v>163.06080532000001</v>
      </c>
      <c r="V2360" s="64" t="s">
        <v>232</v>
      </c>
    </row>
    <row r="2361" spans="1:22" ht="43.15">
      <c r="A2361" s="64" t="s">
        <v>13077</v>
      </c>
      <c r="B2361" s="63">
        <v>2800</v>
      </c>
      <c r="C2361" s="64" t="s">
        <v>13078</v>
      </c>
      <c r="D2361" s="64" t="s">
        <v>13079</v>
      </c>
      <c r="E2361" s="64" t="s">
        <v>13079</v>
      </c>
      <c r="F2361" s="64" t="s">
        <v>232</v>
      </c>
      <c r="G2361" s="63" t="b">
        <v>0</v>
      </c>
      <c r="H2361" s="71" t="b">
        <v>0</v>
      </c>
      <c r="I2361" s="64" t="s">
        <v>13077</v>
      </c>
      <c r="J2361" s="64" t="s">
        <v>232</v>
      </c>
      <c r="K2361" s="63">
        <v>142.2817</v>
      </c>
      <c r="L2361" s="71" t="b">
        <v>0</v>
      </c>
      <c r="M2361" s="64" t="s">
        <v>232</v>
      </c>
      <c r="N2361" s="64" t="s">
        <v>232</v>
      </c>
      <c r="O2361" s="64" t="s">
        <v>232</v>
      </c>
      <c r="P2361" s="64" t="s">
        <v>1327</v>
      </c>
      <c r="Q2361" s="65"/>
      <c r="R2361" s="64" t="s">
        <v>13080</v>
      </c>
      <c r="S2361" s="63">
        <v>483.96030000000002</v>
      </c>
      <c r="T2361" s="63">
        <v>6153.7179999999998</v>
      </c>
      <c r="U2361" s="65"/>
      <c r="V2361" s="64" t="s">
        <v>232</v>
      </c>
    </row>
    <row r="2362" spans="1:22" ht="72">
      <c r="A2362" s="64" t="s">
        <v>13081</v>
      </c>
      <c r="B2362" s="63">
        <v>2801</v>
      </c>
      <c r="C2362" s="64" t="s">
        <v>13082</v>
      </c>
      <c r="D2362" s="64" t="s">
        <v>13083</v>
      </c>
      <c r="E2362" s="64" t="s">
        <v>13083</v>
      </c>
      <c r="F2362" s="64" t="s">
        <v>232</v>
      </c>
      <c r="G2362" s="63" t="b">
        <v>0</v>
      </c>
      <c r="H2362" s="71" t="b">
        <v>0</v>
      </c>
      <c r="I2362" s="64" t="s">
        <v>13081</v>
      </c>
      <c r="J2362" s="64" t="s">
        <v>232</v>
      </c>
      <c r="K2362" s="63">
        <v>112.21259999999999</v>
      </c>
      <c r="L2362" s="71" t="b">
        <v>0</v>
      </c>
      <c r="M2362" s="64" t="s">
        <v>232</v>
      </c>
      <c r="N2362" s="64" t="s">
        <v>232</v>
      </c>
      <c r="O2362" s="64" t="s">
        <v>232</v>
      </c>
      <c r="P2362" s="64" t="s">
        <v>619</v>
      </c>
      <c r="Q2362" s="65"/>
      <c r="R2362" s="64" t="s">
        <v>769</v>
      </c>
      <c r="S2362" s="63">
        <v>3919.6779999999999</v>
      </c>
      <c r="T2362" s="63">
        <v>5796.85</v>
      </c>
      <c r="U2362" s="65"/>
      <c r="V2362" s="64" t="s">
        <v>232</v>
      </c>
    </row>
    <row r="2363" spans="1:22" ht="57.6">
      <c r="A2363" s="64" t="s">
        <v>13084</v>
      </c>
      <c r="B2363" s="63">
        <v>2802</v>
      </c>
      <c r="C2363" s="64" t="s">
        <v>13085</v>
      </c>
      <c r="D2363" s="64" t="s">
        <v>13086</v>
      </c>
      <c r="E2363" s="64" t="s">
        <v>13086</v>
      </c>
      <c r="F2363" s="64" t="s">
        <v>232</v>
      </c>
      <c r="G2363" s="63" t="b">
        <v>0</v>
      </c>
      <c r="H2363" s="71" t="b">
        <v>0</v>
      </c>
      <c r="I2363" s="64" t="s">
        <v>13084</v>
      </c>
      <c r="J2363" s="64" t="s">
        <v>232</v>
      </c>
      <c r="K2363" s="63">
        <v>190.3245</v>
      </c>
      <c r="L2363" s="71" t="b">
        <v>0</v>
      </c>
      <c r="M2363" s="64" t="s">
        <v>232</v>
      </c>
      <c r="N2363" s="64" t="s">
        <v>13087</v>
      </c>
      <c r="O2363" s="64" t="s">
        <v>13088</v>
      </c>
      <c r="P2363" s="64" t="s">
        <v>13089</v>
      </c>
      <c r="Q2363" s="65"/>
      <c r="R2363" s="64" t="s">
        <v>13090</v>
      </c>
      <c r="S2363" s="63">
        <v>1.6665300000000001</v>
      </c>
      <c r="T2363" s="63">
        <v>1.799315</v>
      </c>
      <c r="U2363" s="63">
        <v>1.606263456</v>
      </c>
      <c r="V2363" s="64" t="s">
        <v>232</v>
      </c>
    </row>
    <row r="2364" spans="1:22" ht="57.6">
      <c r="A2364" s="64" t="s">
        <v>13091</v>
      </c>
      <c r="B2364" s="63">
        <v>2803</v>
      </c>
      <c r="C2364" s="64" t="s">
        <v>13092</v>
      </c>
      <c r="D2364" s="64" t="s">
        <v>13093</v>
      </c>
      <c r="E2364" s="64" t="s">
        <v>13093</v>
      </c>
      <c r="F2364" s="64" t="s">
        <v>232</v>
      </c>
      <c r="G2364" s="63" t="b">
        <v>0</v>
      </c>
      <c r="H2364" s="71" t="b">
        <v>1</v>
      </c>
      <c r="I2364" s="64" t="s">
        <v>13091</v>
      </c>
      <c r="J2364" s="64" t="s">
        <v>232</v>
      </c>
      <c r="K2364" s="63">
        <v>156.22370000000001</v>
      </c>
      <c r="L2364" s="71" t="b">
        <v>0</v>
      </c>
      <c r="M2364" s="64" t="s">
        <v>1246</v>
      </c>
      <c r="N2364" s="64" t="s">
        <v>232</v>
      </c>
      <c r="O2364" s="64" t="s">
        <v>13094</v>
      </c>
      <c r="P2364" s="64" t="s">
        <v>5847</v>
      </c>
      <c r="Q2364" s="65"/>
      <c r="R2364" s="64" t="s">
        <v>13095</v>
      </c>
      <c r="S2364" s="63">
        <v>1.373221</v>
      </c>
      <c r="T2364" s="63">
        <v>12.371969999999999</v>
      </c>
      <c r="U2364" s="63">
        <v>1.01276324114</v>
      </c>
      <c r="V2364" s="64" t="s">
        <v>232</v>
      </c>
    </row>
    <row r="2365" spans="1:22" ht="57.6">
      <c r="A2365" s="64" t="s">
        <v>13096</v>
      </c>
      <c r="B2365" s="63">
        <v>2804</v>
      </c>
      <c r="C2365" s="64" t="s">
        <v>13097</v>
      </c>
      <c r="D2365" s="64" t="s">
        <v>13098</v>
      </c>
      <c r="E2365" s="64" t="s">
        <v>13098</v>
      </c>
      <c r="F2365" s="64" t="s">
        <v>232</v>
      </c>
      <c r="G2365" s="63" t="b">
        <v>0</v>
      </c>
      <c r="H2365" s="71" t="b">
        <v>1</v>
      </c>
      <c r="I2365" s="64" t="s">
        <v>13096</v>
      </c>
      <c r="J2365" s="64" t="s">
        <v>232</v>
      </c>
      <c r="K2365" s="63">
        <v>156.22370000000001</v>
      </c>
      <c r="L2365" s="71" t="b">
        <v>0</v>
      </c>
      <c r="M2365" s="64" t="s">
        <v>1246</v>
      </c>
      <c r="N2365" s="64" t="s">
        <v>232</v>
      </c>
      <c r="O2365" s="64" t="s">
        <v>13099</v>
      </c>
      <c r="P2365" s="64" t="s">
        <v>5847</v>
      </c>
      <c r="Q2365" s="65"/>
      <c r="R2365" s="64" t="s">
        <v>13100</v>
      </c>
      <c r="S2365" s="63">
        <v>0.4666284</v>
      </c>
      <c r="T2365" s="63">
        <v>12.371969999999999</v>
      </c>
      <c r="U2365" s="63">
        <v>0.89601049929999999</v>
      </c>
      <c r="V2365" s="64" t="s">
        <v>232</v>
      </c>
    </row>
    <row r="2366" spans="1:22" ht="57.6">
      <c r="A2366" s="64" t="s">
        <v>13101</v>
      </c>
      <c r="B2366" s="63">
        <v>2805</v>
      </c>
      <c r="C2366" s="64" t="s">
        <v>13102</v>
      </c>
      <c r="D2366" s="64" t="s">
        <v>13103</v>
      </c>
      <c r="E2366" s="64" t="s">
        <v>13103</v>
      </c>
      <c r="F2366" s="64" t="s">
        <v>232</v>
      </c>
      <c r="G2366" s="63" t="b">
        <v>0</v>
      </c>
      <c r="H2366" s="71" t="b">
        <v>1</v>
      </c>
      <c r="I2366" s="64" t="s">
        <v>13101</v>
      </c>
      <c r="J2366" s="64" t="s">
        <v>232</v>
      </c>
      <c r="K2366" s="63">
        <v>156.22370000000001</v>
      </c>
      <c r="L2366" s="71" t="b">
        <v>0</v>
      </c>
      <c r="M2366" s="64" t="s">
        <v>1246</v>
      </c>
      <c r="N2366" s="64" t="s">
        <v>232</v>
      </c>
      <c r="O2366" s="64" t="s">
        <v>13104</v>
      </c>
      <c r="P2366" s="64" t="s">
        <v>5847</v>
      </c>
      <c r="Q2366" s="65"/>
      <c r="R2366" s="64" t="s">
        <v>13105</v>
      </c>
      <c r="S2366" s="63">
        <v>0.23064770000000001</v>
      </c>
      <c r="T2366" s="63">
        <v>12.371969999999999</v>
      </c>
      <c r="U2366" s="63">
        <v>0.75055486408000005</v>
      </c>
      <c r="V2366" s="64" t="s">
        <v>232</v>
      </c>
    </row>
    <row r="2367" spans="1:22" ht="86.45">
      <c r="A2367" s="64" t="s">
        <v>13106</v>
      </c>
      <c r="B2367" s="63">
        <v>2806</v>
      </c>
      <c r="C2367" s="64" t="s">
        <v>13107</v>
      </c>
      <c r="D2367" s="64" t="s">
        <v>13108</v>
      </c>
      <c r="E2367" s="64" t="s">
        <v>13108</v>
      </c>
      <c r="F2367" s="64" t="s">
        <v>232</v>
      </c>
      <c r="G2367" s="63" t="b">
        <v>0</v>
      </c>
      <c r="H2367" s="71" t="b">
        <v>1</v>
      </c>
      <c r="I2367" s="64" t="s">
        <v>13106</v>
      </c>
      <c r="J2367" s="64" t="s">
        <v>232</v>
      </c>
      <c r="K2367" s="63">
        <v>156.22370000000001</v>
      </c>
      <c r="L2367" s="71" t="b">
        <v>0</v>
      </c>
      <c r="M2367" s="64" t="s">
        <v>1246</v>
      </c>
      <c r="N2367" s="64" t="s">
        <v>232</v>
      </c>
      <c r="O2367" s="64" t="s">
        <v>13109</v>
      </c>
      <c r="P2367" s="64" t="s">
        <v>5847</v>
      </c>
      <c r="Q2367" s="65"/>
      <c r="R2367" s="64" t="s">
        <v>13110</v>
      </c>
      <c r="S2367" s="63">
        <v>2.293145</v>
      </c>
      <c r="T2367" s="63">
        <v>12.371969999999999</v>
      </c>
      <c r="U2367" s="63">
        <v>2.6735193982000003</v>
      </c>
      <c r="V2367" s="64" t="s">
        <v>232</v>
      </c>
    </row>
    <row r="2368" spans="1:22" ht="86.45">
      <c r="A2368" s="64" t="s">
        <v>13111</v>
      </c>
      <c r="B2368" s="63">
        <v>2807</v>
      </c>
      <c r="C2368" s="64" t="s">
        <v>13112</v>
      </c>
      <c r="D2368" s="64" t="s">
        <v>13113</v>
      </c>
      <c r="E2368" s="64" t="s">
        <v>13113</v>
      </c>
      <c r="F2368" s="64" t="s">
        <v>232</v>
      </c>
      <c r="G2368" s="63" t="b">
        <v>0</v>
      </c>
      <c r="H2368" s="71" t="b">
        <v>1</v>
      </c>
      <c r="I2368" s="64" t="s">
        <v>13111</v>
      </c>
      <c r="J2368" s="64" t="s">
        <v>232</v>
      </c>
      <c r="K2368" s="63">
        <v>156.22370000000001</v>
      </c>
      <c r="L2368" s="71" t="b">
        <v>0</v>
      </c>
      <c r="M2368" s="64" t="s">
        <v>1246</v>
      </c>
      <c r="N2368" s="64" t="s">
        <v>232</v>
      </c>
      <c r="O2368" s="64" t="s">
        <v>13114</v>
      </c>
      <c r="P2368" s="64" t="s">
        <v>5847</v>
      </c>
      <c r="Q2368" s="65"/>
      <c r="R2368" s="64" t="s">
        <v>13115</v>
      </c>
      <c r="S2368" s="63">
        <v>2.3598059999999998</v>
      </c>
      <c r="T2368" s="63">
        <v>12.371969999999999</v>
      </c>
      <c r="U2368" s="63">
        <v>2.2656207392000001</v>
      </c>
      <c r="V2368" s="64" t="s">
        <v>232</v>
      </c>
    </row>
    <row r="2369" spans="1:22" ht="28.9">
      <c r="A2369" s="64" t="s">
        <v>13116</v>
      </c>
      <c r="B2369" s="63">
        <v>2808</v>
      </c>
      <c r="C2369" s="64" t="s">
        <v>13117</v>
      </c>
      <c r="D2369" s="64" t="s">
        <v>13118</v>
      </c>
      <c r="E2369" s="64" t="s">
        <v>13118</v>
      </c>
      <c r="F2369" s="64" t="s">
        <v>232</v>
      </c>
      <c r="G2369" s="63" t="b">
        <v>0</v>
      </c>
      <c r="H2369" s="71" t="b">
        <v>0</v>
      </c>
      <c r="I2369" s="64" t="s">
        <v>13116</v>
      </c>
      <c r="J2369" s="64" t="s">
        <v>232</v>
      </c>
      <c r="K2369" s="63">
        <v>126.24</v>
      </c>
      <c r="L2369" s="71" t="b">
        <v>0</v>
      </c>
      <c r="M2369" s="64" t="s">
        <v>232</v>
      </c>
      <c r="N2369" s="64" t="s">
        <v>13119</v>
      </c>
      <c r="O2369" s="64" t="s">
        <v>13120</v>
      </c>
      <c r="P2369" s="64" t="s">
        <v>612</v>
      </c>
      <c r="Q2369" s="65"/>
      <c r="R2369" s="64" t="s">
        <v>8049</v>
      </c>
      <c r="S2369" s="63">
        <v>698.60929999999996</v>
      </c>
      <c r="T2369" s="63">
        <v>758.02660000000003</v>
      </c>
      <c r="U2369" s="65"/>
      <c r="V2369" s="64" t="s">
        <v>232</v>
      </c>
    </row>
    <row r="2370" spans="1:22" ht="28.9">
      <c r="A2370" s="64" t="s">
        <v>13121</v>
      </c>
      <c r="B2370" s="63">
        <v>2809</v>
      </c>
      <c r="C2370" s="64" t="s">
        <v>13122</v>
      </c>
      <c r="D2370" s="64" t="s">
        <v>13123</v>
      </c>
      <c r="E2370" s="64" t="s">
        <v>13123</v>
      </c>
      <c r="F2370" s="64" t="s">
        <v>232</v>
      </c>
      <c r="G2370" s="63" t="b">
        <v>0</v>
      </c>
      <c r="H2370" s="71" t="b">
        <v>0</v>
      </c>
      <c r="I2370" s="64" t="s">
        <v>13121</v>
      </c>
      <c r="J2370" s="64" t="s">
        <v>232</v>
      </c>
      <c r="K2370" s="63">
        <v>154.30000000000001</v>
      </c>
      <c r="L2370" s="71" t="b">
        <v>0</v>
      </c>
      <c r="M2370" s="64" t="s">
        <v>232</v>
      </c>
      <c r="N2370" s="64" t="s">
        <v>13124</v>
      </c>
      <c r="O2370" s="64" t="s">
        <v>232</v>
      </c>
      <c r="P2370" s="64" t="s">
        <v>567</v>
      </c>
      <c r="Q2370" s="65"/>
      <c r="R2370" s="64" t="s">
        <v>6895</v>
      </c>
      <c r="S2370" s="63">
        <v>91.725809999999996</v>
      </c>
      <c r="T2370" s="63">
        <v>81.197119999999998</v>
      </c>
      <c r="U2370" s="65"/>
      <c r="V2370" s="64" t="s">
        <v>232</v>
      </c>
    </row>
    <row r="2371" spans="1:22" ht="28.9">
      <c r="A2371" s="64" t="s">
        <v>13125</v>
      </c>
      <c r="B2371" s="63">
        <v>2810</v>
      </c>
      <c r="C2371" s="64" t="s">
        <v>13126</v>
      </c>
      <c r="D2371" s="64" t="s">
        <v>13127</v>
      </c>
      <c r="E2371" s="64" t="s">
        <v>13127</v>
      </c>
      <c r="F2371" s="64" t="s">
        <v>232</v>
      </c>
      <c r="G2371" s="63" t="b">
        <v>0</v>
      </c>
      <c r="H2371" s="71" t="b">
        <v>0</v>
      </c>
      <c r="I2371" s="64" t="s">
        <v>13125</v>
      </c>
      <c r="J2371" s="64" t="s">
        <v>232</v>
      </c>
      <c r="K2371" s="63">
        <v>182.35</v>
      </c>
      <c r="L2371" s="71" t="b">
        <v>0</v>
      </c>
      <c r="M2371" s="64" t="s">
        <v>232</v>
      </c>
      <c r="N2371" s="64" t="s">
        <v>13128</v>
      </c>
      <c r="O2371" s="64" t="s">
        <v>13129</v>
      </c>
      <c r="P2371" s="64" t="s">
        <v>7262</v>
      </c>
      <c r="Q2371" s="65"/>
      <c r="R2371" s="64" t="s">
        <v>13130</v>
      </c>
      <c r="S2371" s="63">
        <v>13.998849999999999</v>
      </c>
      <c r="T2371" s="63">
        <v>8.6975490000000004</v>
      </c>
      <c r="U2371" s="65"/>
      <c r="V2371" s="64" t="s">
        <v>232</v>
      </c>
    </row>
    <row r="2372" spans="1:22" ht="43.15">
      <c r="A2372" s="64" t="s">
        <v>13131</v>
      </c>
      <c r="B2372" s="63">
        <v>2811</v>
      </c>
      <c r="C2372" s="64" t="s">
        <v>13132</v>
      </c>
      <c r="D2372" s="64" t="s">
        <v>13133</v>
      </c>
      <c r="E2372" s="64" t="s">
        <v>13133</v>
      </c>
      <c r="F2372" s="64" t="s">
        <v>232</v>
      </c>
      <c r="G2372" s="63" t="b">
        <v>0</v>
      </c>
      <c r="H2372" s="71" t="b">
        <v>0</v>
      </c>
      <c r="I2372" s="64" t="s">
        <v>13131</v>
      </c>
      <c r="J2372" s="64" t="s">
        <v>232</v>
      </c>
      <c r="K2372" s="63">
        <v>196.38</v>
      </c>
      <c r="L2372" s="71" t="b">
        <v>0</v>
      </c>
      <c r="M2372" s="64" t="s">
        <v>232</v>
      </c>
      <c r="N2372" s="64" t="s">
        <v>13134</v>
      </c>
      <c r="O2372" s="64" t="s">
        <v>232</v>
      </c>
      <c r="P2372" s="64" t="s">
        <v>8919</v>
      </c>
      <c r="Q2372" s="65"/>
      <c r="R2372" s="64" t="s">
        <v>13135</v>
      </c>
      <c r="S2372" s="63">
        <v>6.3061489999999996</v>
      </c>
      <c r="T2372" s="63">
        <v>2.84659</v>
      </c>
      <c r="U2372" s="65"/>
      <c r="V2372" s="64" t="s">
        <v>232</v>
      </c>
    </row>
    <row r="2373" spans="1:22" ht="43.15">
      <c r="A2373" s="64" t="s">
        <v>13136</v>
      </c>
      <c r="B2373" s="63">
        <v>2812</v>
      </c>
      <c r="C2373" s="64" t="s">
        <v>13137</v>
      </c>
      <c r="D2373" s="64" t="s">
        <v>13138</v>
      </c>
      <c r="E2373" s="64" t="s">
        <v>13138</v>
      </c>
      <c r="F2373" s="64" t="s">
        <v>232</v>
      </c>
      <c r="G2373" s="63" t="b">
        <v>0</v>
      </c>
      <c r="H2373" s="71" t="b">
        <v>0</v>
      </c>
      <c r="I2373" s="64" t="s">
        <v>13136</v>
      </c>
      <c r="J2373" s="64" t="s">
        <v>232</v>
      </c>
      <c r="K2373" s="63">
        <v>68.12</v>
      </c>
      <c r="L2373" s="71" t="b">
        <v>0</v>
      </c>
      <c r="M2373" s="64" t="s">
        <v>232</v>
      </c>
      <c r="N2373" s="64" t="s">
        <v>13139</v>
      </c>
      <c r="O2373" s="64" t="s">
        <v>13140</v>
      </c>
      <c r="P2373" s="64" t="s">
        <v>3089</v>
      </c>
      <c r="Q2373" s="65"/>
      <c r="R2373" s="64" t="s">
        <v>5237</v>
      </c>
      <c r="S2373" s="63">
        <v>54928.82</v>
      </c>
      <c r="T2373" s="63">
        <v>66065.08</v>
      </c>
      <c r="U2373" s="63">
        <v>34524.665154000002</v>
      </c>
      <c r="V2373" s="64" t="s">
        <v>232</v>
      </c>
    </row>
    <row r="2374" spans="1:22" ht="43.15">
      <c r="A2374" s="64" t="s">
        <v>13141</v>
      </c>
      <c r="B2374" s="63">
        <v>2813</v>
      </c>
      <c r="C2374" s="64" t="s">
        <v>13142</v>
      </c>
      <c r="D2374" s="64" t="s">
        <v>13143</v>
      </c>
      <c r="E2374" s="64" t="s">
        <v>13143</v>
      </c>
      <c r="F2374" s="64" t="s">
        <v>232</v>
      </c>
      <c r="G2374" s="63" t="b">
        <v>0</v>
      </c>
      <c r="H2374" s="71" t="b">
        <v>0</v>
      </c>
      <c r="I2374" s="64" t="s">
        <v>13141</v>
      </c>
      <c r="J2374" s="64" t="s">
        <v>232</v>
      </c>
      <c r="K2374" s="63">
        <v>110.1968</v>
      </c>
      <c r="L2374" s="71" t="b">
        <v>0</v>
      </c>
      <c r="M2374" s="64" t="s">
        <v>232</v>
      </c>
      <c r="N2374" s="64" t="s">
        <v>13144</v>
      </c>
      <c r="O2374" s="64" t="s">
        <v>13145</v>
      </c>
      <c r="P2374" s="64" t="s">
        <v>773</v>
      </c>
      <c r="Q2374" s="65"/>
      <c r="R2374" s="64" t="s">
        <v>13146</v>
      </c>
      <c r="S2374" s="63">
        <v>3026.4180000000001</v>
      </c>
      <c r="T2374" s="63">
        <v>2316.0949999999998</v>
      </c>
      <c r="U2374" s="63">
        <v>1552.7213408</v>
      </c>
      <c r="V2374" s="64" t="s">
        <v>232</v>
      </c>
    </row>
    <row r="2375" spans="1:22" ht="57.6">
      <c r="A2375" s="64" t="s">
        <v>13147</v>
      </c>
      <c r="B2375" s="63">
        <v>2814</v>
      </c>
      <c r="C2375" s="64" t="s">
        <v>13148</v>
      </c>
      <c r="D2375" s="64" t="s">
        <v>13149</v>
      </c>
      <c r="E2375" s="64" t="s">
        <v>13149</v>
      </c>
      <c r="F2375" s="64" t="s">
        <v>232</v>
      </c>
      <c r="G2375" s="63" t="b">
        <v>0</v>
      </c>
      <c r="H2375" s="71" t="b">
        <v>0</v>
      </c>
      <c r="I2375" s="64" t="s">
        <v>13147</v>
      </c>
      <c r="J2375" s="64" t="s">
        <v>232</v>
      </c>
      <c r="K2375" s="63">
        <v>80.127700000000004</v>
      </c>
      <c r="L2375" s="71" t="b">
        <v>0</v>
      </c>
      <c r="M2375" s="64" t="s">
        <v>232</v>
      </c>
      <c r="N2375" s="64" t="s">
        <v>232</v>
      </c>
      <c r="O2375" s="64" t="s">
        <v>232</v>
      </c>
      <c r="P2375" s="64" t="s">
        <v>9606</v>
      </c>
      <c r="Q2375" s="65"/>
      <c r="R2375" s="64" t="s">
        <v>10427</v>
      </c>
      <c r="S2375" s="63">
        <v>17065.27</v>
      </c>
      <c r="T2375" s="63">
        <v>13667.28</v>
      </c>
      <c r="U2375" s="65"/>
      <c r="V2375" s="64" t="s">
        <v>13150</v>
      </c>
    </row>
    <row r="2376" spans="1:22" ht="28.9">
      <c r="A2376" s="64" t="s">
        <v>13151</v>
      </c>
      <c r="B2376" s="63">
        <v>2815</v>
      </c>
      <c r="C2376" s="64" t="s">
        <v>13152</v>
      </c>
      <c r="D2376" s="64" t="s">
        <v>13153</v>
      </c>
      <c r="E2376" s="64" t="s">
        <v>13153</v>
      </c>
      <c r="F2376" s="64" t="s">
        <v>232</v>
      </c>
      <c r="G2376" s="63" t="b">
        <v>0</v>
      </c>
      <c r="H2376" s="71" t="b">
        <v>0</v>
      </c>
      <c r="I2376" s="64" t="s">
        <v>13151</v>
      </c>
      <c r="J2376" s="64" t="s">
        <v>232</v>
      </c>
      <c r="K2376" s="63">
        <v>110.1968</v>
      </c>
      <c r="L2376" s="71" t="b">
        <v>0</v>
      </c>
      <c r="M2376" s="64" t="s">
        <v>232</v>
      </c>
      <c r="N2376" s="64" t="s">
        <v>232</v>
      </c>
      <c r="O2376" s="64" t="s">
        <v>232</v>
      </c>
      <c r="P2376" s="64" t="s">
        <v>773</v>
      </c>
      <c r="Q2376" s="65"/>
      <c r="R2376" s="64" t="s">
        <v>13154</v>
      </c>
      <c r="S2376" s="63">
        <v>1999.836</v>
      </c>
      <c r="T2376" s="63">
        <v>2316.0949999999998</v>
      </c>
      <c r="U2376" s="65"/>
      <c r="V2376" s="64" t="s">
        <v>232</v>
      </c>
    </row>
    <row r="2377" spans="1:22" ht="57.6">
      <c r="A2377" s="64" t="s">
        <v>13155</v>
      </c>
      <c r="B2377" s="63">
        <v>2816</v>
      </c>
      <c r="C2377" s="64" t="s">
        <v>13156</v>
      </c>
      <c r="D2377" s="64" t="s">
        <v>13157</v>
      </c>
      <c r="E2377" s="64" t="s">
        <v>13157</v>
      </c>
      <c r="F2377" s="64" t="s">
        <v>232</v>
      </c>
      <c r="G2377" s="63" t="b">
        <v>0</v>
      </c>
      <c r="H2377" s="71" t="b">
        <v>0</v>
      </c>
      <c r="I2377" s="64" t="s">
        <v>13155</v>
      </c>
      <c r="J2377" s="64" t="s">
        <v>232</v>
      </c>
      <c r="K2377" s="63">
        <v>98.186099999999996</v>
      </c>
      <c r="L2377" s="71" t="b">
        <v>0</v>
      </c>
      <c r="M2377" s="64" t="s">
        <v>232</v>
      </c>
      <c r="N2377" s="64" t="s">
        <v>232</v>
      </c>
      <c r="O2377" s="64" t="s">
        <v>13158</v>
      </c>
      <c r="P2377" s="64" t="s">
        <v>698</v>
      </c>
      <c r="Q2377" s="65"/>
      <c r="R2377" s="64" t="s">
        <v>13159</v>
      </c>
      <c r="S2377" s="63">
        <v>10852.44</v>
      </c>
      <c r="T2377" s="63">
        <v>11195.57</v>
      </c>
      <c r="U2377" s="63">
        <v>11607.586604600001</v>
      </c>
      <c r="V2377" s="64" t="s">
        <v>232</v>
      </c>
    </row>
    <row r="2378" spans="1:22" ht="57.6">
      <c r="A2378" s="64" t="s">
        <v>13160</v>
      </c>
      <c r="B2378" s="63">
        <v>2817</v>
      </c>
      <c r="C2378" s="64" t="s">
        <v>13161</v>
      </c>
      <c r="D2378" s="64" t="s">
        <v>13162</v>
      </c>
      <c r="E2378" s="64" t="s">
        <v>13162</v>
      </c>
      <c r="F2378" s="64" t="s">
        <v>232</v>
      </c>
      <c r="G2378" s="63" t="b">
        <v>0</v>
      </c>
      <c r="H2378" s="71" t="b">
        <v>0</v>
      </c>
      <c r="I2378" s="64" t="s">
        <v>13160</v>
      </c>
      <c r="J2378" s="64" t="s">
        <v>232</v>
      </c>
      <c r="K2378" s="63">
        <v>98.186099999999996</v>
      </c>
      <c r="L2378" s="71" t="b">
        <v>0</v>
      </c>
      <c r="M2378" s="64" t="s">
        <v>232</v>
      </c>
      <c r="N2378" s="64" t="s">
        <v>232</v>
      </c>
      <c r="O2378" s="64" t="s">
        <v>13163</v>
      </c>
      <c r="P2378" s="64" t="s">
        <v>698</v>
      </c>
      <c r="Q2378" s="65"/>
      <c r="R2378" s="64" t="s">
        <v>13164</v>
      </c>
      <c r="S2378" s="63">
        <v>17331.91</v>
      </c>
      <c r="T2378" s="63">
        <v>110952.1</v>
      </c>
      <c r="U2378" s="63">
        <v>17459.315832</v>
      </c>
      <c r="V2378" s="64" t="s">
        <v>232</v>
      </c>
    </row>
    <row r="2379" spans="1:22" ht="28.9">
      <c r="A2379" s="64" t="s">
        <v>13165</v>
      </c>
      <c r="B2379" s="63">
        <v>2818</v>
      </c>
      <c r="C2379" s="64" t="s">
        <v>13166</v>
      </c>
      <c r="D2379" s="64" t="s">
        <v>13167</v>
      </c>
      <c r="E2379" s="64" t="s">
        <v>13167</v>
      </c>
      <c r="F2379" s="64" t="s">
        <v>232</v>
      </c>
      <c r="G2379" s="63" t="b">
        <v>0</v>
      </c>
      <c r="H2379" s="71" t="b">
        <v>0</v>
      </c>
      <c r="I2379" s="64" t="s">
        <v>13165</v>
      </c>
      <c r="J2379" s="64" t="s">
        <v>232</v>
      </c>
      <c r="K2379" s="63">
        <v>98.186099999999996</v>
      </c>
      <c r="L2379" s="71" t="b">
        <v>0</v>
      </c>
      <c r="M2379" s="64" t="s">
        <v>232</v>
      </c>
      <c r="N2379" s="64" t="s">
        <v>232</v>
      </c>
      <c r="O2379" s="64" t="s">
        <v>232</v>
      </c>
      <c r="P2379" s="64" t="s">
        <v>698</v>
      </c>
      <c r="Q2379" s="65"/>
      <c r="R2379" s="64" t="s">
        <v>13168</v>
      </c>
      <c r="S2379" s="63">
        <v>10945.77</v>
      </c>
      <c r="T2379" s="63">
        <v>11195.57</v>
      </c>
      <c r="U2379" s="65"/>
      <c r="V2379" s="64" t="s">
        <v>232</v>
      </c>
    </row>
    <row r="2380" spans="1:22" ht="28.9">
      <c r="A2380" s="64" t="s">
        <v>13169</v>
      </c>
      <c r="B2380" s="63">
        <v>2819</v>
      </c>
      <c r="C2380" s="64" t="s">
        <v>13170</v>
      </c>
      <c r="D2380" s="64" t="s">
        <v>13171</v>
      </c>
      <c r="E2380" s="64" t="s">
        <v>13171</v>
      </c>
      <c r="F2380" s="64" t="s">
        <v>232</v>
      </c>
      <c r="G2380" s="63" t="b">
        <v>0</v>
      </c>
      <c r="H2380" s="71" t="b">
        <v>0</v>
      </c>
      <c r="I2380" s="64" t="s">
        <v>13169</v>
      </c>
      <c r="J2380" s="64" t="s">
        <v>232</v>
      </c>
      <c r="K2380" s="63">
        <v>98.186099999999996</v>
      </c>
      <c r="L2380" s="71" t="b">
        <v>0</v>
      </c>
      <c r="M2380" s="64" t="s">
        <v>232</v>
      </c>
      <c r="N2380" s="64" t="s">
        <v>232</v>
      </c>
      <c r="O2380" s="64" t="s">
        <v>1785</v>
      </c>
      <c r="P2380" s="64" t="s">
        <v>698</v>
      </c>
      <c r="Q2380" s="65"/>
      <c r="R2380" s="64" t="s">
        <v>13172</v>
      </c>
      <c r="S2380" s="63">
        <v>7972.6790000000001</v>
      </c>
      <c r="T2380" s="63">
        <v>7076.6580000000004</v>
      </c>
      <c r="U2380" s="63">
        <v>8130.0822176000001</v>
      </c>
      <c r="V2380" s="64" t="s">
        <v>232</v>
      </c>
    </row>
    <row r="2381" spans="1:22" ht="100.9">
      <c r="A2381" s="64" t="s">
        <v>13173</v>
      </c>
      <c r="B2381" s="63">
        <v>2820</v>
      </c>
      <c r="C2381" s="64" t="s">
        <v>13174</v>
      </c>
      <c r="D2381" s="64" t="s">
        <v>13175</v>
      </c>
      <c r="E2381" s="64" t="s">
        <v>13175</v>
      </c>
      <c r="F2381" s="64" t="s">
        <v>232</v>
      </c>
      <c r="G2381" s="63" t="b">
        <v>0</v>
      </c>
      <c r="H2381" s="71" t="b">
        <v>0</v>
      </c>
      <c r="I2381" s="64" t="s">
        <v>13173</v>
      </c>
      <c r="J2381" s="64" t="s">
        <v>232</v>
      </c>
      <c r="K2381" s="63">
        <v>98.186099999999996</v>
      </c>
      <c r="L2381" s="71" t="b">
        <v>0</v>
      </c>
      <c r="M2381" s="64" t="s">
        <v>232</v>
      </c>
      <c r="N2381" s="64" t="s">
        <v>232</v>
      </c>
      <c r="O2381" s="64" t="s">
        <v>232</v>
      </c>
      <c r="P2381" s="64" t="s">
        <v>698</v>
      </c>
      <c r="Q2381" s="65"/>
      <c r="R2381" s="64" t="s">
        <v>2343</v>
      </c>
      <c r="S2381" s="63">
        <v>9319.2350000000006</v>
      </c>
      <c r="T2381" s="63">
        <v>11195.57</v>
      </c>
      <c r="U2381" s="65"/>
      <c r="V2381" s="64" t="s">
        <v>232</v>
      </c>
    </row>
    <row r="2382" spans="1:22" ht="28.9">
      <c r="A2382" s="64" t="s">
        <v>13176</v>
      </c>
      <c r="B2382" s="63">
        <v>2821</v>
      </c>
      <c r="C2382" s="64" t="s">
        <v>13177</v>
      </c>
      <c r="D2382" s="64" t="s">
        <v>13178</v>
      </c>
      <c r="E2382" s="64" t="s">
        <v>13178</v>
      </c>
      <c r="F2382" s="64" t="s">
        <v>232</v>
      </c>
      <c r="G2382" s="63" t="b">
        <v>0</v>
      </c>
      <c r="H2382" s="71" t="b">
        <v>0</v>
      </c>
      <c r="I2382" s="64" t="s">
        <v>13176</v>
      </c>
      <c r="J2382" s="64" t="s">
        <v>232</v>
      </c>
      <c r="K2382" s="63">
        <v>112.21259999999999</v>
      </c>
      <c r="L2382" s="71" t="b">
        <v>0</v>
      </c>
      <c r="M2382" s="64" t="s">
        <v>232</v>
      </c>
      <c r="N2382" s="64" t="s">
        <v>232</v>
      </c>
      <c r="O2382" s="64" t="s">
        <v>13179</v>
      </c>
      <c r="P2382" s="64" t="s">
        <v>619</v>
      </c>
      <c r="Q2382" s="65"/>
      <c r="R2382" s="64" t="s">
        <v>5319</v>
      </c>
      <c r="S2382" s="63">
        <v>2266.4810000000002</v>
      </c>
      <c r="T2382" s="63">
        <v>2316.0949999999998</v>
      </c>
      <c r="U2382" s="63">
        <v>2047.3859574000001</v>
      </c>
      <c r="V2382" s="64" t="s">
        <v>232</v>
      </c>
    </row>
    <row r="2383" spans="1:22" ht="43.15">
      <c r="A2383" s="64" t="s">
        <v>13180</v>
      </c>
      <c r="B2383" s="63">
        <v>2822</v>
      </c>
      <c r="C2383" s="64" t="s">
        <v>13181</v>
      </c>
      <c r="D2383" s="64" t="s">
        <v>13182</v>
      </c>
      <c r="E2383" s="64" t="s">
        <v>13182</v>
      </c>
      <c r="F2383" s="64" t="s">
        <v>232</v>
      </c>
      <c r="G2383" s="63" t="b">
        <v>0</v>
      </c>
      <c r="H2383" s="71" t="b">
        <v>0</v>
      </c>
      <c r="I2383" s="64" t="s">
        <v>13180</v>
      </c>
      <c r="J2383" s="64" t="s">
        <v>232</v>
      </c>
      <c r="K2383" s="63">
        <v>112.21259999999999</v>
      </c>
      <c r="L2383" s="71" t="b">
        <v>0</v>
      </c>
      <c r="M2383" s="64" t="s">
        <v>232</v>
      </c>
      <c r="N2383" s="64" t="s">
        <v>232</v>
      </c>
      <c r="O2383" s="64" t="s">
        <v>13183</v>
      </c>
      <c r="P2383" s="64" t="s">
        <v>619</v>
      </c>
      <c r="Q2383" s="65"/>
      <c r="R2383" s="64" t="s">
        <v>13184</v>
      </c>
      <c r="S2383" s="63">
        <v>3559.7080000000001</v>
      </c>
      <c r="T2383" s="63">
        <v>3664.1579999999999</v>
      </c>
      <c r="U2383" s="63">
        <v>3848.9394790000001</v>
      </c>
      <c r="V2383" s="64" t="s">
        <v>232</v>
      </c>
    </row>
    <row r="2384" spans="1:22" ht="43.15">
      <c r="A2384" s="64" t="s">
        <v>13185</v>
      </c>
      <c r="B2384" s="63">
        <v>2823</v>
      </c>
      <c r="C2384" s="64" t="s">
        <v>13186</v>
      </c>
      <c r="D2384" s="64" t="s">
        <v>13187</v>
      </c>
      <c r="E2384" s="64" t="s">
        <v>13187</v>
      </c>
      <c r="F2384" s="64" t="s">
        <v>232</v>
      </c>
      <c r="G2384" s="63" t="b">
        <v>0</v>
      </c>
      <c r="H2384" s="71" t="b">
        <v>0</v>
      </c>
      <c r="I2384" s="64" t="s">
        <v>13185</v>
      </c>
      <c r="J2384" s="64" t="s">
        <v>232</v>
      </c>
      <c r="K2384" s="63">
        <v>112.21259999999999</v>
      </c>
      <c r="L2384" s="71" t="b">
        <v>0</v>
      </c>
      <c r="M2384" s="64" t="s">
        <v>232</v>
      </c>
      <c r="N2384" s="64" t="s">
        <v>232</v>
      </c>
      <c r="O2384" s="64" t="s">
        <v>232</v>
      </c>
      <c r="P2384" s="64" t="s">
        <v>619</v>
      </c>
      <c r="Q2384" s="65"/>
      <c r="R2384" s="64" t="s">
        <v>13188</v>
      </c>
      <c r="S2384" s="63">
        <v>3359.7240000000002</v>
      </c>
      <c r="T2384" s="63">
        <v>3664.1579999999999</v>
      </c>
      <c r="U2384" s="65"/>
      <c r="V2384" s="64" t="s">
        <v>232</v>
      </c>
    </row>
    <row r="2385" spans="1:22" ht="43.15">
      <c r="A2385" s="64" t="s">
        <v>13189</v>
      </c>
      <c r="B2385" s="63">
        <v>2824</v>
      </c>
      <c r="C2385" s="64" t="s">
        <v>232</v>
      </c>
      <c r="D2385" s="64" t="s">
        <v>232</v>
      </c>
      <c r="E2385" s="64" t="s">
        <v>2438</v>
      </c>
      <c r="F2385" s="64" t="s">
        <v>232</v>
      </c>
      <c r="G2385" s="63" t="b">
        <v>0</v>
      </c>
      <c r="H2385" s="71" t="b">
        <v>0</v>
      </c>
      <c r="I2385" s="64" t="s">
        <v>13189</v>
      </c>
      <c r="J2385" s="64" t="s">
        <v>232</v>
      </c>
      <c r="K2385" s="63">
        <v>112.21259999999999</v>
      </c>
      <c r="L2385" s="71" t="b">
        <v>0</v>
      </c>
      <c r="M2385" s="64" t="s">
        <v>232</v>
      </c>
      <c r="N2385" s="64" t="s">
        <v>232</v>
      </c>
      <c r="O2385" s="64" t="s">
        <v>232</v>
      </c>
      <c r="P2385" s="64" t="s">
        <v>619</v>
      </c>
      <c r="Q2385" s="65"/>
      <c r="R2385" s="64" t="s">
        <v>13190</v>
      </c>
      <c r="S2385" s="63">
        <v>3359.7240000000002</v>
      </c>
      <c r="T2385" s="63">
        <v>3664.1579999999999</v>
      </c>
      <c r="U2385" s="65"/>
      <c r="V2385" s="64" t="s">
        <v>232</v>
      </c>
    </row>
    <row r="2386" spans="1:22" ht="43.15">
      <c r="A2386" s="64" t="s">
        <v>13191</v>
      </c>
      <c r="B2386" s="63">
        <v>2825</v>
      </c>
      <c r="C2386" s="64" t="s">
        <v>232</v>
      </c>
      <c r="D2386" s="64" t="s">
        <v>232</v>
      </c>
      <c r="E2386" s="64" t="s">
        <v>2438</v>
      </c>
      <c r="F2386" s="64" t="s">
        <v>232</v>
      </c>
      <c r="G2386" s="63" t="b">
        <v>0</v>
      </c>
      <c r="H2386" s="71" t="b">
        <v>0</v>
      </c>
      <c r="I2386" s="64" t="s">
        <v>13191</v>
      </c>
      <c r="J2386" s="64" t="s">
        <v>232</v>
      </c>
      <c r="K2386" s="63">
        <v>112.21259999999999</v>
      </c>
      <c r="L2386" s="71" t="b">
        <v>0</v>
      </c>
      <c r="M2386" s="64" t="s">
        <v>232</v>
      </c>
      <c r="N2386" s="64" t="s">
        <v>232</v>
      </c>
      <c r="O2386" s="64" t="s">
        <v>232</v>
      </c>
      <c r="P2386" s="64" t="s">
        <v>619</v>
      </c>
      <c r="Q2386" s="65"/>
      <c r="R2386" s="64" t="s">
        <v>13190</v>
      </c>
      <c r="S2386" s="63">
        <v>3359.7240000000002</v>
      </c>
      <c r="T2386" s="63">
        <v>3664.1579999999999</v>
      </c>
      <c r="U2386" s="65"/>
      <c r="V2386" s="64" t="s">
        <v>232</v>
      </c>
    </row>
    <row r="2387" spans="1:22" ht="57.6">
      <c r="A2387" s="64" t="s">
        <v>13192</v>
      </c>
      <c r="B2387" s="63">
        <v>2826</v>
      </c>
      <c r="C2387" s="64" t="s">
        <v>13193</v>
      </c>
      <c r="D2387" s="64" t="s">
        <v>13194</v>
      </c>
      <c r="E2387" s="64" t="s">
        <v>13194</v>
      </c>
      <c r="F2387" s="64" t="s">
        <v>232</v>
      </c>
      <c r="G2387" s="63" t="b">
        <v>0</v>
      </c>
      <c r="H2387" s="71" t="b">
        <v>0</v>
      </c>
      <c r="I2387" s="64" t="s">
        <v>13192</v>
      </c>
      <c r="J2387" s="64" t="s">
        <v>232</v>
      </c>
      <c r="K2387" s="63">
        <v>142.2817</v>
      </c>
      <c r="L2387" s="71" t="b">
        <v>0</v>
      </c>
      <c r="M2387" s="64" t="s">
        <v>232</v>
      </c>
      <c r="N2387" s="64" t="s">
        <v>232</v>
      </c>
      <c r="O2387" s="64" t="s">
        <v>232</v>
      </c>
      <c r="P2387" s="64" t="s">
        <v>1327</v>
      </c>
      <c r="Q2387" s="65"/>
      <c r="R2387" s="64" t="s">
        <v>13195</v>
      </c>
      <c r="S2387" s="63">
        <v>734.60640000000001</v>
      </c>
      <c r="T2387" s="63">
        <v>9735.4369999999999</v>
      </c>
      <c r="U2387" s="65"/>
      <c r="V2387" s="64" t="s">
        <v>232</v>
      </c>
    </row>
    <row r="2388" spans="1:22" ht="28.9">
      <c r="A2388" s="64" t="s">
        <v>13196</v>
      </c>
      <c r="B2388" s="63">
        <v>2827</v>
      </c>
      <c r="C2388" s="64" t="s">
        <v>13197</v>
      </c>
      <c r="D2388" s="64" t="s">
        <v>13198</v>
      </c>
      <c r="E2388" s="64" t="s">
        <v>13198</v>
      </c>
      <c r="F2388" s="64" t="s">
        <v>232</v>
      </c>
      <c r="G2388" s="63" t="b">
        <v>0</v>
      </c>
      <c r="H2388" s="71" t="b">
        <v>0</v>
      </c>
      <c r="I2388" s="64" t="s">
        <v>13196</v>
      </c>
      <c r="J2388" s="64" t="s">
        <v>232</v>
      </c>
      <c r="K2388" s="63">
        <v>112.21259999999999</v>
      </c>
      <c r="L2388" s="71" t="b">
        <v>0</v>
      </c>
      <c r="M2388" s="64" t="s">
        <v>232</v>
      </c>
      <c r="N2388" s="64" t="s">
        <v>13199</v>
      </c>
      <c r="O2388" s="64" t="s">
        <v>13200</v>
      </c>
      <c r="P2388" s="64" t="s">
        <v>619</v>
      </c>
      <c r="Q2388" s="65"/>
      <c r="R2388" s="64" t="s">
        <v>13201</v>
      </c>
      <c r="S2388" s="63">
        <v>2199.819</v>
      </c>
      <c r="T2388" s="63">
        <v>2316.0949999999998</v>
      </c>
      <c r="U2388" s="65"/>
      <c r="V2388" s="64" t="s">
        <v>232</v>
      </c>
    </row>
    <row r="2389" spans="1:22" ht="115.15">
      <c r="A2389" s="64" t="s">
        <v>13202</v>
      </c>
      <c r="B2389" s="63">
        <v>2828</v>
      </c>
      <c r="C2389" s="64" t="s">
        <v>13203</v>
      </c>
      <c r="D2389" s="64" t="s">
        <v>13204</v>
      </c>
      <c r="E2389" s="64" t="s">
        <v>13204</v>
      </c>
      <c r="F2389" s="64" t="s">
        <v>232</v>
      </c>
      <c r="G2389" s="63" t="b">
        <v>0</v>
      </c>
      <c r="H2389" s="71" t="b">
        <v>0</v>
      </c>
      <c r="I2389" s="64" t="s">
        <v>13202</v>
      </c>
      <c r="J2389" s="64" t="s">
        <v>232</v>
      </c>
      <c r="K2389" s="63">
        <v>168.31899999999999</v>
      </c>
      <c r="L2389" s="71" t="b">
        <v>0</v>
      </c>
      <c r="M2389" s="64" t="s">
        <v>232</v>
      </c>
      <c r="N2389" s="64" t="s">
        <v>13205</v>
      </c>
      <c r="O2389" s="64" t="s">
        <v>13206</v>
      </c>
      <c r="P2389" s="64" t="s">
        <v>2211</v>
      </c>
      <c r="Q2389" s="65"/>
      <c r="R2389" s="64" t="s">
        <v>13207</v>
      </c>
      <c r="S2389" s="63">
        <v>343.97179999999997</v>
      </c>
      <c r="T2389" s="63">
        <v>6532.5559999999996</v>
      </c>
      <c r="U2389" s="63">
        <v>1764.2500260000002</v>
      </c>
      <c r="V2389" s="64" t="s">
        <v>232</v>
      </c>
    </row>
    <row r="2390" spans="1:22" ht="57.6">
      <c r="A2390" s="64" t="s">
        <v>13208</v>
      </c>
      <c r="B2390" s="63">
        <v>2829</v>
      </c>
      <c r="C2390" s="64" t="s">
        <v>13209</v>
      </c>
      <c r="D2390" s="64" t="s">
        <v>13210</v>
      </c>
      <c r="E2390" s="64" t="s">
        <v>13210</v>
      </c>
      <c r="F2390" s="64" t="s">
        <v>232</v>
      </c>
      <c r="G2390" s="63" t="b">
        <v>0</v>
      </c>
      <c r="H2390" s="71" t="b">
        <v>0</v>
      </c>
      <c r="I2390" s="64" t="s">
        <v>13208</v>
      </c>
      <c r="J2390" s="64" t="s">
        <v>232</v>
      </c>
      <c r="K2390" s="63">
        <v>82.143600000000006</v>
      </c>
      <c r="L2390" s="71" t="b">
        <v>0</v>
      </c>
      <c r="M2390" s="64" t="s">
        <v>232</v>
      </c>
      <c r="N2390" s="64" t="s">
        <v>232</v>
      </c>
      <c r="O2390" s="64" t="s">
        <v>13211</v>
      </c>
      <c r="P2390" s="64" t="s">
        <v>1231</v>
      </c>
      <c r="Q2390" s="65"/>
      <c r="R2390" s="64" t="s">
        <v>13212</v>
      </c>
      <c r="S2390" s="63">
        <v>11799.03</v>
      </c>
      <c r="T2390" s="63">
        <v>21622.21</v>
      </c>
      <c r="U2390" s="63">
        <v>29891.592332</v>
      </c>
      <c r="V2390" s="64" t="s">
        <v>232</v>
      </c>
    </row>
    <row r="2391" spans="1:22" ht="100.9">
      <c r="A2391" s="64" t="s">
        <v>13213</v>
      </c>
      <c r="B2391" s="63">
        <v>2830</v>
      </c>
      <c r="C2391" s="64" t="s">
        <v>13214</v>
      </c>
      <c r="D2391" s="64" t="s">
        <v>13215</v>
      </c>
      <c r="E2391" s="64" t="s">
        <v>13215</v>
      </c>
      <c r="F2391" s="64" t="s">
        <v>232</v>
      </c>
      <c r="G2391" s="63" t="b">
        <v>0</v>
      </c>
      <c r="H2391" s="71" t="b">
        <v>0</v>
      </c>
      <c r="I2391" s="64" t="s">
        <v>13213</v>
      </c>
      <c r="J2391" s="64" t="s">
        <v>232</v>
      </c>
      <c r="K2391" s="63">
        <v>132.20230000000001</v>
      </c>
      <c r="L2391" s="71" t="b">
        <v>0</v>
      </c>
      <c r="M2391" s="64" t="s">
        <v>232</v>
      </c>
      <c r="N2391" s="64" t="s">
        <v>232</v>
      </c>
      <c r="O2391" s="64" t="s">
        <v>232</v>
      </c>
      <c r="P2391" s="64" t="s">
        <v>1239</v>
      </c>
      <c r="Q2391" s="65"/>
      <c r="R2391" s="64" t="s">
        <v>13216</v>
      </c>
      <c r="S2391" s="63">
        <v>51.329120000000003</v>
      </c>
      <c r="T2391" s="63">
        <v>156.8176</v>
      </c>
      <c r="U2391" s="65"/>
      <c r="V2391" s="64" t="s">
        <v>232</v>
      </c>
    </row>
    <row r="2392" spans="1:22" ht="57.6">
      <c r="A2392" s="64" t="s">
        <v>13217</v>
      </c>
      <c r="B2392" s="63">
        <v>2831</v>
      </c>
      <c r="C2392" s="64" t="s">
        <v>13218</v>
      </c>
      <c r="D2392" s="64" t="s">
        <v>13219</v>
      </c>
      <c r="E2392" s="64" t="s">
        <v>13219</v>
      </c>
      <c r="F2392" s="64" t="s">
        <v>232</v>
      </c>
      <c r="G2392" s="63" t="b">
        <v>0</v>
      </c>
      <c r="H2392" s="71" t="b">
        <v>1</v>
      </c>
      <c r="I2392" s="64" t="s">
        <v>13217</v>
      </c>
      <c r="J2392" s="64" t="s">
        <v>232</v>
      </c>
      <c r="K2392" s="63">
        <v>170.25030000000001</v>
      </c>
      <c r="L2392" s="71" t="b">
        <v>0</v>
      </c>
      <c r="M2392" s="64" t="s">
        <v>1246</v>
      </c>
      <c r="N2392" s="64" t="s">
        <v>232</v>
      </c>
      <c r="O2392" s="64" t="s">
        <v>13220</v>
      </c>
      <c r="P2392" s="64" t="s">
        <v>6055</v>
      </c>
      <c r="Q2392" s="65"/>
      <c r="R2392" s="64" t="s">
        <v>13221</v>
      </c>
      <c r="S2392" s="63">
        <v>0.3359724</v>
      </c>
      <c r="T2392" s="63">
        <v>4.0491799999999998</v>
      </c>
      <c r="U2392" s="63">
        <v>0.79653362222000001</v>
      </c>
      <c r="V2392" s="64" t="s">
        <v>232</v>
      </c>
    </row>
    <row r="2393" spans="1:22" ht="115.15">
      <c r="A2393" s="64" t="s">
        <v>13222</v>
      </c>
      <c r="B2393" s="63">
        <v>2832</v>
      </c>
      <c r="C2393" s="64" t="s">
        <v>13223</v>
      </c>
      <c r="D2393" s="64" t="s">
        <v>13224</v>
      </c>
      <c r="E2393" s="64" t="s">
        <v>13224</v>
      </c>
      <c r="F2393" s="64" t="s">
        <v>232</v>
      </c>
      <c r="G2393" s="63" t="b">
        <v>0</v>
      </c>
      <c r="H2393" s="71" t="b">
        <v>0</v>
      </c>
      <c r="I2393" s="64" t="s">
        <v>13222</v>
      </c>
      <c r="J2393" s="64" t="s">
        <v>232</v>
      </c>
      <c r="K2393" s="63">
        <v>136.19999999999999</v>
      </c>
      <c r="L2393" s="71" t="b">
        <v>0</v>
      </c>
      <c r="M2393" s="64" t="s">
        <v>232</v>
      </c>
      <c r="N2393" s="64" t="s">
        <v>13225</v>
      </c>
      <c r="O2393" s="64" t="s">
        <v>13226</v>
      </c>
      <c r="P2393" s="64" t="s">
        <v>3097</v>
      </c>
      <c r="Q2393" s="65"/>
      <c r="R2393" s="64" t="s">
        <v>9662</v>
      </c>
      <c r="S2393" s="63">
        <v>237.31389999999999</v>
      </c>
      <c r="T2393" s="63">
        <v>5122.1279999999997</v>
      </c>
      <c r="U2393" s="63">
        <v>343.08683514000001</v>
      </c>
      <c r="V2393" s="64" t="s">
        <v>232</v>
      </c>
    </row>
    <row r="2394" spans="1:22" ht="72">
      <c r="A2394" s="64" t="s">
        <v>13227</v>
      </c>
      <c r="B2394" s="63">
        <v>2833</v>
      </c>
      <c r="C2394" s="64" t="s">
        <v>13228</v>
      </c>
      <c r="D2394" s="64" t="s">
        <v>13229</v>
      </c>
      <c r="E2394" s="64" t="s">
        <v>13229</v>
      </c>
      <c r="F2394" s="64" t="s">
        <v>232</v>
      </c>
      <c r="G2394" s="63" t="b">
        <v>0</v>
      </c>
      <c r="H2394" s="71" t="b">
        <v>0</v>
      </c>
      <c r="I2394" s="64" t="s">
        <v>13227</v>
      </c>
      <c r="J2394" s="64" t="s">
        <v>232</v>
      </c>
      <c r="K2394" s="63">
        <v>206.2824</v>
      </c>
      <c r="L2394" s="71" t="b">
        <v>0</v>
      </c>
      <c r="M2394" s="64" t="s">
        <v>232</v>
      </c>
      <c r="N2394" s="64" t="s">
        <v>232</v>
      </c>
      <c r="O2394" s="64" t="s">
        <v>13230</v>
      </c>
      <c r="P2394" s="64" t="s">
        <v>5855</v>
      </c>
      <c r="Q2394" s="65"/>
      <c r="R2394" s="64" t="s">
        <v>13231</v>
      </c>
      <c r="S2394" s="63">
        <v>2.4264680000000002E-3</v>
      </c>
      <c r="T2394" s="63">
        <v>0.1045537</v>
      </c>
      <c r="U2394" s="63">
        <v>8.4406558165999997E-4</v>
      </c>
      <c r="V2394" s="64" t="s">
        <v>232</v>
      </c>
    </row>
    <row r="2395" spans="1:22" ht="72">
      <c r="A2395" s="64" t="s">
        <v>13232</v>
      </c>
      <c r="B2395" s="63">
        <v>2834</v>
      </c>
      <c r="C2395" s="64" t="s">
        <v>13233</v>
      </c>
      <c r="D2395" s="64" t="s">
        <v>13234</v>
      </c>
      <c r="E2395" s="64" t="s">
        <v>13234</v>
      </c>
      <c r="F2395" s="64" t="s">
        <v>232</v>
      </c>
      <c r="G2395" s="63" t="b">
        <v>0</v>
      </c>
      <c r="H2395" s="71" t="b">
        <v>1</v>
      </c>
      <c r="I2395" s="64" t="s">
        <v>13232</v>
      </c>
      <c r="J2395" s="64" t="s">
        <v>232</v>
      </c>
      <c r="K2395" s="63">
        <v>206.2824</v>
      </c>
      <c r="L2395" s="71" t="b">
        <v>0</v>
      </c>
      <c r="M2395" s="64" t="s">
        <v>1246</v>
      </c>
      <c r="N2395" s="64" t="s">
        <v>232</v>
      </c>
      <c r="O2395" s="64" t="s">
        <v>13235</v>
      </c>
      <c r="P2395" s="64" t="s">
        <v>5855</v>
      </c>
      <c r="Q2395" s="65"/>
      <c r="R2395" s="64" t="s">
        <v>13236</v>
      </c>
      <c r="S2395" s="63">
        <v>3.6530329999999998E-4</v>
      </c>
      <c r="T2395" s="63">
        <v>0.1045537</v>
      </c>
      <c r="U2395" s="63">
        <v>1.7511578056000001E-3</v>
      </c>
      <c r="V2395" s="64" t="s">
        <v>232</v>
      </c>
    </row>
    <row r="2396" spans="1:22" ht="72">
      <c r="A2396" s="64" t="s">
        <v>13237</v>
      </c>
      <c r="B2396" s="63">
        <v>2835</v>
      </c>
      <c r="C2396" s="64" t="s">
        <v>13238</v>
      </c>
      <c r="D2396" s="64" t="s">
        <v>13239</v>
      </c>
      <c r="E2396" s="64" t="s">
        <v>13239</v>
      </c>
      <c r="F2396" s="64" t="s">
        <v>232</v>
      </c>
      <c r="G2396" s="63" t="b">
        <v>0</v>
      </c>
      <c r="H2396" s="71" t="b">
        <v>1</v>
      </c>
      <c r="I2396" s="64" t="s">
        <v>13237</v>
      </c>
      <c r="J2396" s="64" t="s">
        <v>232</v>
      </c>
      <c r="K2396" s="63">
        <v>216.27771999999999</v>
      </c>
      <c r="L2396" s="71" t="b">
        <v>0</v>
      </c>
      <c r="M2396" s="64" t="s">
        <v>1246</v>
      </c>
      <c r="N2396" s="64" t="s">
        <v>232</v>
      </c>
      <c r="O2396" s="64" t="s">
        <v>13240</v>
      </c>
      <c r="P2396" s="64" t="s">
        <v>5782</v>
      </c>
      <c r="Q2396" s="65"/>
      <c r="R2396" s="64" t="s">
        <v>13241</v>
      </c>
      <c r="S2396" s="63">
        <v>2.333142E-4</v>
      </c>
      <c r="T2396" s="63">
        <v>2.936714E-2</v>
      </c>
      <c r="U2396" s="63">
        <v>6.6948442231999999E-5</v>
      </c>
      <c r="V2396" s="64" t="s">
        <v>232</v>
      </c>
    </row>
    <row r="2397" spans="1:22" ht="86.45">
      <c r="A2397" s="64" t="s">
        <v>13242</v>
      </c>
      <c r="B2397" s="63">
        <v>2836</v>
      </c>
      <c r="C2397" s="64" t="s">
        <v>13243</v>
      </c>
      <c r="D2397" s="64" t="s">
        <v>13244</v>
      </c>
      <c r="E2397" s="64" t="s">
        <v>13244</v>
      </c>
      <c r="F2397" s="64" t="s">
        <v>232</v>
      </c>
      <c r="G2397" s="63" t="b">
        <v>0</v>
      </c>
      <c r="H2397" s="71" t="b">
        <v>1</v>
      </c>
      <c r="I2397" s="64" t="s">
        <v>13242</v>
      </c>
      <c r="J2397" s="64" t="s">
        <v>232</v>
      </c>
      <c r="K2397" s="63">
        <v>242.31450000000001</v>
      </c>
      <c r="L2397" s="71" t="b">
        <v>0</v>
      </c>
      <c r="M2397" s="64" t="s">
        <v>1246</v>
      </c>
      <c r="N2397" s="64" t="s">
        <v>232</v>
      </c>
      <c r="O2397" s="64" t="s">
        <v>13245</v>
      </c>
      <c r="P2397" s="64" t="s">
        <v>5975</v>
      </c>
      <c r="Q2397" s="65"/>
      <c r="R2397" s="64" t="s">
        <v>13246</v>
      </c>
      <c r="S2397" s="63">
        <v>3.3730560000000003E-5</v>
      </c>
      <c r="T2397" s="63">
        <v>2.6996780000000001E-3</v>
      </c>
      <c r="U2397" s="63">
        <v>2.5864867966000001E-6</v>
      </c>
      <c r="V2397" s="64" t="s">
        <v>232</v>
      </c>
    </row>
    <row r="2398" spans="1:22" ht="86.45">
      <c r="A2398" s="64" t="s">
        <v>13247</v>
      </c>
      <c r="B2398" s="63">
        <v>2837</v>
      </c>
      <c r="C2398" s="64" t="s">
        <v>13248</v>
      </c>
      <c r="D2398" s="64" t="s">
        <v>13249</v>
      </c>
      <c r="E2398" s="64" t="s">
        <v>13249</v>
      </c>
      <c r="F2398" s="64" t="s">
        <v>232</v>
      </c>
      <c r="G2398" s="63" t="b">
        <v>0</v>
      </c>
      <c r="H2398" s="71" t="b">
        <v>1</v>
      </c>
      <c r="I2398" s="64" t="s">
        <v>13247</v>
      </c>
      <c r="J2398" s="64" t="s">
        <v>232</v>
      </c>
      <c r="K2398" s="63">
        <v>242.31450000000001</v>
      </c>
      <c r="L2398" s="71" t="b">
        <v>0</v>
      </c>
      <c r="M2398" s="64" t="s">
        <v>1246</v>
      </c>
      <c r="N2398" s="64" t="s">
        <v>232</v>
      </c>
      <c r="O2398" s="64" t="s">
        <v>13250</v>
      </c>
      <c r="P2398" s="64" t="s">
        <v>5975</v>
      </c>
      <c r="Q2398" s="65"/>
      <c r="R2398" s="64" t="s">
        <v>13251</v>
      </c>
      <c r="S2398" s="63">
        <v>7.2660699999999994E-5</v>
      </c>
      <c r="T2398" s="63">
        <v>2.6996780000000001E-3</v>
      </c>
      <c r="U2398" s="63">
        <v>2.4809757657999999E-6</v>
      </c>
      <c r="V2398" s="64" t="s">
        <v>232</v>
      </c>
    </row>
    <row r="2399" spans="1:22" ht="86.45">
      <c r="A2399" s="64" t="s">
        <v>13252</v>
      </c>
      <c r="B2399" s="63">
        <v>2838</v>
      </c>
      <c r="C2399" s="64" t="s">
        <v>13253</v>
      </c>
      <c r="D2399" s="64" t="s">
        <v>13254</v>
      </c>
      <c r="E2399" s="64" t="s">
        <v>13254</v>
      </c>
      <c r="F2399" s="64" t="s">
        <v>232</v>
      </c>
      <c r="G2399" s="63" t="b">
        <v>0</v>
      </c>
      <c r="H2399" s="71" t="b">
        <v>1</v>
      </c>
      <c r="I2399" s="64" t="s">
        <v>13252</v>
      </c>
      <c r="J2399" s="64" t="s">
        <v>232</v>
      </c>
      <c r="K2399" s="63">
        <v>268.35169999999999</v>
      </c>
      <c r="L2399" s="71" t="b">
        <v>0</v>
      </c>
      <c r="M2399" s="64" t="s">
        <v>232</v>
      </c>
      <c r="N2399" s="64" t="s">
        <v>13255</v>
      </c>
      <c r="O2399" s="64" t="s">
        <v>13256</v>
      </c>
      <c r="P2399" s="64" t="s">
        <v>13257</v>
      </c>
      <c r="Q2399" s="65"/>
      <c r="R2399" s="64" t="s">
        <v>13258</v>
      </c>
      <c r="S2399" s="63">
        <v>3.1197439999999999E-6</v>
      </c>
      <c r="T2399" s="63">
        <v>1.8278909999999999E-4</v>
      </c>
      <c r="U2399" s="63">
        <v>4.2375331123999998E-6</v>
      </c>
      <c r="V2399" s="64" t="s">
        <v>232</v>
      </c>
    </row>
    <row r="2400" spans="1:22" ht="100.9">
      <c r="A2400" s="64" t="s">
        <v>13259</v>
      </c>
      <c r="B2400" s="63">
        <v>2839</v>
      </c>
      <c r="C2400" s="64" t="s">
        <v>232</v>
      </c>
      <c r="D2400" s="64" t="s">
        <v>232</v>
      </c>
      <c r="E2400" s="64" t="s">
        <v>2438</v>
      </c>
      <c r="F2400" s="64" t="s">
        <v>232</v>
      </c>
      <c r="G2400" s="63" t="b">
        <v>0</v>
      </c>
      <c r="H2400" s="71" t="b">
        <v>0</v>
      </c>
      <c r="I2400" s="64" t="s">
        <v>13259</v>
      </c>
      <c r="J2400" s="64" t="s">
        <v>232</v>
      </c>
      <c r="K2400" s="63">
        <v>88.02</v>
      </c>
      <c r="L2400" s="71" t="b">
        <v>0</v>
      </c>
      <c r="M2400" s="64" t="s">
        <v>232</v>
      </c>
      <c r="N2400" s="64" t="s">
        <v>232</v>
      </c>
      <c r="O2400" s="64" t="s">
        <v>232</v>
      </c>
      <c r="P2400" s="64" t="s">
        <v>13260</v>
      </c>
      <c r="Q2400" s="65"/>
      <c r="R2400" s="64" t="s">
        <v>232</v>
      </c>
      <c r="S2400" s="63">
        <v>0.74660539999999997</v>
      </c>
      <c r="T2400" s="65"/>
      <c r="U2400" s="65"/>
      <c r="V2400" s="64" t="s">
        <v>232</v>
      </c>
    </row>
    <row r="2401" spans="1:22" ht="28.9">
      <c r="A2401" s="64" t="s">
        <v>13261</v>
      </c>
      <c r="B2401" s="63">
        <v>2840</v>
      </c>
      <c r="C2401" s="64" t="s">
        <v>232</v>
      </c>
      <c r="D2401" s="64" t="s">
        <v>232</v>
      </c>
      <c r="E2401" s="64" t="s">
        <v>2438</v>
      </c>
      <c r="F2401" s="64" t="s">
        <v>232</v>
      </c>
      <c r="G2401" s="63" t="b">
        <v>0</v>
      </c>
      <c r="H2401" s="71" t="b">
        <v>0</v>
      </c>
      <c r="I2401" s="64" t="s">
        <v>13261</v>
      </c>
      <c r="J2401" s="64" t="s">
        <v>232</v>
      </c>
      <c r="K2401" s="63">
        <v>59</v>
      </c>
      <c r="L2401" s="71" t="b">
        <v>0</v>
      </c>
      <c r="M2401" s="64" t="s">
        <v>232</v>
      </c>
      <c r="N2401" s="64" t="s">
        <v>232</v>
      </c>
      <c r="O2401" s="64" t="s">
        <v>232</v>
      </c>
      <c r="P2401" s="64" t="s">
        <v>13262</v>
      </c>
      <c r="Q2401" s="63">
        <v>1</v>
      </c>
      <c r="R2401" s="64" t="s">
        <v>232</v>
      </c>
      <c r="S2401" s="65"/>
      <c r="T2401" s="65"/>
      <c r="U2401" s="65"/>
      <c r="V2401" s="64" t="s">
        <v>232</v>
      </c>
    </row>
    <row r="2402" spans="1:22" ht="57.6">
      <c r="A2402" s="64" t="s">
        <v>13263</v>
      </c>
      <c r="B2402" s="63">
        <v>2841</v>
      </c>
      <c r="C2402" s="64" t="s">
        <v>232</v>
      </c>
      <c r="D2402" s="64" t="s">
        <v>232</v>
      </c>
      <c r="E2402" s="64" t="s">
        <v>2438</v>
      </c>
      <c r="F2402" s="64" t="s">
        <v>232</v>
      </c>
      <c r="G2402" s="63" t="b">
        <v>0</v>
      </c>
      <c r="H2402" s="71" t="b">
        <v>0</v>
      </c>
      <c r="I2402" s="64" t="s">
        <v>13263</v>
      </c>
      <c r="J2402" s="64" t="s">
        <v>232</v>
      </c>
      <c r="K2402" s="63">
        <v>45.02</v>
      </c>
      <c r="L2402" s="71" t="b">
        <v>0</v>
      </c>
      <c r="M2402" s="64" t="s">
        <v>232</v>
      </c>
      <c r="N2402" s="64" t="s">
        <v>232</v>
      </c>
      <c r="O2402" s="64" t="s">
        <v>232</v>
      </c>
      <c r="P2402" s="64" t="s">
        <v>13264</v>
      </c>
      <c r="Q2402" s="63">
        <v>2</v>
      </c>
      <c r="R2402" s="64" t="s">
        <v>232</v>
      </c>
      <c r="S2402" s="63">
        <v>4786.2740000000003</v>
      </c>
      <c r="T2402" s="65"/>
      <c r="U2402" s="65"/>
      <c r="V2402" s="64" t="s">
        <v>232</v>
      </c>
    </row>
    <row r="2403" spans="1:22" ht="28.9">
      <c r="A2403" s="64" t="s">
        <v>13265</v>
      </c>
      <c r="B2403" s="63">
        <v>2842</v>
      </c>
      <c r="C2403" s="64" t="s">
        <v>13266</v>
      </c>
      <c r="D2403" s="64" t="s">
        <v>13267</v>
      </c>
      <c r="E2403" s="64" t="s">
        <v>13267</v>
      </c>
      <c r="F2403" s="64" t="s">
        <v>232</v>
      </c>
      <c r="G2403" s="63" t="b">
        <v>0</v>
      </c>
      <c r="H2403" s="71" t="b">
        <v>0</v>
      </c>
      <c r="I2403" s="64" t="s">
        <v>13265</v>
      </c>
      <c r="J2403" s="64" t="s">
        <v>232</v>
      </c>
      <c r="K2403" s="63">
        <v>77.039400000000001</v>
      </c>
      <c r="L2403" s="71" t="b">
        <v>0</v>
      </c>
      <c r="M2403" s="64" t="s">
        <v>232</v>
      </c>
      <c r="N2403" s="64" t="s">
        <v>13268</v>
      </c>
      <c r="O2403" s="64" t="s">
        <v>13269</v>
      </c>
      <c r="P2403" s="64" t="s">
        <v>13270</v>
      </c>
      <c r="Q2403" s="63">
        <v>3</v>
      </c>
      <c r="R2403" s="64" t="s">
        <v>13271</v>
      </c>
      <c r="S2403" s="63">
        <v>21864.87</v>
      </c>
      <c r="T2403" s="63">
        <v>5757839</v>
      </c>
      <c r="U2403" s="63">
        <v>3292.0668172000001</v>
      </c>
      <c r="V2403" s="64" t="s">
        <v>232</v>
      </c>
    </row>
    <row r="2404" spans="1:22" ht="86.45">
      <c r="A2404" s="64" t="s">
        <v>13272</v>
      </c>
      <c r="B2404" s="63">
        <v>2843</v>
      </c>
      <c r="C2404" s="64" t="s">
        <v>13273</v>
      </c>
      <c r="D2404" s="64" t="s">
        <v>13274</v>
      </c>
      <c r="E2404" s="64" t="s">
        <v>13274</v>
      </c>
      <c r="F2404" s="64" t="s">
        <v>232</v>
      </c>
      <c r="G2404" s="63" t="b">
        <v>0</v>
      </c>
      <c r="H2404" s="71" t="b">
        <v>0</v>
      </c>
      <c r="I2404" s="64" t="s">
        <v>13272</v>
      </c>
      <c r="J2404" s="64" t="s">
        <v>232</v>
      </c>
      <c r="K2404" s="63">
        <v>91.066000000000003</v>
      </c>
      <c r="L2404" s="71" t="b">
        <v>0</v>
      </c>
      <c r="M2404" s="64" t="s">
        <v>232</v>
      </c>
      <c r="N2404" s="64" t="s">
        <v>13275</v>
      </c>
      <c r="O2404" s="64" t="s">
        <v>13276</v>
      </c>
      <c r="P2404" s="64" t="s">
        <v>13277</v>
      </c>
      <c r="Q2404" s="63">
        <v>1.5</v>
      </c>
      <c r="R2404" s="64" t="s">
        <v>13278</v>
      </c>
      <c r="S2404" s="63">
        <v>8599.2939999999999</v>
      </c>
      <c r="T2404" s="63">
        <v>1884463</v>
      </c>
      <c r="U2404" s="63">
        <v>5792.1609577999998</v>
      </c>
      <c r="V2404" s="64" t="s">
        <v>232</v>
      </c>
    </row>
    <row r="2405" spans="1:22" ht="86.45">
      <c r="A2405" s="64" t="s">
        <v>13279</v>
      </c>
      <c r="B2405" s="63">
        <v>2844</v>
      </c>
      <c r="C2405" s="64" t="s">
        <v>13280</v>
      </c>
      <c r="D2405" s="64" t="s">
        <v>13281</v>
      </c>
      <c r="E2405" s="64" t="s">
        <v>13281</v>
      </c>
      <c r="F2405" s="64" t="s">
        <v>232</v>
      </c>
      <c r="G2405" s="63" t="b">
        <v>0</v>
      </c>
      <c r="H2405" s="71" t="b">
        <v>0</v>
      </c>
      <c r="I2405" s="64" t="s">
        <v>13279</v>
      </c>
      <c r="J2405" s="64" t="s">
        <v>232</v>
      </c>
      <c r="K2405" s="63">
        <v>105.09</v>
      </c>
      <c r="L2405" s="71" t="b">
        <v>0</v>
      </c>
      <c r="M2405" s="64" t="s">
        <v>232</v>
      </c>
      <c r="N2405" s="64" t="s">
        <v>13282</v>
      </c>
      <c r="O2405" s="64" t="s">
        <v>13283</v>
      </c>
      <c r="P2405" s="64" t="s">
        <v>13284</v>
      </c>
      <c r="Q2405" s="63">
        <v>1</v>
      </c>
      <c r="R2405" s="64" t="s">
        <v>13285</v>
      </c>
      <c r="S2405" s="63">
        <v>4999.59</v>
      </c>
      <c r="T2405" s="63">
        <v>975738.9</v>
      </c>
      <c r="U2405" s="63">
        <v>3543.4587803999998</v>
      </c>
      <c r="V2405" s="64" t="s">
        <v>232</v>
      </c>
    </row>
    <row r="2406" spans="1:22" ht="86.45">
      <c r="A2406" s="64" t="s">
        <v>13286</v>
      </c>
      <c r="B2406" s="63">
        <v>2845</v>
      </c>
      <c r="C2406" s="64" t="s">
        <v>13287</v>
      </c>
      <c r="D2406" s="64" t="s">
        <v>13288</v>
      </c>
      <c r="E2406" s="64" t="s">
        <v>13288</v>
      </c>
      <c r="F2406" s="64" t="s">
        <v>232</v>
      </c>
      <c r="G2406" s="63" t="b">
        <v>0</v>
      </c>
      <c r="H2406" s="71" t="b">
        <v>0</v>
      </c>
      <c r="I2406" s="64" t="s">
        <v>13286</v>
      </c>
      <c r="J2406" s="64" t="s">
        <v>232</v>
      </c>
      <c r="K2406" s="63">
        <v>105.09</v>
      </c>
      <c r="L2406" s="71" t="b">
        <v>0</v>
      </c>
      <c r="M2406" s="64" t="s">
        <v>232</v>
      </c>
      <c r="N2406" s="64" t="s">
        <v>13289</v>
      </c>
      <c r="O2406" s="64" t="s">
        <v>13290</v>
      </c>
      <c r="P2406" s="64" t="s">
        <v>13284</v>
      </c>
      <c r="Q2406" s="63">
        <v>1</v>
      </c>
      <c r="R2406" s="64" t="s">
        <v>13291</v>
      </c>
      <c r="S2406" s="63">
        <v>3239.7339999999999</v>
      </c>
      <c r="T2406" s="63">
        <v>616759.30000000005</v>
      </c>
      <c r="U2406" s="63">
        <v>3010.7307328000002</v>
      </c>
      <c r="V2406" s="64" t="s">
        <v>232</v>
      </c>
    </row>
    <row r="2407" spans="1:22" ht="100.9">
      <c r="A2407" s="64" t="s">
        <v>13292</v>
      </c>
      <c r="B2407" s="63">
        <v>2846</v>
      </c>
      <c r="C2407" s="64" t="s">
        <v>13293</v>
      </c>
      <c r="D2407" s="64" t="s">
        <v>13294</v>
      </c>
      <c r="E2407" s="64" t="s">
        <v>13294</v>
      </c>
      <c r="F2407" s="64" t="s">
        <v>232</v>
      </c>
      <c r="G2407" s="63" t="b">
        <v>0</v>
      </c>
      <c r="H2407" s="71" t="b">
        <v>0</v>
      </c>
      <c r="I2407" s="64" t="s">
        <v>13292</v>
      </c>
      <c r="J2407" s="64" t="s">
        <v>232</v>
      </c>
      <c r="K2407" s="63">
        <v>119.11920000000001</v>
      </c>
      <c r="L2407" s="71" t="b">
        <v>0</v>
      </c>
      <c r="M2407" s="64" t="s">
        <v>232</v>
      </c>
      <c r="N2407" s="64" t="s">
        <v>232</v>
      </c>
      <c r="O2407" s="64" t="s">
        <v>232</v>
      </c>
      <c r="P2407" s="64" t="s">
        <v>13295</v>
      </c>
      <c r="Q2407" s="63">
        <v>0.75</v>
      </c>
      <c r="R2407" s="64" t="s">
        <v>13296</v>
      </c>
      <c r="S2407" s="63">
        <v>1746.5229999999999</v>
      </c>
      <c r="T2407" s="63">
        <v>319346.2</v>
      </c>
      <c r="U2407" s="65"/>
      <c r="V2407" s="64" t="s">
        <v>232</v>
      </c>
    </row>
    <row r="2408" spans="1:22" ht="28.9">
      <c r="A2408" s="64" t="s">
        <v>13297</v>
      </c>
      <c r="B2408" s="63">
        <v>2847</v>
      </c>
      <c r="C2408" s="64" t="s">
        <v>13298</v>
      </c>
      <c r="D2408" s="64" t="s">
        <v>13299</v>
      </c>
      <c r="E2408" s="64" t="s">
        <v>13299</v>
      </c>
      <c r="F2408" s="64" t="s">
        <v>232</v>
      </c>
      <c r="G2408" s="63" t="b">
        <v>0</v>
      </c>
      <c r="H2408" s="71" t="b">
        <v>0</v>
      </c>
      <c r="I2408" s="64" t="s">
        <v>13297</v>
      </c>
      <c r="J2408" s="64" t="s">
        <v>232</v>
      </c>
      <c r="K2408" s="63">
        <v>56.076999999999998</v>
      </c>
      <c r="L2408" s="71" t="b">
        <v>0</v>
      </c>
      <c r="M2408" s="64" t="s">
        <v>232</v>
      </c>
      <c r="N2408" s="64" t="s">
        <v>13300</v>
      </c>
      <c r="O2408" s="64" t="s">
        <v>13301</v>
      </c>
      <c r="P2408" s="64" t="s">
        <v>13302</v>
      </c>
      <c r="Q2408" s="65"/>
      <c r="R2408" s="64" t="s">
        <v>13303</v>
      </c>
      <c r="S2408" s="65"/>
      <c r="T2408" s="65"/>
      <c r="U2408" s="65"/>
      <c r="V2408" s="64" t="s">
        <v>232</v>
      </c>
    </row>
    <row r="2409" spans="1:22" ht="57.6">
      <c r="A2409" s="64" t="s">
        <v>13304</v>
      </c>
      <c r="B2409" s="63">
        <v>2848</v>
      </c>
      <c r="C2409" s="64" t="s">
        <v>13305</v>
      </c>
      <c r="D2409" s="64" t="s">
        <v>13306</v>
      </c>
      <c r="E2409" s="64" t="s">
        <v>13306</v>
      </c>
      <c r="F2409" s="64" t="s">
        <v>232</v>
      </c>
      <c r="G2409" s="63" t="b">
        <v>0</v>
      </c>
      <c r="H2409" s="71" t="b">
        <v>0</v>
      </c>
      <c r="I2409" s="64" t="s">
        <v>13304</v>
      </c>
      <c r="J2409" s="64" t="s">
        <v>232</v>
      </c>
      <c r="K2409" s="63">
        <v>101.96</v>
      </c>
      <c r="L2409" s="71" t="b">
        <v>0</v>
      </c>
      <c r="M2409" s="64" t="s">
        <v>232</v>
      </c>
      <c r="N2409" s="64" t="s">
        <v>13307</v>
      </c>
      <c r="O2409" s="64" t="s">
        <v>13308</v>
      </c>
      <c r="P2409" s="64" t="s">
        <v>13309</v>
      </c>
      <c r="Q2409" s="65"/>
      <c r="R2409" s="64" t="s">
        <v>13310</v>
      </c>
      <c r="S2409" s="65"/>
      <c r="T2409" s="65"/>
      <c r="U2409" s="65"/>
      <c r="V2409" s="64" t="s">
        <v>232</v>
      </c>
    </row>
    <row r="2410" spans="1:22" ht="57.6">
      <c r="A2410" s="64" t="s">
        <v>13311</v>
      </c>
      <c r="B2410" s="63">
        <v>2849</v>
      </c>
      <c r="C2410" s="64" t="s">
        <v>13312</v>
      </c>
      <c r="D2410" s="64" t="s">
        <v>13313</v>
      </c>
      <c r="E2410" s="64" t="s">
        <v>13313</v>
      </c>
      <c r="F2410" s="64" t="s">
        <v>232</v>
      </c>
      <c r="G2410" s="63" t="b">
        <v>0</v>
      </c>
      <c r="H2410" s="71" t="b">
        <v>0</v>
      </c>
      <c r="I2410" s="64" t="s">
        <v>13311</v>
      </c>
      <c r="J2410" s="64" t="s">
        <v>232</v>
      </c>
      <c r="K2410" s="63">
        <v>159.69</v>
      </c>
      <c r="L2410" s="71" t="b">
        <v>0</v>
      </c>
      <c r="M2410" s="64" t="s">
        <v>232</v>
      </c>
      <c r="N2410" s="64" t="s">
        <v>13314</v>
      </c>
      <c r="O2410" s="64" t="s">
        <v>13315</v>
      </c>
      <c r="P2410" s="64" t="s">
        <v>13316</v>
      </c>
      <c r="Q2410" s="65"/>
      <c r="R2410" s="64" t="s">
        <v>13317</v>
      </c>
      <c r="S2410" s="65"/>
      <c r="T2410" s="65"/>
      <c r="U2410" s="65"/>
      <c r="V2410" s="64" t="s">
        <v>232</v>
      </c>
    </row>
    <row r="2411" spans="1:22" ht="57.6">
      <c r="A2411" s="64" t="s">
        <v>13318</v>
      </c>
      <c r="B2411" s="63">
        <v>2850</v>
      </c>
      <c r="C2411" s="64" t="s">
        <v>13319</v>
      </c>
      <c r="D2411" s="64" t="s">
        <v>13320</v>
      </c>
      <c r="E2411" s="64" t="s">
        <v>13320</v>
      </c>
      <c r="F2411" s="64" t="s">
        <v>232</v>
      </c>
      <c r="G2411" s="63" t="b">
        <v>0</v>
      </c>
      <c r="H2411" s="71" t="b">
        <v>0</v>
      </c>
      <c r="I2411" s="64" t="s">
        <v>13318</v>
      </c>
      <c r="J2411" s="64" t="s">
        <v>232</v>
      </c>
      <c r="K2411" s="63">
        <v>138.2055</v>
      </c>
      <c r="L2411" s="71" t="b">
        <v>0</v>
      </c>
      <c r="M2411" s="64" t="s">
        <v>232</v>
      </c>
      <c r="N2411" s="64" t="s">
        <v>13321</v>
      </c>
      <c r="O2411" s="64" t="s">
        <v>13322</v>
      </c>
      <c r="P2411" s="64" t="s">
        <v>13323</v>
      </c>
      <c r="Q2411" s="65"/>
      <c r="R2411" s="64" t="s">
        <v>13324</v>
      </c>
      <c r="S2411" s="63">
        <v>3.2530660000000002E-15</v>
      </c>
      <c r="T2411" s="63">
        <v>5757839</v>
      </c>
      <c r="U2411" s="63">
        <v>1.4090002248</v>
      </c>
      <c r="V2411" s="64" t="s">
        <v>232</v>
      </c>
    </row>
    <row r="2412" spans="1:22" ht="57.6">
      <c r="A2412" s="64" t="s">
        <v>13325</v>
      </c>
      <c r="B2412" s="63">
        <v>2851</v>
      </c>
      <c r="C2412" s="64" t="s">
        <v>13326</v>
      </c>
      <c r="D2412" s="64" t="s">
        <v>13327</v>
      </c>
      <c r="E2412" s="64" t="s">
        <v>13327</v>
      </c>
      <c r="F2412" s="64" t="s">
        <v>232</v>
      </c>
      <c r="G2412" s="63" t="b">
        <v>0</v>
      </c>
      <c r="H2412" s="71" t="b">
        <v>0</v>
      </c>
      <c r="I2412" s="64" t="s">
        <v>13325</v>
      </c>
      <c r="J2412" s="64" t="s">
        <v>232</v>
      </c>
      <c r="K2412" s="63">
        <v>108</v>
      </c>
      <c r="L2412" s="71" t="b">
        <v>0</v>
      </c>
      <c r="M2412" s="64" t="s">
        <v>232</v>
      </c>
      <c r="N2412" s="64" t="s">
        <v>13328</v>
      </c>
      <c r="O2412" s="64" t="s">
        <v>13329</v>
      </c>
      <c r="P2412" s="64" t="s">
        <v>13330</v>
      </c>
      <c r="Q2412" s="65"/>
      <c r="R2412" s="64" t="s">
        <v>13331</v>
      </c>
      <c r="S2412" s="63">
        <v>1.322558E-14</v>
      </c>
      <c r="T2412" s="63">
        <v>5757839</v>
      </c>
      <c r="U2412" s="63">
        <v>1.4090002248</v>
      </c>
      <c r="V2412" s="64" t="s">
        <v>232</v>
      </c>
    </row>
    <row r="2413" spans="1:22" ht="28.9">
      <c r="A2413" s="64" t="s">
        <v>13332</v>
      </c>
      <c r="B2413" s="63">
        <v>2852</v>
      </c>
      <c r="C2413" s="64" t="s">
        <v>13333</v>
      </c>
      <c r="D2413" s="64" t="s">
        <v>13334</v>
      </c>
      <c r="E2413" s="64" t="s">
        <v>13334</v>
      </c>
      <c r="F2413" s="64" t="s">
        <v>232</v>
      </c>
      <c r="G2413" s="63" t="b">
        <v>0</v>
      </c>
      <c r="H2413" s="71" t="b">
        <v>0</v>
      </c>
      <c r="I2413" s="64" t="s">
        <v>13332</v>
      </c>
      <c r="J2413" s="64" t="s">
        <v>232</v>
      </c>
      <c r="K2413" s="63">
        <v>40.299999999999997</v>
      </c>
      <c r="L2413" s="71" t="b">
        <v>0</v>
      </c>
      <c r="M2413" s="64" t="s">
        <v>232</v>
      </c>
      <c r="N2413" s="64" t="s">
        <v>13335</v>
      </c>
      <c r="O2413" s="64" t="s">
        <v>13336</v>
      </c>
      <c r="P2413" s="64" t="s">
        <v>13337</v>
      </c>
      <c r="Q2413" s="65"/>
      <c r="R2413" s="64" t="s">
        <v>13338</v>
      </c>
      <c r="S2413" s="63">
        <v>1.3465559999999999E-9</v>
      </c>
      <c r="T2413" s="65"/>
      <c r="U2413" s="65"/>
      <c r="V2413" s="64" t="s">
        <v>232</v>
      </c>
    </row>
    <row r="2414" spans="1:22" ht="28.9">
      <c r="A2414" s="64" t="s">
        <v>13339</v>
      </c>
      <c r="B2414" s="63">
        <v>2853</v>
      </c>
      <c r="C2414" s="64" t="s">
        <v>13340</v>
      </c>
      <c r="D2414" s="64" t="s">
        <v>13341</v>
      </c>
      <c r="E2414" s="64" t="s">
        <v>13341</v>
      </c>
      <c r="F2414" s="64" t="s">
        <v>232</v>
      </c>
      <c r="G2414" s="63" t="b">
        <v>0</v>
      </c>
      <c r="H2414" s="71" t="b">
        <v>0</v>
      </c>
      <c r="I2414" s="64" t="s">
        <v>13339</v>
      </c>
      <c r="J2414" s="64" t="s">
        <v>232</v>
      </c>
      <c r="K2414" s="63">
        <v>80.06</v>
      </c>
      <c r="L2414" s="71" t="b">
        <v>0</v>
      </c>
      <c r="M2414" s="64" t="s">
        <v>232</v>
      </c>
      <c r="N2414" s="64" t="s">
        <v>13342</v>
      </c>
      <c r="O2414" s="64" t="s">
        <v>13343</v>
      </c>
      <c r="P2414" s="64" t="s">
        <v>13344</v>
      </c>
      <c r="Q2414" s="65"/>
      <c r="R2414" s="64" t="s">
        <v>13345</v>
      </c>
      <c r="S2414" s="63">
        <v>1.733191E-5</v>
      </c>
      <c r="T2414" s="65"/>
      <c r="U2414" s="65"/>
      <c r="V2414" s="64" t="s">
        <v>232</v>
      </c>
    </row>
    <row r="2415" spans="1:22" ht="28.9">
      <c r="A2415" s="64" t="s">
        <v>13346</v>
      </c>
      <c r="B2415" s="63">
        <v>2854</v>
      </c>
      <c r="C2415" s="64" t="s">
        <v>13347</v>
      </c>
      <c r="D2415" s="64" t="s">
        <v>13348</v>
      </c>
      <c r="E2415" s="64" t="s">
        <v>13348</v>
      </c>
      <c r="F2415" s="64" t="s">
        <v>232</v>
      </c>
      <c r="G2415" s="63" t="b">
        <v>0</v>
      </c>
      <c r="H2415" s="71" t="b">
        <v>0</v>
      </c>
      <c r="I2415" s="64" t="s">
        <v>13346</v>
      </c>
      <c r="J2415" s="64" t="s">
        <v>232</v>
      </c>
      <c r="K2415" s="63">
        <v>60.08</v>
      </c>
      <c r="L2415" s="71" t="b">
        <v>0</v>
      </c>
      <c r="M2415" s="64" t="s">
        <v>232</v>
      </c>
      <c r="N2415" s="64" t="s">
        <v>13349</v>
      </c>
      <c r="O2415" s="64" t="s">
        <v>13350</v>
      </c>
      <c r="P2415" s="64" t="s">
        <v>13351</v>
      </c>
      <c r="Q2415" s="65"/>
      <c r="R2415" s="64" t="s">
        <v>13352</v>
      </c>
      <c r="S2415" s="65"/>
      <c r="T2415" s="65"/>
      <c r="U2415" s="65"/>
      <c r="V2415" s="64" t="s">
        <v>232</v>
      </c>
    </row>
    <row r="2416" spans="1:22" ht="28.9">
      <c r="A2416" s="64" t="s">
        <v>13353</v>
      </c>
      <c r="B2416" s="63">
        <v>2855</v>
      </c>
      <c r="C2416" s="64" t="s">
        <v>13354</v>
      </c>
      <c r="D2416" s="64" t="s">
        <v>13355</v>
      </c>
      <c r="E2416" s="64" t="s">
        <v>13355</v>
      </c>
      <c r="F2416" s="64" t="s">
        <v>232</v>
      </c>
      <c r="G2416" s="63" t="b">
        <v>0</v>
      </c>
      <c r="H2416" s="71" t="b">
        <v>0</v>
      </c>
      <c r="I2416" s="64" t="s">
        <v>13353</v>
      </c>
      <c r="J2416" s="64" t="s">
        <v>232</v>
      </c>
      <c r="K2416" s="63">
        <v>79.87</v>
      </c>
      <c r="L2416" s="71" t="b">
        <v>0</v>
      </c>
      <c r="M2416" s="64" t="s">
        <v>232</v>
      </c>
      <c r="N2416" s="64" t="s">
        <v>13356</v>
      </c>
      <c r="O2416" s="64" t="s">
        <v>13357</v>
      </c>
      <c r="P2416" s="64" t="s">
        <v>13358</v>
      </c>
      <c r="Q2416" s="65"/>
      <c r="R2416" s="64" t="s">
        <v>13359</v>
      </c>
      <c r="S2416" s="63">
        <v>326639.8</v>
      </c>
      <c r="T2416" s="65"/>
      <c r="U2416" s="65"/>
      <c r="V2416" s="64" t="s">
        <v>232</v>
      </c>
    </row>
    <row r="2417" spans="1:22" ht="28.9">
      <c r="A2417" s="64" t="s">
        <v>13360</v>
      </c>
      <c r="B2417" s="63">
        <v>2856</v>
      </c>
      <c r="C2417" s="64" t="s">
        <v>13361</v>
      </c>
      <c r="D2417" s="64" t="s">
        <v>13362</v>
      </c>
      <c r="E2417" s="64" t="s">
        <v>13362</v>
      </c>
      <c r="F2417" s="64" t="s">
        <v>232</v>
      </c>
      <c r="G2417" s="63" t="b">
        <v>0</v>
      </c>
      <c r="H2417" s="71" t="b">
        <v>0</v>
      </c>
      <c r="I2417" s="64" t="s">
        <v>13360</v>
      </c>
      <c r="J2417" s="64" t="s">
        <v>13363</v>
      </c>
      <c r="K2417" s="63">
        <v>174.96680000000001</v>
      </c>
      <c r="L2417" s="71" t="b">
        <v>0</v>
      </c>
      <c r="M2417" s="64" t="s">
        <v>232</v>
      </c>
      <c r="N2417" s="64" t="s">
        <v>13364</v>
      </c>
      <c r="O2417" s="64" t="s">
        <v>13365</v>
      </c>
      <c r="P2417" s="64" t="s">
        <v>232</v>
      </c>
      <c r="Q2417" s="65"/>
      <c r="R2417" s="64" t="s">
        <v>13366</v>
      </c>
      <c r="S2417" s="65"/>
      <c r="T2417" s="65"/>
      <c r="U2417" s="65"/>
      <c r="V2417" s="64" t="s">
        <v>232</v>
      </c>
    </row>
    <row r="2418" spans="1:22" ht="57.6">
      <c r="A2418" s="64" t="s">
        <v>13367</v>
      </c>
      <c r="B2418" s="63">
        <v>2857</v>
      </c>
      <c r="C2418" s="64" t="s">
        <v>6450</v>
      </c>
      <c r="D2418" s="64" t="s">
        <v>6451</v>
      </c>
      <c r="E2418" s="64" t="s">
        <v>6451</v>
      </c>
      <c r="F2418" s="64" t="s">
        <v>232</v>
      </c>
      <c r="G2418" s="63" t="b">
        <v>0</v>
      </c>
      <c r="H2418" s="71" t="b">
        <v>0</v>
      </c>
      <c r="I2418" s="64" t="s">
        <v>13367</v>
      </c>
      <c r="J2418" s="64" t="s">
        <v>232</v>
      </c>
      <c r="K2418" s="63">
        <v>282.46140000000003</v>
      </c>
      <c r="L2418" s="71" t="b">
        <v>0</v>
      </c>
      <c r="M2418" s="64" t="s">
        <v>232</v>
      </c>
      <c r="N2418" s="64" t="s">
        <v>6453</v>
      </c>
      <c r="O2418" s="64" t="s">
        <v>6454</v>
      </c>
      <c r="P2418" s="64" t="s">
        <v>6341</v>
      </c>
      <c r="Q2418" s="63">
        <v>0.1111111</v>
      </c>
      <c r="R2418" s="64" t="s">
        <v>6342</v>
      </c>
      <c r="S2418" s="63">
        <v>6.8394390000000001E-3</v>
      </c>
      <c r="T2418" s="63">
        <v>7.975464E-6</v>
      </c>
      <c r="U2418" s="63">
        <v>1.2409851739600002E-4</v>
      </c>
      <c r="V2418" s="64" t="s">
        <v>6455</v>
      </c>
    </row>
    <row r="2419" spans="1:22" ht="57.6">
      <c r="A2419" s="64" t="s">
        <v>13368</v>
      </c>
      <c r="B2419" s="63">
        <v>2858</v>
      </c>
      <c r="C2419" s="64" t="s">
        <v>6337</v>
      </c>
      <c r="D2419" s="64" t="s">
        <v>6338</v>
      </c>
      <c r="E2419" s="64" t="s">
        <v>6338</v>
      </c>
      <c r="F2419" s="64" t="s">
        <v>232</v>
      </c>
      <c r="G2419" s="63" t="b">
        <v>0</v>
      </c>
      <c r="H2419" s="71" t="b">
        <v>0</v>
      </c>
      <c r="I2419" s="64" t="s">
        <v>13368</v>
      </c>
      <c r="J2419" s="64" t="s">
        <v>232</v>
      </c>
      <c r="K2419" s="63">
        <v>282.46140000000003</v>
      </c>
      <c r="L2419" s="71" t="b">
        <v>0</v>
      </c>
      <c r="M2419" s="64" t="s">
        <v>232</v>
      </c>
      <c r="N2419" s="64" t="s">
        <v>232</v>
      </c>
      <c r="O2419" s="64" t="s">
        <v>6340</v>
      </c>
      <c r="P2419" s="64" t="s">
        <v>6341</v>
      </c>
      <c r="Q2419" s="63">
        <v>0.1111111</v>
      </c>
      <c r="R2419" s="64" t="s">
        <v>6342</v>
      </c>
      <c r="S2419" s="63">
        <v>6.8394390000000001E-3</v>
      </c>
      <c r="T2419" s="63">
        <v>7.975464E-6</v>
      </c>
      <c r="U2419" s="63">
        <v>1.2409851739600002E-4</v>
      </c>
      <c r="V2419" s="64" t="s">
        <v>6343</v>
      </c>
    </row>
    <row r="2420" spans="1:22" ht="57.6">
      <c r="A2420" s="64" t="s">
        <v>13369</v>
      </c>
      <c r="B2420" s="63">
        <v>2859</v>
      </c>
      <c r="C2420" s="64" t="s">
        <v>13370</v>
      </c>
      <c r="D2420" s="64" t="s">
        <v>13371</v>
      </c>
      <c r="E2420" s="64" t="s">
        <v>13371</v>
      </c>
      <c r="F2420" s="64" t="s">
        <v>232</v>
      </c>
      <c r="G2420" s="63" t="b">
        <v>0</v>
      </c>
      <c r="H2420" s="71" t="b">
        <v>0</v>
      </c>
      <c r="I2420" s="64" t="s">
        <v>13369</v>
      </c>
      <c r="J2420" s="64" t="s">
        <v>232</v>
      </c>
      <c r="K2420" s="63">
        <v>282.46139499999998</v>
      </c>
      <c r="L2420" s="71" t="b">
        <v>0</v>
      </c>
      <c r="M2420" s="64" t="s">
        <v>232</v>
      </c>
      <c r="N2420" s="64" t="s">
        <v>232</v>
      </c>
      <c r="O2420" s="64" t="s">
        <v>232</v>
      </c>
      <c r="P2420" s="64" t="s">
        <v>6341</v>
      </c>
      <c r="Q2420" s="63">
        <v>0.1111111</v>
      </c>
      <c r="R2420" s="64" t="s">
        <v>13372</v>
      </c>
      <c r="S2420" s="63">
        <v>2.0531649999999999E-4</v>
      </c>
      <c r="T2420" s="63">
        <v>7.975464E-6</v>
      </c>
      <c r="U2420" s="65"/>
      <c r="V2420" s="64" t="s">
        <v>232</v>
      </c>
    </row>
    <row r="2421" spans="1:22" ht="72">
      <c r="A2421" s="64" t="s">
        <v>13373</v>
      </c>
      <c r="B2421" s="63">
        <v>2860</v>
      </c>
      <c r="C2421" s="64" t="s">
        <v>13374</v>
      </c>
      <c r="D2421" s="64" t="s">
        <v>13375</v>
      </c>
      <c r="E2421" s="64" t="s">
        <v>13375</v>
      </c>
      <c r="F2421" s="64" t="s">
        <v>232</v>
      </c>
      <c r="G2421" s="63" t="b">
        <v>0</v>
      </c>
      <c r="H2421" s="71" t="b">
        <v>0</v>
      </c>
      <c r="I2421" s="64" t="s">
        <v>13373</v>
      </c>
      <c r="J2421" s="64" t="s">
        <v>232</v>
      </c>
      <c r="K2421" s="63">
        <v>380.6474</v>
      </c>
      <c r="L2421" s="71" t="b">
        <v>0</v>
      </c>
      <c r="M2421" s="64" t="s">
        <v>232</v>
      </c>
      <c r="N2421" s="64" t="s">
        <v>232</v>
      </c>
      <c r="O2421" s="64" t="s">
        <v>232</v>
      </c>
      <c r="P2421" s="64" t="s">
        <v>11521</v>
      </c>
      <c r="Q2421" s="63">
        <v>0.08</v>
      </c>
      <c r="R2421" s="64" t="s">
        <v>13376</v>
      </c>
      <c r="S2421" s="63">
        <v>6.4261390000000002E-7</v>
      </c>
      <c r="T2421" s="63">
        <v>3.208136E-9</v>
      </c>
      <c r="U2421" s="65"/>
      <c r="V2421" s="64" t="s">
        <v>232</v>
      </c>
    </row>
    <row r="2422" spans="1:22" ht="72">
      <c r="A2422" s="64" t="s">
        <v>13377</v>
      </c>
      <c r="B2422" s="63">
        <v>2861</v>
      </c>
      <c r="C2422" s="64" t="s">
        <v>13378</v>
      </c>
      <c r="D2422" s="64" t="s">
        <v>13379</v>
      </c>
      <c r="E2422" s="64" t="s">
        <v>13379</v>
      </c>
      <c r="F2422" s="64" t="s">
        <v>232</v>
      </c>
      <c r="G2422" s="63" t="b">
        <v>0</v>
      </c>
      <c r="H2422" s="71" t="b">
        <v>0</v>
      </c>
      <c r="I2422" s="64" t="s">
        <v>13377</v>
      </c>
      <c r="J2422" s="64" t="s">
        <v>232</v>
      </c>
      <c r="K2422" s="63">
        <v>342.51330000000002</v>
      </c>
      <c r="L2422" s="71" t="b">
        <v>0</v>
      </c>
      <c r="M2422" s="64" t="s">
        <v>232</v>
      </c>
      <c r="N2422" s="64" t="s">
        <v>13380</v>
      </c>
      <c r="O2422" s="64" t="s">
        <v>13381</v>
      </c>
      <c r="P2422" s="64" t="s">
        <v>13382</v>
      </c>
      <c r="Q2422" s="63">
        <v>0.2</v>
      </c>
      <c r="R2422" s="64" t="s">
        <v>13383</v>
      </c>
      <c r="S2422" s="63">
        <v>1.4532140000000001E-6</v>
      </c>
      <c r="T2422" s="63">
        <v>5.5199929999999999E-11</v>
      </c>
      <c r="U2422" s="63">
        <v>8.4096051227999994E-6</v>
      </c>
      <c r="V2422" s="64" t="s">
        <v>232</v>
      </c>
    </row>
    <row r="2423" spans="1:22" ht="115.15">
      <c r="A2423" s="64" t="s">
        <v>13384</v>
      </c>
      <c r="B2423" s="63">
        <v>2862</v>
      </c>
      <c r="C2423" s="64" t="s">
        <v>13385</v>
      </c>
      <c r="D2423" s="64" t="s">
        <v>13386</v>
      </c>
      <c r="E2423" s="64" t="s">
        <v>13386</v>
      </c>
      <c r="F2423" s="64" t="s">
        <v>232</v>
      </c>
      <c r="G2423" s="63" t="b">
        <v>0</v>
      </c>
      <c r="H2423" s="71" t="b">
        <v>0</v>
      </c>
      <c r="I2423" s="64" t="s">
        <v>13384</v>
      </c>
      <c r="J2423" s="64" t="s">
        <v>232</v>
      </c>
      <c r="K2423" s="63">
        <v>270.49369999999999</v>
      </c>
      <c r="L2423" s="71" t="b">
        <v>0</v>
      </c>
      <c r="M2423" s="64" t="s">
        <v>232</v>
      </c>
      <c r="N2423" s="64" t="s">
        <v>13387</v>
      </c>
      <c r="O2423" s="64" t="s">
        <v>13388</v>
      </c>
      <c r="P2423" s="64" t="s">
        <v>13389</v>
      </c>
      <c r="Q2423" s="63">
        <v>5.5555559999999997E-2</v>
      </c>
      <c r="R2423" s="64" t="s">
        <v>13390</v>
      </c>
      <c r="S2423" s="63">
        <v>2.4398000000000001E-4</v>
      </c>
      <c r="T2423" s="63">
        <v>1.6810619999999999E-4</v>
      </c>
      <c r="U2423" s="63">
        <v>2.8262664136000001E-4</v>
      </c>
      <c r="V2423" s="64" t="s">
        <v>232</v>
      </c>
    </row>
    <row r="2424" spans="1:22" ht="86.45">
      <c r="A2424" s="64" t="s">
        <v>13391</v>
      </c>
      <c r="B2424" s="63">
        <v>2863</v>
      </c>
      <c r="C2424" s="64" t="s">
        <v>13392</v>
      </c>
      <c r="D2424" s="64" t="s">
        <v>13393</v>
      </c>
      <c r="E2424" s="64" t="s">
        <v>13393</v>
      </c>
      <c r="F2424" s="64" t="s">
        <v>232</v>
      </c>
      <c r="G2424" s="63" t="b">
        <v>0</v>
      </c>
      <c r="H2424" s="71" t="b">
        <v>0</v>
      </c>
      <c r="I2424" s="64" t="s">
        <v>13391</v>
      </c>
      <c r="J2424" s="64" t="s">
        <v>232</v>
      </c>
      <c r="K2424" s="63">
        <v>284.52030000000002</v>
      </c>
      <c r="L2424" s="71" t="b">
        <v>0</v>
      </c>
      <c r="M2424" s="64" t="s">
        <v>232</v>
      </c>
      <c r="N2424" s="64" t="s">
        <v>232</v>
      </c>
      <c r="O2424" s="64" t="s">
        <v>232</v>
      </c>
      <c r="P2424" s="64" t="s">
        <v>13394</v>
      </c>
      <c r="Q2424" s="63">
        <v>5.2631579999999997E-2</v>
      </c>
      <c r="R2424" s="64" t="s">
        <v>13395</v>
      </c>
      <c r="S2424" s="63">
        <v>1.039915E-4</v>
      </c>
      <c r="T2424" s="63">
        <v>5.5018900000000003E-5</v>
      </c>
      <c r="U2424" s="65"/>
      <c r="V2424" s="64" t="s">
        <v>232</v>
      </c>
    </row>
    <row r="2425" spans="1:22" ht="100.9">
      <c r="A2425" s="64" t="s">
        <v>13396</v>
      </c>
      <c r="B2425" s="63">
        <v>2864</v>
      </c>
      <c r="C2425" s="64" t="s">
        <v>13397</v>
      </c>
      <c r="D2425" s="64" t="s">
        <v>13398</v>
      </c>
      <c r="E2425" s="64" t="s">
        <v>13398</v>
      </c>
      <c r="F2425" s="64" t="s">
        <v>232</v>
      </c>
      <c r="G2425" s="63" t="b">
        <v>0</v>
      </c>
      <c r="H2425" s="71" t="b">
        <v>0</v>
      </c>
      <c r="I2425" s="64" t="s">
        <v>13396</v>
      </c>
      <c r="J2425" s="64" t="s">
        <v>232</v>
      </c>
      <c r="K2425" s="63">
        <v>298.54689999999999</v>
      </c>
      <c r="L2425" s="71" t="b">
        <v>0</v>
      </c>
      <c r="M2425" s="64" t="s">
        <v>232</v>
      </c>
      <c r="N2425" s="64" t="s">
        <v>13399</v>
      </c>
      <c r="O2425" s="64" t="s">
        <v>13400</v>
      </c>
      <c r="P2425" s="64" t="s">
        <v>13401</v>
      </c>
      <c r="Q2425" s="63">
        <v>0.05</v>
      </c>
      <c r="R2425" s="64" t="s">
        <v>13402</v>
      </c>
      <c r="S2425" s="63">
        <v>6.6661200000000005E-5</v>
      </c>
      <c r="T2425" s="63">
        <v>1.8006949999999999E-5</v>
      </c>
      <c r="U2425" s="63">
        <v>9.0173134632000009E-6</v>
      </c>
      <c r="V2425" s="64" t="s">
        <v>232</v>
      </c>
    </row>
    <row r="2426" spans="1:22" ht="57.6">
      <c r="A2426" s="64" t="s">
        <v>13403</v>
      </c>
      <c r="B2426" s="63">
        <v>2865</v>
      </c>
      <c r="C2426" s="64" t="s">
        <v>232</v>
      </c>
      <c r="D2426" s="64" t="s">
        <v>232</v>
      </c>
      <c r="E2426" s="64" t="s">
        <v>2438</v>
      </c>
      <c r="F2426" s="64" t="s">
        <v>232</v>
      </c>
      <c r="G2426" s="63" t="b">
        <v>0</v>
      </c>
      <c r="H2426" s="71" t="b">
        <v>0</v>
      </c>
      <c r="I2426" s="64" t="s">
        <v>13403</v>
      </c>
      <c r="J2426" s="64" t="s">
        <v>232</v>
      </c>
      <c r="K2426" s="63">
        <v>310.55758700000001</v>
      </c>
      <c r="L2426" s="71" t="b">
        <v>0</v>
      </c>
      <c r="M2426" s="64" t="s">
        <v>232</v>
      </c>
      <c r="N2426" s="64" t="s">
        <v>232</v>
      </c>
      <c r="O2426" s="64" t="s">
        <v>232</v>
      </c>
      <c r="P2426" s="64" t="s">
        <v>13404</v>
      </c>
      <c r="Q2426" s="63">
        <v>4.7619050000000003E-2</v>
      </c>
      <c r="R2426" s="64" t="s">
        <v>13405</v>
      </c>
      <c r="S2426" s="63">
        <v>8.0126760000000003E-4</v>
      </c>
      <c r="T2426" s="63">
        <v>7.3245609999999996E-5</v>
      </c>
      <c r="U2426" s="65"/>
      <c r="V2426" s="64" t="s">
        <v>232</v>
      </c>
    </row>
    <row r="2427" spans="1:22" ht="57.6">
      <c r="A2427" s="64" t="s">
        <v>13406</v>
      </c>
      <c r="B2427" s="63">
        <v>2866</v>
      </c>
      <c r="C2427" s="64" t="s">
        <v>13407</v>
      </c>
      <c r="D2427" s="64" t="s">
        <v>13408</v>
      </c>
      <c r="E2427" s="64" t="s">
        <v>13408</v>
      </c>
      <c r="F2427" s="64" t="s">
        <v>232</v>
      </c>
      <c r="G2427" s="63" t="b">
        <v>0</v>
      </c>
      <c r="H2427" s="71" t="b">
        <v>0</v>
      </c>
      <c r="I2427" s="64" t="s">
        <v>13406</v>
      </c>
      <c r="J2427" s="64" t="s">
        <v>232</v>
      </c>
      <c r="K2427" s="63">
        <v>324.58419800000001</v>
      </c>
      <c r="L2427" s="71" t="b">
        <v>0</v>
      </c>
      <c r="M2427" s="64" t="s">
        <v>232</v>
      </c>
      <c r="N2427" s="64" t="s">
        <v>232</v>
      </c>
      <c r="O2427" s="64" t="s">
        <v>13409</v>
      </c>
      <c r="P2427" s="64" t="s">
        <v>13410</v>
      </c>
      <c r="Q2427" s="63">
        <v>4.5454550000000003E-2</v>
      </c>
      <c r="R2427" s="64" t="s">
        <v>13411</v>
      </c>
      <c r="S2427" s="63">
        <v>3.3863889999999997E-4</v>
      </c>
      <c r="T2427" s="63">
        <v>2.3972300000000001E-5</v>
      </c>
      <c r="U2427" s="63">
        <v>7.5755160264000005E-4</v>
      </c>
      <c r="V2427" s="64" t="s">
        <v>232</v>
      </c>
    </row>
    <row r="2428" spans="1:22" ht="57.6">
      <c r="A2428" s="64" t="s">
        <v>13412</v>
      </c>
      <c r="B2428" s="63">
        <v>2867</v>
      </c>
      <c r="C2428" s="64" t="s">
        <v>13413</v>
      </c>
      <c r="D2428" s="64" t="s">
        <v>13414</v>
      </c>
      <c r="E2428" s="64" t="s">
        <v>13414</v>
      </c>
      <c r="F2428" s="64" t="s">
        <v>232</v>
      </c>
      <c r="G2428" s="63" t="b">
        <v>0</v>
      </c>
      <c r="H2428" s="71" t="b">
        <v>0</v>
      </c>
      <c r="I2428" s="64" t="s">
        <v>13412</v>
      </c>
      <c r="J2428" s="64" t="s">
        <v>232</v>
      </c>
      <c r="K2428" s="63">
        <v>338.61068699999998</v>
      </c>
      <c r="L2428" s="71" t="b">
        <v>0</v>
      </c>
      <c r="M2428" s="64" t="s">
        <v>232</v>
      </c>
      <c r="N2428" s="64" t="s">
        <v>232</v>
      </c>
      <c r="O2428" s="64" t="s">
        <v>13415</v>
      </c>
      <c r="P2428" s="64" t="s">
        <v>13416</v>
      </c>
      <c r="Q2428" s="63">
        <v>4.3478259999999998E-2</v>
      </c>
      <c r="R2428" s="64" t="s">
        <v>13417</v>
      </c>
      <c r="S2428" s="63">
        <v>1.4132169999999999E-4</v>
      </c>
      <c r="T2428" s="63">
        <v>7.8458110000000004E-6</v>
      </c>
      <c r="U2428" s="63">
        <v>7.0723987950000009E-4</v>
      </c>
      <c r="V2428" s="64" t="s">
        <v>232</v>
      </c>
    </row>
    <row r="2429" spans="1:22" ht="57.6">
      <c r="A2429" s="64" t="s">
        <v>13418</v>
      </c>
      <c r="B2429" s="63">
        <v>2868</v>
      </c>
      <c r="C2429" s="64" t="s">
        <v>13419</v>
      </c>
      <c r="D2429" s="64" t="s">
        <v>13420</v>
      </c>
      <c r="E2429" s="64" t="s">
        <v>13420</v>
      </c>
      <c r="F2429" s="64" t="s">
        <v>232</v>
      </c>
      <c r="G2429" s="63" t="b">
        <v>0</v>
      </c>
      <c r="H2429" s="71" t="b">
        <v>0</v>
      </c>
      <c r="I2429" s="64" t="s">
        <v>13418</v>
      </c>
      <c r="J2429" s="64" t="s">
        <v>232</v>
      </c>
      <c r="K2429" s="63">
        <v>352.63729999999998</v>
      </c>
      <c r="L2429" s="71" t="b">
        <v>0</v>
      </c>
      <c r="M2429" s="64" t="s">
        <v>232</v>
      </c>
      <c r="N2429" s="64" t="s">
        <v>232</v>
      </c>
      <c r="O2429" s="64" t="s">
        <v>13421</v>
      </c>
      <c r="P2429" s="64" t="s">
        <v>13422</v>
      </c>
      <c r="Q2429" s="63">
        <v>4.1666670000000003E-2</v>
      </c>
      <c r="R2429" s="64" t="s">
        <v>13423</v>
      </c>
      <c r="S2429" s="63">
        <v>5.9061819999999999E-5</v>
      </c>
      <c r="T2429" s="63">
        <v>2.5678280000000001E-6</v>
      </c>
      <c r="U2429" s="63">
        <v>2.6345627098000001E-4</v>
      </c>
      <c r="V2429" s="64" t="s">
        <v>232</v>
      </c>
    </row>
    <row r="2430" spans="1:22" ht="57.6">
      <c r="A2430" s="64" t="s">
        <v>13424</v>
      </c>
      <c r="B2430" s="63">
        <v>2869</v>
      </c>
      <c r="C2430" s="64" t="s">
        <v>13425</v>
      </c>
      <c r="D2430" s="64" t="s">
        <v>13426</v>
      </c>
      <c r="E2430" s="64" t="s">
        <v>13426</v>
      </c>
      <c r="F2430" s="64" t="s">
        <v>232</v>
      </c>
      <c r="G2430" s="63" t="b">
        <v>0</v>
      </c>
      <c r="H2430" s="71" t="b">
        <v>0</v>
      </c>
      <c r="I2430" s="64" t="s">
        <v>13424</v>
      </c>
      <c r="J2430" s="64" t="s">
        <v>232</v>
      </c>
      <c r="K2430" s="63">
        <v>366.66390999999999</v>
      </c>
      <c r="L2430" s="71" t="b">
        <v>0</v>
      </c>
      <c r="M2430" s="64" t="s">
        <v>232</v>
      </c>
      <c r="N2430" s="64" t="s">
        <v>232</v>
      </c>
      <c r="O2430" s="64" t="s">
        <v>13427</v>
      </c>
      <c r="P2430" s="64" t="s">
        <v>13428</v>
      </c>
      <c r="Q2430" s="63">
        <v>0.04</v>
      </c>
      <c r="R2430" s="64" t="s">
        <v>13429</v>
      </c>
      <c r="S2430" s="63">
        <v>2.4531320000000001E-5</v>
      </c>
      <c r="T2430" s="63">
        <v>8.4041550000000004E-7</v>
      </c>
      <c r="U2430" s="63">
        <v>3.7132843440000001E-5</v>
      </c>
      <c r="V2430" s="64" t="s">
        <v>232</v>
      </c>
    </row>
    <row r="2431" spans="1:22" ht="72">
      <c r="A2431" s="64" t="s">
        <v>13430</v>
      </c>
      <c r="B2431" s="63">
        <v>2870</v>
      </c>
      <c r="C2431" s="64" t="s">
        <v>11323</v>
      </c>
      <c r="D2431" s="64" t="s">
        <v>11324</v>
      </c>
      <c r="E2431" s="64" t="s">
        <v>11324</v>
      </c>
      <c r="F2431" s="64" t="s">
        <v>232</v>
      </c>
      <c r="G2431" s="63" t="b">
        <v>0</v>
      </c>
      <c r="H2431" s="71" t="b">
        <v>0</v>
      </c>
      <c r="I2431" s="64" t="s">
        <v>13430</v>
      </c>
      <c r="J2431" s="64" t="s">
        <v>232</v>
      </c>
      <c r="K2431" s="63">
        <v>270.450714</v>
      </c>
      <c r="L2431" s="71" t="b">
        <v>0</v>
      </c>
      <c r="M2431" s="64" t="s">
        <v>232</v>
      </c>
      <c r="N2431" s="64" t="s">
        <v>232</v>
      </c>
      <c r="O2431" s="64" t="s">
        <v>11325</v>
      </c>
      <c r="P2431" s="64" t="s">
        <v>7860</v>
      </c>
      <c r="Q2431" s="63">
        <v>0.1176471</v>
      </c>
      <c r="R2431" s="64" t="s">
        <v>11326</v>
      </c>
      <c r="S2431" s="63">
        <v>1.0372479999999999E-3</v>
      </c>
      <c r="T2431" s="63">
        <v>3.8551889999999999E-5</v>
      </c>
      <c r="U2431" s="63">
        <v>4.8836381888000001E-5</v>
      </c>
      <c r="V2431" s="64" t="s">
        <v>11327</v>
      </c>
    </row>
    <row r="2432" spans="1:22" ht="57.6">
      <c r="A2432" s="64" t="s">
        <v>13431</v>
      </c>
      <c r="B2432" s="63">
        <v>2871</v>
      </c>
      <c r="C2432" s="64" t="s">
        <v>13432</v>
      </c>
      <c r="D2432" s="64" t="s">
        <v>13433</v>
      </c>
      <c r="E2432" s="64" t="s">
        <v>13433</v>
      </c>
      <c r="F2432" s="64" t="s">
        <v>232</v>
      </c>
      <c r="G2432" s="63" t="b">
        <v>0</v>
      </c>
      <c r="H2432" s="71" t="b">
        <v>0</v>
      </c>
      <c r="I2432" s="64" t="s">
        <v>13431</v>
      </c>
      <c r="J2432" s="64" t="s">
        <v>232</v>
      </c>
      <c r="K2432" s="63">
        <v>298.50381499999997</v>
      </c>
      <c r="L2432" s="71" t="b">
        <v>0</v>
      </c>
      <c r="M2432" s="64" t="s">
        <v>232</v>
      </c>
      <c r="N2432" s="64" t="s">
        <v>232</v>
      </c>
      <c r="O2432" s="64" t="s">
        <v>13434</v>
      </c>
      <c r="P2432" s="64" t="s">
        <v>6447</v>
      </c>
      <c r="Q2432" s="63">
        <v>0.1052632</v>
      </c>
      <c r="R2432" s="64" t="s">
        <v>13435</v>
      </c>
      <c r="S2432" s="63">
        <v>1.9065099999999999E-4</v>
      </c>
      <c r="T2432" s="63">
        <v>4.1295430000000001E-6</v>
      </c>
      <c r="U2432" s="63">
        <v>2.0608514794E-5</v>
      </c>
      <c r="V2432" s="64" t="s">
        <v>232</v>
      </c>
    </row>
    <row r="2433" spans="1:22" ht="57.6">
      <c r="A2433" s="64" t="s">
        <v>13436</v>
      </c>
      <c r="B2433" s="63">
        <v>2872</v>
      </c>
      <c r="C2433" s="64" t="s">
        <v>6320</v>
      </c>
      <c r="D2433" s="64" t="s">
        <v>6321</v>
      </c>
      <c r="E2433" s="64" t="s">
        <v>6321</v>
      </c>
      <c r="F2433" s="64" t="s">
        <v>232</v>
      </c>
      <c r="G2433" s="63" t="b">
        <v>0</v>
      </c>
      <c r="H2433" s="71" t="b">
        <v>0</v>
      </c>
      <c r="I2433" s="64" t="s">
        <v>13436</v>
      </c>
      <c r="J2433" s="64" t="s">
        <v>232</v>
      </c>
      <c r="K2433" s="63">
        <v>340.58359999999999</v>
      </c>
      <c r="L2433" s="71" t="b">
        <v>0</v>
      </c>
      <c r="M2433" s="64" t="s">
        <v>232</v>
      </c>
      <c r="N2433" s="64" t="s">
        <v>6323</v>
      </c>
      <c r="O2433" s="64" t="s">
        <v>6324</v>
      </c>
      <c r="P2433" s="64" t="s">
        <v>6325</v>
      </c>
      <c r="Q2433" s="63">
        <v>9.0909089999999998E-2</v>
      </c>
      <c r="R2433" s="64" t="s">
        <v>6326</v>
      </c>
      <c r="S2433" s="63">
        <v>6.5194650000000004E-5</v>
      </c>
      <c r="T2433" s="63">
        <v>9.1509970000000001E-8</v>
      </c>
      <c r="U2433" s="63">
        <v>9.8383770002000007E-6</v>
      </c>
      <c r="V2433" s="64" t="s">
        <v>6327</v>
      </c>
    </row>
    <row r="2434" spans="1:22" ht="86.45">
      <c r="A2434" s="64" t="s">
        <v>13437</v>
      </c>
      <c r="B2434" s="63">
        <v>2873</v>
      </c>
      <c r="C2434" s="64" t="s">
        <v>13438</v>
      </c>
      <c r="D2434" s="64" t="s">
        <v>13439</v>
      </c>
      <c r="E2434" s="64" t="s">
        <v>13439</v>
      </c>
      <c r="F2434" s="64" t="s">
        <v>232</v>
      </c>
      <c r="G2434" s="63" t="b">
        <v>0</v>
      </c>
      <c r="H2434" s="71" t="b">
        <v>0</v>
      </c>
      <c r="I2434" s="64" t="s">
        <v>13437</v>
      </c>
      <c r="J2434" s="64" t="s">
        <v>232</v>
      </c>
      <c r="K2434" s="63">
        <v>440.69940200000002</v>
      </c>
      <c r="L2434" s="71" t="b">
        <v>0</v>
      </c>
      <c r="M2434" s="64" t="s">
        <v>232</v>
      </c>
      <c r="N2434" s="64" t="s">
        <v>232</v>
      </c>
      <c r="O2434" s="64" t="s">
        <v>13440</v>
      </c>
      <c r="P2434" s="64" t="s">
        <v>13441</v>
      </c>
      <c r="Q2434" s="63">
        <v>0.1481481</v>
      </c>
      <c r="R2434" s="64" t="s">
        <v>13442</v>
      </c>
      <c r="S2434" s="63">
        <v>6.0661689999999996E-10</v>
      </c>
      <c r="T2434" s="63">
        <v>2.2204209999999999E-14</v>
      </c>
      <c r="U2434" s="63">
        <v>1.4967394330000001E-7</v>
      </c>
      <c r="V2434" s="64" t="s">
        <v>232</v>
      </c>
    </row>
    <row r="2435" spans="1:22" ht="43.15">
      <c r="A2435" s="64" t="s">
        <v>13443</v>
      </c>
      <c r="B2435" s="63">
        <v>2874</v>
      </c>
      <c r="C2435" s="64" t="s">
        <v>10351</v>
      </c>
      <c r="D2435" s="64" t="s">
        <v>10352</v>
      </c>
      <c r="E2435" s="64" t="s">
        <v>10352</v>
      </c>
      <c r="F2435" s="64" t="s">
        <v>10353</v>
      </c>
      <c r="G2435" s="63" t="b">
        <v>0</v>
      </c>
      <c r="H2435" s="71" t="b">
        <v>0</v>
      </c>
      <c r="I2435" s="64" t="s">
        <v>13443</v>
      </c>
      <c r="J2435" s="64" t="s">
        <v>232</v>
      </c>
      <c r="K2435" s="63">
        <v>270.45069999999998</v>
      </c>
      <c r="L2435" s="71" t="b">
        <v>0</v>
      </c>
      <c r="M2435" s="64" t="s">
        <v>232</v>
      </c>
      <c r="N2435" s="64" t="s">
        <v>10355</v>
      </c>
      <c r="O2435" s="64" t="s">
        <v>10356</v>
      </c>
      <c r="P2435" s="64" t="s">
        <v>7860</v>
      </c>
      <c r="Q2435" s="63">
        <v>0.1176471</v>
      </c>
      <c r="R2435" s="64" t="s">
        <v>10357</v>
      </c>
      <c r="S2435" s="63">
        <v>6.3328129999999996E-2</v>
      </c>
      <c r="T2435" s="63">
        <v>6.6816130000000003E-3</v>
      </c>
      <c r="U2435" s="63">
        <v>8.1555867161999997E-3</v>
      </c>
      <c r="V2435" s="64" t="s">
        <v>10358</v>
      </c>
    </row>
    <row r="2436" spans="1:22" ht="57.6">
      <c r="A2436" s="64" t="s">
        <v>13444</v>
      </c>
      <c r="B2436" s="63">
        <v>2875</v>
      </c>
      <c r="C2436" s="64" t="s">
        <v>13445</v>
      </c>
      <c r="D2436" s="64" t="s">
        <v>13446</v>
      </c>
      <c r="E2436" s="64" t="s">
        <v>13446</v>
      </c>
      <c r="F2436" s="64" t="s">
        <v>232</v>
      </c>
      <c r="G2436" s="63" t="b">
        <v>0</v>
      </c>
      <c r="H2436" s="71" t="b">
        <v>0</v>
      </c>
      <c r="I2436" s="64" t="s">
        <v>13444</v>
      </c>
      <c r="J2436" s="64" t="s">
        <v>232</v>
      </c>
      <c r="K2436" s="63">
        <v>284.47719999999998</v>
      </c>
      <c r="L2436" s="71" t="b">
        <v>0</v>
      </c>
      <c r="M2436" s="64" t="s">
        <v>232</v>
      </c>
      <c r="N2436" s="64" t="s">
        <v>232</v>
      </c>
      <c r="O2436" s="64" t="s">
        <v>232</v>
      </c>
      <c r="P2436" s="64" t="s">
        <v>6501</v>
      </c>
      <c r="Q2436" s="63">
        <v>0.1111111</v>
      </c>
      <c r="R2436" s="64" t="s">
        <v>13447</v>
      </c>
      <c r="S2436" s="63">
        <v>2.8264350000000001E-2</v>
      </c>
      <c r="T2436" s="63">
        <v>3.459611E-3</v>
      </c>
      <c r="U2436" s="65"/>
      <c r="V2436" s="64" t="s">
        <v>232</v>
      </c>
    </row>
    <row r="2437" spans="1:22" ht="129.6">
      <c r="A2437" s="64" t="s">
        <v>13448</v>
      </c>
      <c r="B2437" s="63">
        <v>2876</v>
      </c>
      <c r="C2437" s="64" t="s">
        <v>13449</v>
      </c>
      <c r="D2437" s="64" t="s">
        <v>10312</v>
      </c>
      <c r="E2437" s="64" t="s">
        <v>10312</v>
      </c>
      <c r="F2437" s="64" t="s">
        <v>232</v>
      </c>
      <c r="G2437" s="63" t="b">
        <v>0</v>
      </c>
      <c r="H2437" s="71" t="b">
        <v>0</v>
      </c>
      <c r="I2437" s="64" t="s">
        <v>13448</v>
      </c>
      <c r="J2437" s="64" t="s">
        <v>232</v>
      </c>
      <c r="K2437" s="63">
        <v>312.53039999999999</v>
      </c>
      <c r="L2437" s="71" t="b">
        <v>0</v>
      </c>
      <c r="M2437" s="64" t="s">
        <v>232</v>
      </c>
      <c r="N2437" s="64" t="s">
        <v>232</v>
      </c>
      <c r="O2437" s="64" t="s">
        <v>13450</v>
      </c>
      <c r="P2437" s="64" t="s">
        <v>6334</v>
      </c>
      <c r="Q2437" s="63">
        <v>0.1</v>
      </c>
      <c r="R2437" s="64" t="s">
        <v>13451</v>
      </c>
      <c r="S2437" s="63">
        <v>2.2931449999999999E-3</v>
      </c>
      <c r="T2437" s="63">
        <v>2.3424249999999999E-4</v>
      </c>
      <c r="U2437" s="63">
        <v>9.9676860080000012E-4</v>
      </c>
      <c r="V2437" s="64" t="s">
        <v>232</v>
      </c>
    </row>
    <row r="2438" spans="1:22" ht="129.6">
      <c r="A2438" s="64" t="s">
        <v>13452</v>
      </c>
      <c r="B2438" s="63">
        <v>2877</v>
      </c>
      <c r="C2438" s="64" t="s">
        <v>13453</v>
      </c>
      <c r="D2438" s="64" t="s">
        <v>13454</v>
      </c>
      <c r="E2438" s="64" t="s">
        <v>13454</v>
      </c>
      <c r="F2438" s="64" t="s">
        <v>232</v>
      </c>
      <c r="G2438" s="63" t="b">
        <v>0</v>
      </c>
      <c r="H2438" s="71" t="b">
        <v>0</v>
      </c>
      <c r="I2438" s="64" t="s">
        <v>13452</v>
      </c>
      <c r="J2438" s="64" t="s">
        <v>232</v>
      </c>
      <c r="K2438" s="63">
        <v>340.58359999999999</v>
      </c>
      <c r="L2438" s="71" t="b">
        <v>0</v>
      </c>
      <c r="M2438" s="64" t="s">
        <v>232</v>
      </c>
      <c r="N2438" s="64" t="s">
        <v>232</v>
      </c>
      <c r="O2438" s="64" t="s">
        <v>13455</v>
      </c>
      <c r="P2438" s="64" t="s">
        <v>6325</v>
      </c>
      <c r="Q2438" s="63">
        <v>9.0909089999999998E-2</v>
      </c>
      <c r="R2438" s="64" t="s">
        <v>11454</v>
      </c>
      <c r="S2438" s="63">
        <v>4.1329939999999998E-4</v>
      </c>
      <c r="T2438" s="63">
        <v>2.509123E-5</v>
      </c>
      <c r="U2438" s="63">
        <v>2.839491956E-5</v>
      </c>
      <c r="V2438" s="64" t="s">
        <v>232</v>
      </c>
    </row>
    <row r="2439" spans="1:22" ht="72">
      <c r="A2439" s="64" t="s">
        <v>13456</v>
      </c>
      <c r="B2439" s="63">
        <v>2878</v>
      </c>
      <c r="C2439" s="64" t="s">
        <v>13457</v>
      </c>
      <c r="D2439" s="64" t="s">
        <v>13458</v>
      </c>
      <c r="E2439" s="64" t="s">
        <v>13458</v>
      </c>
      <c r="F2439" s="64" t="s">
        <v>232</v>
      </c>
      <c r="G2439" s="63" t="b">
        <v>0</v>
      </c>
      <c r="H2439" s="71" t="b">
        <v>0</v>
      </c>
      <c r="I2439" s="64" t="s">
        <v>13456</v>
      </c>
      <c r="J2439" s="64" t="s">
        <v>232</v>
      </c>
      <c r="K2439" s="63">
        <v>424.74301100000002</v>
      </c>
      <c r="L2439" s="71" t="b">
        <v>0</v>
      </c>
      <c r="M2439" s="64" t="s">
        <v>232</v>
      </c>
      <c r="N2439" s="64" t="s">
        <v>232</v>
      </c>
      <c r="O2439" s="64" t="s">
        <v>13459</v>
      </c>
      <c r="P2439" s="64" t="s">
        <v>7961</v>
      </c>
      <c r="Q2439" s="63">
        <v>7.1428569999999997E-2</v>
      </c>
      <c r="R2439" s="64" t="s">
        <v>13460</v>
      </c>
      <c r="S2439" s="63">
        <v>2.0664970000000002E-6</v>
      </c>
      <c r="T2439" s="63">
        <v>3.0838310000000001E-8</v>
      </c>
      <c r="U2439" s="63">
        <v>4.4846854359999998E-8</v>
      </c>
      <c r="V2439" s="64" t="s">
        <v>232</v>
      </c>
    </row>
    <row r="2440" spans="1:22" ht="57.6">
      <c r="A2440" s="64" t="s">
        <v>13461</v>
      </c>
      <c r="B2440" s="63">
        <v>2879</v>
      </c>
      <c r="C2440" s="64" t="s">
        <v>13462</v>
      </c>
      <c r="D2440" s="64" t="s">
        <v>13463</v>
      </c>
      <c r="E2440" s="64" t="s">
        <v>13463</v>
      </c>
      <c r="F2440" s="64" t="s">
        <v>232</v>
      </c>
      <c r="G2440" s="63" t="b">
        <v>0</v>
      </c>
      <c r="H2440" s="71" t="b">
        <v>0</v>
      </c>
      <c r="I2440" s="64" t="s">
        <v>13461</v>
      </c>
      <c r="J2440" s="64" t="s">
        <v>232</v>
      </c>
      <c r="K2440" s="63">
        <v>368.63668799999999</v>
      </c>
      <c r="L2440" s="71" t="b">
        <v>0</v>
      </c>
      <c r="M2440" s="64" t="s">
        <v>232</v>
      </c>
      <c r="N2440" s="64" t="s">
        <v>232</v>
      </c>
      <c r="O2440" s="64" t="s">
        <v>13464</v>
      </c>
      <c r="P2440" s="64" t="s">
        <v>6542</v>
      </c>
      <c r="Q2440" s="63">
        <v>8.3333340000000006E-2</v>
      </c>
      <c r="R2440" s="64" t="s">
        <v>13465</v>
      </c>
      <c r="S2440" s="63">
        <v>4.4129709999999998E-4</v>
      </c>
      <c r="T2440" s="63">
        <v>2.6876829999999999E-6</v>
      </c>
      <c r="U2440" s="63">
        <v>1.7362124094000002E-4</v>
      </c>
      <c r="V2440" s="64" t="s">
        <v>232</v>
      </c>
    </row>
    <row r="2441" spans="1:22" ht="72">
      <c r="A2441" s="64" t="s">
        <v>13466</v>
      </c>
      <c r="B2441" s="63">
        <v>2880</v>
      </c>
      <c r="C2441" s="64" t="s">
        <v>13467</v>
      </c>
      <c r="D2441" s="64" t="s">
        <v>13468</v>
      </c>
      <c r="E2441" s="64" t="s">
        <v>13468</v>
      </c>
      <c r="F2441" s="64" t="s">
        <v>232</v>
      </c>
      <c r="G2441" s="63" t="b">
        <v>0</v>
      </c>
      <c r="H2441" s="71" t="b">
        <v>0</v>
      </c>
      <c r="I2441" s="64" t="s">
        <v>13466</v>
      </c>
      <c r="J2441" s="64" t="s">
        <v>232</v>
      </c>
      <c r="K2441" s="63">
        <v>396.68990000000002</v>
      </c>
      <c r="L2441" s="71" t="b">
        <v>0</v>
      </c>
      <c r="M2441" s="64" t="s">
        <v>232</v>
      </c>
      <c r="N2441" s="64" t="s">
        <v>232</v>
      </c>
      <c r="O2441" s="64" t="s">
        <v>13469</v>
      </c>
      <c r="P2441" s="64" t="s">
        <v>7874</v>
      </c>
      <c r="Q2441" s="63">
        <v>7.6923080000000005E-2</v>
      </c>
      <c r="R2441" s="64" t="s">
        <v>13470</v>
      </c>
      <c r="S2441" s="63">
        <v>1.237232E-5</v>
      </c>
      <c r="T2441" s="63">
        <v>2.8789509999999999E-7</v>
      </c>
      <c r="U2441" s="63">
        <v>3.0281425860000001E-5</v>
      </c>
      <c r="V2441" s="64" t="s">
        <v>232</v>
      </c>
    </row>
    <row r="2442" spans="1:22" ht="244.9">
      <c r="A2442" s="64" t="s">
        <v>13471</v>
      </c>
      <c r="B2442" s="63">
        <v>2881</v>
      </c>
      <c r="C2442" s="64" t="s">
        <v>13472</v>
      </c>
      <c r="D2442" s="64" t="s">
        <v>13473</v>
      </c>
      <c r="E2442" s="64" t="s">
        <v>13473</v>
      </c>
      <c r="F2442" s="64" t="s">
        <v>232</v>
      </c>
      <c r="G2442" s="63" t="b">
        <v>0</v>
      </c>
      <c r="H2442" s="71" t="b">
        <v>0</v>
      </c>
      <c r="I2442" s="64" t="s">
        <v>13471</v>
      </c>
      <c r="J2442" s="64" t="s">
        <v>232</v>
      </c>
      <c r="K2442" s="63">
        <v>280.44549999999998</v>
      </c>
      <c r="L2442" s="71" t="b">
        <v>0</v>
      </c>
      <c r="M2442" s="64" t="s">
        <v>232</v>
      </c>
      <c r="N2442" s="64" t="s">
        <v>232</v>
      </c>
      <c r="O2442" s="64" t="s">
        <v>13474</v>
      </c>
      <c r="P2442" s="64" t="s">
        <v>8212</v>
      </c>
      <c r="Q2442" s="63">
        <v>0.1111111</v>
      </c>
      <c r="R2442" s="64" t="s">
        <v>11519</v>
      </c>
      <c r="S2442" s="63">
        <v>1.258563E-2</v>
      </c>
      <c r="T2442" s="63">
        <v>7.1571079999999999E-4</v>
      </c>
      <c r="U2442" s="63">
        <v>5.6726377848000001E-4</v>
      </c>
      <c r="V2442" s="64" t="s">
        <v>232</v>
      </c>
    </row>
    <row r="2443" spans="1:22" ht="57.6">
      <c r="A2443" s="64" t="s">
        <v>13475</v>
      </c>
      <c r="B2443" s="63">
        <v>2882</v>
      </c>
      <c r="C2443" s="64" t="s">
        <v>13476</v>
      </c>
      <c r="D2443" s="64" t="s">
        <v>13477</v>
      </c>
      <c r="E2443" s="64" t="s">
        <v>13477</v>
      </c>
      <c r="F2443" s="64" t="s">
        <v>232</v>
      </c>
      <c r="G2443" s="63" t="b">
        <v>0</v>
      </c>
      <c r="H2443" s="71" t="b">
        <v>0</v>
      </c>
      <c r="I2443" s="64" t="s">
        <v>13475</v>
      </c>
      <c r="J2443" s="64" t="s">
        <v>232</v>
      </c>
      <c r="K2443" s="63">
        <v>324.54109999999997</v>
      </c>
      <c r="L2443" s="71" t="b">
        <v>0</v>
      </c>
      <c r="M2443" s="64" t="s">
        <v>232</v>
      </c>
      <c r="N2443" s="64" t="s">
        <v>13478</v>
      </c>
      <c r="O2443" s="64" t="s">
        <v>13479</v>
      </c>
      <c r="P2443" s="64" t="s">
        <v>13480</v>
      </c>
      <c r="Q2443" s="63">
        <v>9.5238100000000006E-2</v>
      </c>
      <c r="R2443" s="64" t="s">
        <v>13481</v>
      </c>
      <c r="S2443" s="63">
        <v>8.3193169999999997E-4</v>
      </c>
      <c r="T2443" s="63">
        <v>7.6664409999999998E-5</v>
      </c>
      <c r="U2443" s="65"/>
      <c r="V2443" s="64" t="s">
        <v>232</v>
      </c>
    </row>
    <row r="2444" spans="1:22" ht="43.15">
      <c r="A2444" s="64" t="s">
        <v>13482</v>
      </c>
      <c r="B2444" s="63">
        <v>2883</v>
      </c>
      <c r="C2444" s="64" t="s">
        <v>13483</v>
      </c>
      <c r="D2444" s="64" t="s">
        <v>13484</v>
      </c>
      <c r="E2444" s="64" t="s">
        <v>13484</v>
      </c>
      <c r="F2444" s="64" t="s">
        <v>232</v>
      </c>
      <c r="G2444" s="63" t="b">
        <v>0</v>
      </c>
      <c r="H2444" s="71" t="b">
        <v>0</v>
      </c>
      <c r="I2444" s="64" t="s">
        <v>13482</v>
      </c>
      <c r="J2444" s="64" t="s">
        <v>232</v>
      </c>
      <c r="K2444" s="63">
        <v>352.59429899999998</v>
      </c>
      <c r="L2444" s="71" t="b">
        <v>0</v>
      </c>
      <c r="M2444" s="64" t="s">
        <v>232</v>
      </c>
      <c r="N2444" s="64" t="s">
        <v>232</v>
      </c>
      <c r="O2444" s="64" t="s">
        <v>232</v>
      </c>
      <c r="P2444" s="64" t="s">
        <v>11398</v>
      </c>
      <c r="Q2444" s="63">
        <v>8.6956519999999995E-2</v>
      </c>
      <c r="R2444" s="64" t="s">
        <v>232</v>
      </c>
      <c r="S2444" s="63">
        <v>1.4665460000000001E-4</v>
      </c>
      <c r="T2444" s="65"/>
      <c r="U2444" s="65"/>
      <c r="V2444" s="64" t="s">
        <v>232</v>
      </c>
    </row>
    <row r="2445" spans="1:22" ht="57.6">
      <c r="A2445" s="64" t="s">
        <v>13485</v>
      </c>
      <c r="B2445" s="63">
        <v>2884</v>
      </c>
      <c r="C2445" s="64" t="s">
        <v>11456</v>
      </c>
      <c r="D2445" s="64" t="s">
        <v>11457</v>
      </c>
      <c r="E2445" s="64" t="s">
        <v>11457</v>
      </c>
      <c r="F2445" s="64" t="s">
        <v>232</v>
      </c>
      <c r="G2445" s="63" t="b">
        <v>0</v>
      </c>
      <c r="H2445" s="71" t="b">
        <v>0</v>
      </c>
      <c r="I2445" s="64" t="s">
        <v>13485</v>
      </c>
      <c r="J2445" s="64" t="s">
        <v>232</v>
      </c>
      <c r="K2445" s="63">
        <v>354.61009999999999</v>
      </c>
      <c r="L2445" s="71" t="b">
        <v>0</v>
      </c>
      <c r="M2445" s="64" t="s">
        <v>232</v>
      </c>
      <c r="N2445" s="64" t="s">
        <v>11458</v>
      </c>
      <c r="O2445" s="64" t="s">
        <v>11459</v>
      </c>
      <c r="P2445" s="64" t="s">
        <v>6549</v>
      </c>
      <c r="Q2445" s="63">
        <v>8.6956519999999995E-2</v>
      </c>
      <c r="R2445" s="64" t="s">
        <v>11460</v>
      </c>
      <c r="S2445" s="63">
        <v>7.7326990000000002E-4</v>
      </c>
      <c r="T2445" s="63">
        <v>8.21202E-6</v>
      </c>
      <c r="U2445" s="63">
        <v>1.09870260234E-4</v>
      </c>
      <c r="V2445" s="64" t="s">
        <v>11461</v>
      </c>
    </row>
    <row r="2446" spans="1:22" ht="158.44999999999999">
      <c r="A2446" s="64" t="s">
        <v>13486</v>
      </c>
      <c r="B2446" s="63">
        <v>2885</v>
      </c>
      <c r="C2446" s="64" t="s">
        <v>13487</v>
      </c>
      <c r="D2446" s="64" t="s">
        <v>13488</v>
      </c>
      <c r="E2446" s="64" t="s">
        <v>13488</v>
      </c>
      <c r="F2446" s="64" t="s">
        <v>232</v>
      </c>
      <c r="G2446" s="63" t="b">
        <v>0</v>
      </c>
      <c r="H2446" s="71" t="b">
        <v>0</v>
      </c>
      <c r="I2446" s="64" t="s">
        <v>13486</v>
      </c>
      <c r="J2446" s="64" t="s">
        <v>232</v>
      </c>
      <c r="K2446" s="63">
        <v>152.15</v>
      </c>
      <c r="L2446" s="71" t="b">
        <v>0</v>
      </c>
      <c r="M2446" s="64" t="s">
        <v>232</v>
      </c>
      <c r="N2446" s="64" t="s">
        <v>13489</v>
      </c>
      <c r="O2446" s="64" t="s">
        <v>13490</v>
      </c>
      <c r="P2446" s="64" t="s">
        <v>4147</v>
      </c>
      <c r="Q2446" s="63">
        <v>0.375</v>
      </c>
      <c r="R2446" s="64" t="s">
        <v>13491</v>
      </c>
      <c r="S2446" s="63">
        <v>0.1139906</v>
      </c>
      <c r="T2446" s="63">
        <v>98.019040000000004</v>
      </c>
      <c r="U2446" s="63">
        <v>0.14398509356</v>
      </c>
      <c r="V2446" s="64" t="s">
        <v>232</v>
      </c>
    </row>
    <row r="2447" spans="1:22" ht="187.15">
      <c r="A2447" s="64" t="s">
        <v>13492</v>
      </c>
      <c r="B2447" s="63">
        <v>2886</v>
      </c>
      <c r="C2447" s="64" t="s">
        <v>13493</v>
      </c>
      <c r="D2447" s="64" t="s">
        <v>13494</v>
      </c>
      <c r="E2447" s="64" t="s">
        <v>13494</v>
      </c>
      <c r="F2447" s="64" t="s">
        <v>232</v>
      </c>
      <c r="G2447" s="63" t="b">
        <v>0</v>
      </c>
      <c r="H2447" s="71" t="b">
        <v>0</v>
      </c>
      <c r="I2447" s="64" t="s">
        <v>13492</v>
      </c>
      <c r="J2447" s="64" t="s">
        <v>232</v>
      </c>
      <c r="K2447" s="63">
        <v>150.17449999999999</v>
      </c>
      <c r="L2447" s="71" t="b">
        <v>0</v>
      </c>
      <c r="M2447" s="64" t="s">
        <v>232</v>
      </c>
      <c r="N2447" s="64" t="s">
        <v>13495</v>
      </c>
      <c r="O2447" s="64" t="s">
        <v>13496</v>
      </c>
      <c r="P2447" s="64" t="s">
        <v>9303</v>
      </c>
      <c r="Q2447" s="63">
        <v>0.22222220000000001</v>
      </c>
      <c r="R2447" s="64" t="s">
        <v>13497</v>
      </c>
      <c r="S2447" s="63">
        <v>0.93858960000000002</v>
      </c>
      <c r="T2447" s="63">
        <v>0.1850985</v>
      </c>
      <c r="U2447" s="63">
        <v>0.121626194228</v>
      </c>
      <c r="V2447" s="64" t="s">
        <v>232</v>
      </c>
    </row>
    <row r="2448" spans="1:22" ht="244.9">
      <c r="A2448" s="64" t="s">
        <v>13498</v>
      </c>
      <c r="B2448" s="63">
        <v>2887</v>
      </c>
      <c r="C2448" s="64" t="s">
        <v>13499</v>
      </c>
      <c r="D2448" s="64" t="s">
        <v>13500</v>
      </c>
      <c r="E2448" s="64" t="s">
        <v>13500</v>
      </c>
      <c r="F2448" s="64" t="s">
        <v>232</v>
      </c>
      <c r="G2448" s="63" t="b">
        <v>0</v>
      </c>
      <c r="H2448" s="71" t="b">
        <v>0</v>
      </c>
      <c r="I2448" s="64" t="s">
        <v>13498</v>
      </c>
      <c r="J2448" s="64" t="s">
        <v>232</v>
      </c>
      <c r="K2448" s="63">
        <v>358.38510100000002</v>
      </c>
      <c r="L2448" s="71" t="b">
        <v>0</v>
      </c>
      <c r="M2448" s="64" t="s">
        <v>232</v>
      </c>
      <c r="N2448" s="64" t="s">
        <v>232</v>
      </c>
      <c r="O2448" s="64" t="s">
        <v>13501</v>
      </c>
      <c r="P2448" s="64" t="s">
        <v>13502</v>
      </c>
      <c r="Q2448" s="63">
        <v>0.3</v>
      </c>
      <c r="R2448" s="64" t="s">
        <v>13503</v>
      </c>
      <c r="S2448" s="63">
        <v>8.919268E-11</v>
      </c>
      <c r="T2448" s="63">
        <v>7.9417060000000003E-6</v>
      </c>
      <c r="U2448" s="63">
        <v>3.9141339370000001E-6</v>
      </c>
      <c r="V2448" s="64" t="s">
        <v>232</v>
      </c>
    </row>
    <row r="2449" spans="1:22" ht="86.45">
      <c r="A2449" s="64" t="s">
        <v>13504</v>
      </c>
      <c r="B2449" s="63">
        <v>2888</v>
      </c>
      <c r="C2449" s="64" t="s">
        <v>13505</v>
      </c>
      <c r="D2449" s="64" t="s">
        <v>13506</v>
      </c>
      <c r="E2449" s="64" t="s">
        <v>13506</v>
      </c>
      <c r="F2449" s="64" t="s">
        <v>232</v>
      </c>
      <c r="G2449" s="63" t="b">
        <v>0</v>
      </c>
      <c r="H2449" s="71" t="b">
        <v>0</v>
      </c>
      <c r="I2449" s="64" t="s">
        <v>13504</v>
      </c>
      <c r="J2449" s="64" t="s">
        <v>232</v>
      </c>
      <c r="K2449" s="63">
        <v>132.16</v>
      </c>
      <c r="L2449" s="71" t="b">
        <v>0</v>
      </c>
      <c r="M2449" s="64" t="s">
        <v>232</v>
      </c>
      <c r="N2449" s="64" t="s">
        <v>13507</v>
      </c>
      <c r="O2449" s="64" t="s">
        <v>13508</v>
      </c>
      <c r="P2449" s="64" t="s">
        <v>6699</v>
      </c>
      <c r="Q2449" s="63">
        <v>0.1111111</v>
      </c>
      <c r="R2449" s="64" t="s">
        <v>13509</v>
      </c>
      <c r="S2449" s="63">
        <v>4.4929649999999999</v>
      </c>
      <c r="T2449" s="63">
        <v>20.101410000000001</v>
      </c>
      <c r="U2449" s="63">
        <v>4.957445248</v>
      </c>
      <c r="V2449" s="64" t="s">
        <v>232</v>
      </c>
    </row>
    <row r="2450" spans="1:22" ht="129.6">
      <c r="A2450" s="64" t="s">
        <v>13510</v>
      </c>
      <c r="B2450" s="63">
        <v>2889</v>
      </c>
      <c r="C2450" s="64" t="s">
        <v>13511</v>
      </c>
      <c r="D2450" s="64" t="s">
        <v>13512</v>
      </c>
      <c r="E2450" s="64" t="s">
        <v>13512</v>
      </c>
      <c r="F2450" s="64" t="s">
        <v>232</v>
      </c>
      <c r="G2450" s="63" t="b">
        <v>0</v>
      </c>
      <c r="H2450" s="71" t="b">
        <v>0</v>
      </c>
      <c r="I2450" s="64" t="s">
        <v>13510</v>
      </c>
      <c r="J2450" s="64" t="s">
        <v>232</v>
      </c>
      <c r="K2450" s="63">
        <v>126.11</v>
      </c>
      <c r="L2450" s="71" t="b">
        <v>0</v>
      </c>
      <c r="M2450" s="64" t="s">
        <v>232</v>
      </c>
      <c r="N2450" s="64" t="s">
        <v>13513</v>
      </c>
      <c r="O2450" s="64" t="s">
        <v>13514</v>
      </c>
      <c r="P2450" s="64" t="s">
        <v>8511</v>
      </c>
      <c r="Q2450" s="63">
        <v>0.5</v>
      </c>
      <c r="R2450" s="64" t="s">
        <v>13515</v>
      </c>
      <c r="S2450" s="63">
        <v>7.1194159999999999E-3</v>
      </c>
      <c r="T2450" s="63">
        <v>13667.28</v>
      </c>
      <c r="U2450" s="63">
        <v>3.5974541904000006E-2</v>
      </c>
      <c r="V2450" s="64" t="s">
        <v>232</v>
      </c>
    </row>
    <row r="2451" spans="1:22" ht="144">
      <c r="A2451" s="64" t="s">
        <v>13516</v>
      </c>
      <c r="B2451" s="63">
        <v>2890</v>
      </c>
      <c r="C2451" s="64" t="s">
        <v>13517</v>
      </c>
      <c r="D2451" s="64" t="s">
        <v>13518</v>
      </c>
      <c r="E2451" s="64" t="s">
        <v>13518</v>
      </c>
      <c r="F2451" s="64" t="s">
        <v>232</v>
      </c>
      <c r="G2451" s="63" t="b">
        <v>0</v>
      </c>
      <c r="H2451" s="71" t="b">
        <v>0</v>
      </c>
      <c r="I2451" s="64" t="s">
        <v>13516</v>
      </c>
      <c r="J2451" s="64" t="s">
        <v>232</v>
      </c>
      <c r="K2451" s="63">
        <v>126.11</v>
      </c>
      <c r="L2451" s="71" t="b">
        <v>0</v>
      </c>
      <c r="M2451" s="64" t="s">
        <v>232</v>
      </c>
      <c r="N2451" s="64" t="s">
        <v>13519</v>
      </c>
      <c r="O2451" s="64" t="s">
        <v>13520</v>
      </c>
      <c r="P2451" s="64" t="s">
        <v>8511</v>
      </c>
      <c r="Q2451" s="63">
        <v>0.5</v>
      </c>
      <c r="R2451" s="64" t="s">
        <v>13521</v>
      </c>
      <c r="S2451" s="63">
        <v>8.9859290000000001E-4</v>
      </c>
      <c r="T2451" s="63">
        <v>13667.28</v>
      </c>
      <c r="U2451" s="63">
        <v>2.5703948312E-2</v>
      </c>
      <c r="V2451" s="64" t="s">
        <v>232</v>
      </c>
    </row>
    <row r="2452" spans="1:22" ht="100.9">
      <c r="A2452" s="64" t="s">
        <v>13522</v>
      </c>
      <c r="B2452" s="63">
        <v>2891</v>
      </c>
      <c r="C2452" s="64" t="s">
        <v>13523</v>
      </c>
      <c r="D2452" s="64" t="s">
        <v>13524</v>
      </c>
      <c r="E2452" s="64" t="s">
        <v>13524</v>
      </c>
      <c r="F2452" s="64" t="s">
        <v>232</v>
      </c>
      <c r="G2452" s="63" t="b">
        <v>0</v>
      </c>
      <c r="H2452" s="71" t="b">
        <v>0</v>
      </c>
      <c r="I2452" s="64" t="s">
        <v>13522</v>
      </c>
      <c r="J2452" s="64" t="s">
        <v>232</v>
      </c>
      <c r="K2452" s="63">
        <v>126.11</v>
      </c>
      <c r="L2452" s="71" t="b">
        <v>0</v>
      </c>
      <c r="M2452" s="64" t="s">
        <v>232</v>
      </c>
      <c r="N2452" s="64" t="s">
        <v>13525</v>
      </c>
      <c r="O2452" s="64" t="s">
        <v>13526</v>
      </c>
      <c r="P2452" s="64" t="s">
        <v>8511</v>
      </c>
      <c r="Q2452" s="63">
        <v>0.5</v>
      </c>
      <c r="R2452" s="64" t="s">
        <v>13527</v>
      </c>
      <c r="S2452" s="63">
        <v>1.5598719999999999E-3</v>
      </c>
      <c r="T2452" s="63">
        <v>13667.28</v>
      </c>
      <c r="U2452" s="63">
        <v>5.7060216136000007E-2</v>
      </c>
      <c r="V2452" s="64" t="s">
        <v>232</v>
      </c>
    </row>
    <row r="2453" spans="1:22" ht="57.6">
      <c r="A2453" s="64" t="s">
        <v>13528</v>
      </c>
      <c r="B2453" s="63">
        <v>2892</v>
      </c>
      <c r="C2453" s="64" t="s">
        <v>13529</v>
      </c>
      <c r="D2453" s="64" t="s">
        <v>13530</v>
      </c>
      <c r="E2453" s="64" t="s">
        <v>13530</v>
      </c>
      <c r="F2453" s="64" t="s">
        <v>232</v>
      </c>
      <c r="G2453" s="63" t="b">
        <v>0</v>
      </c>
      <c r="H2453" s="71" t="b">
        <v>1</v>
      </c>
      <c r="I2453" s="64" t="s">
        <v>13528</v>
      </c>
      <c r="J2453" s="64" t="s">
        <v>232</v>
      </c>
      <c r="K2453" s="63">
        <v>158.1534</v>
      </c>
      <c r="L2453" s="71" t="b">
        <v>0</v>
      </c>
      <c r="M2453" s="64" t="s">
        <v>1246</v>
      </c>
      <c r="N2453" s="64" t="s">
        <v>13531</v>
      </c>
      <c r="O2453" s="64" t="s">
        <v>13532</v>
      </c>
      <c r="P2453" s="64" t="s">
        <v>13533</v>
      </c>
      <c r="Q2453" s="63">
        <v>0.2</v>
      </c>
      <c r="R2453" s="64" t="s">
        <v>13534</v>
      </c>
      <c r="S2453" s="63">
        <v>2.253148E-2</v>
      </c>
      <c r="T2453" s="63">
        <v>3.8995490000000001E-2</v>
      </c>
      <c r="U2453" s="63">
        <v>2.6177508056000002E-3</v>
      </c>
      <c r="V2453" s="64" t="s">
        <v>232</v>
      </c>
    </row>
    <row r="2454" spans="1:22" ht="86.45">
      <c r="A2454" s="64" t="s">
        <v>13535</v>
      </c>
      <c r="B2454" s="63">
        <v>2893</v>
      </c>
      <c r="C2454" s="64" t="s">
        <v>232</v>
      </c>
      <c r="D2454" s="64" t="s">
        <v>232</v>
      </c>
      <c r="E2454" s="64" t="s">
        <v>2438</v>
      </c>
      <c r="F2454" s="64" t="s">
        <v>232</v>
      </c>
      <c r="G2454" s="63" t="b">
        <v>0</v>
      </c>
      <c r="H2454" s="71" t="b">
        <v>0</v>
      </c>
      <c r="I2454" s="64" t="s">
        <v>13535</v>
      </c>
      <c r="J2454" s="64" t="s">
        <v>232</v>
      </c>
      <c r="K2454" s="63">
        <v>174.195999</v>
      </c>
      <c r="L2454" s="71" t="b">
        <v>0</v>
      </c>
      <c r="M2454" s="64" t="s">
        <v>232</v>
      </c>
      <c r="N2454" s="64" t="s">
        <v>232</v>
      </c>
      <c r="O2454" s="64" t="s">
        <v>232</v>
      </c>
      <c r="P2454" s="64" t="s">
        <v>13536</v>
      </c>
      <c r="Q2454" s="63">
        <v>0.18181820000000001</v>
      </c>
      <c r="R2454" s="64" t="s">
        <v>13537</v>
      </c>
      <c r="S2454" s="63">
        <v>8.6792880000000003E-3</v>
      </c>
      <c r="T2454" s="63">
        <v>12.371969999999999</v>
      </c>
      <c r="U2454" s="65"/>
      <c r="V2454" s="64" t="s">
        <v>232</v>
      </c>
    </row>
    <row r="2455" spans="1:22" ht="57.6">
      <c r="A2455" s="64" t="s">
        <v>13538</v>
      </c>
      <c r="B2455" s="63">
        <v>2894</v>
      </c>
      <c r="C2455" s="64" t="s">
        <v>13539</v>
      </c>
      <c r="D2455" s="64" t="s">
        <v>13540</v>
      </c>
      <c r="E2455" s="64" t="s">
        <v>13540</v>
      </c>
      <c r="F2455" s="64" t="s">
        <v>232</v>
      </c>
      <c r="G2455" s="63" t="b">
        <v>0</v>
      </c>
      <c r="H2455" s="71" t="b">
        <v>0</v>
      </c>
      <c r="I2455" s="64" t="s">
        <v>13538</v>
      </c>
      <c r="J2455" s="64" t="s">
        <v>232</v>
      </c>
      <c r="K2455" s="63">
        <v>146.14120500000001</v>
      </c>
      <c r="L2455" s="71" t="b">
        <v>0</v>
      </c>
      <c r="M2455" s="64" t="s">
        <v>232</v>
      </c>
      <c r="N2455" s="64" t="s">
        <v>232</v>
      </c>
      <c r="O2455" s="64" t="s">
        <v>232</v>
      </c>
      <c r="P2455" s="64" t="s">
        <v>3308</v>
      </c>
      <c r="Q2455" s="63">
        <v>0.66666669999999995</v>
      </c>
      <c r="R2455" s="64" t="s">
        <v>13541</v>
      </c>
      <c r="S2455" s="63">
        <v>4.0929970000000003E-2</v>
      </c>
      <c r="T2455" s="63">
        <v>5.4611079999999999E-2</v>
      </c>
      <c r="U2455" s="65"/>
      <c r="V2455" s="64" t="s">
        <v>232</v>
      </c>
    </row>
    <row r="2456" spans="1:22" ht="216">
      <c r="A2456" s="64" t="s">
        <v>13542</v>
      </c>
      <c r="B2456" s="63">
        <v>2895</v>
      </c>
      <c r="C2456" s="64" t="s">
        <v>13543</v>
      </c>
      <c r="D2456" s="64" t="s">
        <v>13544</v>
      </c>
      <c r="E2456" s="64" t="s">
        <v>13544</v>
      </c>
      <c r="F2456" s="64" t="s">
        <v>232</v>
      </c>
      <c r="G2456" s="63" t="b">
        <v>0</v>
      </c>
      <c r="H2456" s="71" t="b">
        <v>0</v>
      </c>
      <c r="I2456" s="64" t="s">
        <v>13542</v>
      </c>
      <c r="J2456" s="64" t="s">
        <v>232</v>
      </c>
      <c r="K2456" s="63">
        <v>146.14269999999999</v>
      </c>
      <c r="L2456" s="71" t="b">
        <v>0</v>
      </c>
      <c r="M2456" s="64" t="s">
        <v>232</v>
      </c>
      <c r="N2456" s="64" t="s">
        <v>13545</v>
      </c>
      <c r="O2456" s="64" t="s">
        <v>13546</v>
      </c>
      <c r="P2456" s="64" t="s">
        <v>13547</v>
      </c>
      <c r="Q2456" s="63">
        <v>0.22222220000000001</v>
      </c>
      <c r="R2456" s="64" t="s">
        <v>13548</v>
      </c>
      <c r="S2456" s="63">
        <v>8.7592809999999993E-2</v>
      </c>
      <c r="T2456" s="63">
        <v>352.9024</v>
      </c>
      <c r="U2456" s="63">
        <v>0.13044477791799999</v>
      </c>
      <c r="V2456" s="64" t="s">
        <v>232</v>
      </c>
    </row>
    <row r="2457" spans="1:22" ht="144">
      <c r="A2457" s="64" t="s">
        <v>13549</v>
      </c>
      <c r="B2457" s="63">
        <v>2896</v>
      </c>
      <c r="C2457" s="64" t="s">
        <v>232</v>
      </c>
      <c r="D2457" s="64" t="s">
        <v>232</v>
      </c>
      <c r="E2457" s="64" t="s">
        <v>2438</v>
      </c>
      <c r="F2457" s="64" t="s">
        <v>232</v>
      </c>
      <c r="G2457" s="63" t="b">
        <v>0</v>
      </c>
      <c r="H2457" s="71" t="b">
        <v>0</v>
      </c>
      <c r="I2457" s="64" t="s">
        <v>13549</v>
      </c>
      <c r="J2457" s="64" t="s">
        <v>232</v>
      </c>
      <c r="K2457" s="63">
        <v>192.16799900000001</v>
      </c>
      <c r="L2457" s="71" t="b">
        <v>0</v>
      </c>
      <c r="M2457" s="64" t="s">
        <v>232</v>
      </c>
      <c r="N2457" s="64" t="s">
        <v>232</v>
      </c>
      <c r="O2457" s="64" t="s">
        <v>232</v>
      </c>
      <c r="P2457" s="64" t="s">
        <v>13550</v>
      </c>
      <c r="Q2457" s="63">
        <v>0.4</v>
      </c>
      <c r="R2457" s="64" t="s">
        <v>13551</v>
      </c>
      <c r="S2457" s="63">
        <v>3.1197440000000003E-5</v>
      </c>
      <c r="T2457" s="63">
        <v>37.801659999999998</v>
      </c>
      <c r="U2457" s="65"/>
      <c r="V2457" s="64" t="s">
        <v>232</v>
      </c>
    </row>
    <row r="2458" spans="1:22" ht="158.44999999999999">
      <c r="A2458" s="64" t="s">
        <v>13552</v>
      </c>
      <c r="B2458" s="63">
        <v>2897</v>
      </c>
      <c r="C2458" s="64" t="s">
        <v>13553</v>
      </c>
      <c r="D2458" s="64" t="s">
        <v>13554</v>
      </c>
      <c r="E2458" s="64" t="s">
        <v>13554</v>
      </c>
      <c r="F2458" s="64" t="s">
        <v>232</v>
      </c>
      <c r="G2458" s="63" t="b">
        <v>0</v>
      </c>
      <c r="H2458" s="71" t="b">
        <v>0</v>
      </c>
      <c r="I2458" s="64" t="s">
        <v>13552</v>
      </c>
      <c r="J2458" s="64" t="s">
        <v>232</v>
      </c>
      <c r="K2458" s="63">
        <v>168.14670000000001</v>
      </c>
      <c r="L2458" s="71" t="b">
        <v>0</v>
      </c>
      <c r="M2458" s="64" t="s">
        <v>232</v>
      </c>
      <c r="N2458" s="64" t="s">
        <v>232</v>
      </c>
      <c r="O2458" s="64" t="s">
        <v>13555</v>
      </c>
      <c r="P2458" s="64" t="s">
        <v>11536</v>
      </c>
      <c r="Q2458" s="63">
        <v>0.5</v>
      </c>
      <c r="R2458" s="64" t="s">
        <v>13556</v>
      </c>
      <c r="S2458" s="63">
        <v>2.4797959999999999</v>
      </c>
      <c r="T2458" s="63">
        <v>4.4152380000000004</v>
      </c>
      <c r="U2458" s="63">
        <v>0.71276474317999994</v>
      </c>
      <c r="V2458" s="64" t="s">
        <v>232</v>
      </c>
    </row>
    <row r="2459" spans="1:22" ht="57.6">
      <c r="A2459" s="64" t="s">
        <v>13557</v>
      </c>
      <c r="B2459" s="63">
        <v>2898</v>
      </c>
      <c r="C2459" s="64" t="s">
        <v>232</v>
      </c>
      <c r="D2459" s="64" t="s">
        <v>232</v>
      </c>
      <c r="E2459" s="64" t="s">
        <v>2438</v>
      </c>
      <c r="F2459" s="64" t="s">
        <v>232</v>
      </c>
      <c r="G2459" s="63" t="b">
        <v>0</v>
      </c>
      <c r="H2459" s="71" t="b">
        <v>0</v>
      </c>
      <c r="I2459" s="64" t="s">
        <v>13557</v>
      </c>
      <c r="J2459" s="64" t="s">
        <v>232</v>
      </c>
      <c r="K2459" s="63">
        <v>272</v>
      </c>
      <c r="L2459" s="71" t="b">
        <v>0</v>
      </c>
      <c r="M2459" s="64" t="s">
        <v>232</v>
      </c>
      <c r="N2459" s="64" t="s">
        <v>232</v>
      </c>
      <c r="O2459" s="64" t="s">
        <v>232</v>
      </c>
      <c r="P2459" s="64" t="s">
        <v>13558</v>
      </c>
      <c r="Q2459" s="63">
        <v>0.1111111</v>
      </c>
      <c r="R2459" s="64" t="s">
        <v>232</v>
      </c>
      <c r="S2459" s="63">
        <v>2.3864709999999999E-5</v>
      </c>
      <c r="T2459" s="65"/>
      <c r="U2459" s="65"/>
      <c r="V2459" s="64" t="s">
        <v>232</v>
      </c>
    </row>
    <row r="2460" spans="1:22" ht="72">
      <c r="A2460" s="64" t="s">
        <v>13559</v>
      </c>
      <c r="B2460" s="63">
        <v>2899</v>
      </c>
      <c r="C2460" s="64" t="s">
        <v>13560</v>
      </c>
      <c r="D2460" s="64" t="s">
        <v>11609</v>
      </c>
      <c r="E2460" s="64" t="s">
        <v>11609</v>
      </c>
      <c r="F2460" s="64" t="s">
        <v>232</v>
      </c>
      <c r="G2460" s="63" t="b">
        <v>0</v>
      </c>
      <c r="H2460" s="71" t="b">
        <v>0</v>
      </c>
      <c r="I2460" s="64" t="s">
        <v>13559</v>
      </c>
      <c r="J2460" s="64" t="s">
        <v>232</v>
      </c>
      <c r="K2460" s="63">
        <v>302.45499999999998</v>
      </c>
      <c r="L2460" s="71" t="b">
        <v>0</v>
      </c>
      <c r="M2460" s="64" t="s">
        <v>232</v>
      </c>
      <c r="N2460" s="64" t="s">
        <v>232</v>
      </c>
      <c r="O2460" s="64" t="s">
        <v>232</v>
      </c>
      <c r="P2460" s="64" t="s">
        <v>6246</v>
      </c>
      <c r="Q2460" s="63">
        <v>0.1</v>
      </c>
      <c r="R2460" s="64" t="s">
        <v>13561</v>
      </c>
      <c r="S2460" s="63">
        <v>3.9596750000000003E-5</v>
      </c>
      <c r="T2460" s="63">
        <v>2.119031E-5</v>
      </c>
      <c r="U2460" s="65"/>
      <c r="V2460" s="64" t="s">
        <v>232</v>
      </c>
    </row>
    <row r="2461" spans="1:22" ht="72">
      <c r="A2461" s="64" t="s">
        <v>13562</v>
      </c>
      <c r="B2461" s="63">
        <v>2900</v>
      </c>
      <c r="C2461" s="64" t="s">
        <v>232</v>
      </c>
      <c r="D2461" s="64" t="s">
        <v>232</v>
      </c>
      <c r="E2461" s="64" t="s">
        <v>2438</v>
      </c>
      <c r="F2461" s="64" t="s">
        <v>232</v>
      </c>
      <c r="G2461" s="63" t="b">
        <v>0</v>
      </c>
      <c r="H2461" s="71" t="b">
        <v>0</v>
      </c>
      <c r="I2461" s="64" t="s">
        <v>13562</v>
      </c>
      <c r="J2461" s="64" t="s">
        <v>232</v>
      </c>
      <c r="K2461" s="63">
        <v>256.42559999999997</v>
      </c>
      <c r="L2461" s="71" t="b">
        <v>0</v>
      </c>
      <c r="M2461" s="64" t="s">
        <v>232</v>
      </c>
      <c r="N2461" s="64" t="s">
        <v>232</v>
      </c>
      <c r="O2461" s="64" t="s">
        <v>232</v>
      </c>
      <c r="P2461" s="64" t="s">
        <v>11617</v>
      </c>
      <c r="Q2461" s="65"/>
      <c r="R2461" s="64" t="s">
        <v>13563</v>
      </c>
      <c r="S2461" s="63">
        <v>1.333224E-2</v>
      </c>
      <c r="T2461" s="63">
        <v>0.22755410000000001</v>
      </c>
      <c r="U2461" s="65"/>
      <c r="V2461" s="64" t="s">
        <v>232</v>
      </c>
    </row>
    <row r="2462" spans="1:22" ht="244.9">
      <c r="A2462" s="64" t="s">
        <v>13564</v>
      </c>
      <c r="B2462" s="63">
        <v>2901</v>
      </c>
      <c r="C2462" s="64" t="s">
        <v>232</v>
      </c>
      <c r="D2462" s="64" t="s">
        <v>232</v>
      </c>
      <c r="E2462" s="64" t="s">
        <v>2438</v>
      </c>
      <c r="F2462" s="64" t="s">
        <v>232</v>
      </c>
      <c r="G2462" s="63" t="b">
        <v>0</v>
      </c>
      <c r="H2462" s="71" t="b">
        <v>0</v>
      </c>
      <c r="I2462" s="64" t="s">
        <v>13564</v>
      </c>
      <c r="J2462" s="64" t="s">
        <v>232</v>
      </c>
      <c r="K2462" s="63">
        <v>272.38198899999998</v>
      </c>
      <c r="L2462" s="71" t="b">
        <v>0</v>
      </c>
      <c r="M2462" s="64" t="s">
        <v>232</v>
      </c>
      <c r="N2462" s="64" t="s">
        <v>232</v>
      </c>
      <c r="O2462" s="64" t="s">
        <v>232</v>
      </c>
      <c r="P2462" s="64" t="s">
        <v>13558</v>
      </c>
      <c r="Q2462" s="63">
        <v>0.1111111</v>
      </c>
      <c r="R2462" s="64" t="s">
        <v>13565</v>
      </c>
      <c r="S2462" s="63">
        <v>4.1196619999999996E-3</v>
      </c>
      <c r="T2462" s="63">
        <v>0.29160839999999999</v>
      </c>
      <c r="U2462" s="65"/>
      <c r="V2462" s="64" t="s">
        <v>232</v>
      </c>
    </row>
    <row r="2463" spans="1:22" ht="144">
      <c r="A2463" s="64" t="s">
        <v>13566</v>
      </c>
      <c r="B2463" s="63">
        <v>2902</v>
      </c>
      <c r="C2463" s="64" t="s">
        <v>13567</v>
      </c>
      <c r="D2463" s="64" t="s">
        <v>13568</v>
      </c>
      <c r="E2463" s="64" t="s">
        <v>13568</v>
      </c>
      <c r="F2463" s="64" t="s">
        <v>232</v>
      </c>
      <c r="G2463" s="63" t="b">
        <v>0</v>
      </c>
      <c r="H2463" s="71" t="b">
        <v>0</v>
      </c>
      <c r="I2463" s="64" t="s">
        <v>13566</v>
      </c>
      <c r="J2463" s="64" t="s">
        <v>232</v>
      </c>
      <c r="K2463" s="63">
        <v>286.45159999999998</v>
      </c>
      <c r="L2463" s="71" t="b">
        <v>0</v>
      </c>
      <c r="M2463" s="64" t="s">
        <v>232</v>
      </c>
      <c r="N2463" s="64" t="s">
        <v>232</v>
      </c>
      <c r="O2463" s="64" t="s">
        <v>232</v>
      </c>
      <c r="P2463" s="64" t="s">
        <v>13569</v>
      </c>
      <c r="Q2463" s="63">
        <v>0.05</v>
      </c>
      <c r="R2463" s="64" t="s">
        <v>13570</v>
      </c>
      <c r="S2463" s="63">
        <v>2.2264839999999999E-3</v>
      </c>
      <c r="T2463" s="63">
        <v>0.74023410000000001</v>
      </c>
      <c r="U2463" s="65"/>
      <c r="V2463" s="64" t="s">
        <v>232</v>
      </c>
    </row>
    <row r="2464" spans="1:22" ht="57.6">
      <c r="A2464" s="64" t="s">
        <v>13571</v>
      </c>
      <c r="B2464" s="63">
        <v>2903</v>
      </c>
      <c r="C2464" s="64" t="s">
        <v>232</v>
      </c>
      <c r="D2464" s="64" t="s">
        <v>232</v>
      </c>
      <c r="E2464" s="64" t="s">
        <v>2438</v>
      </c>
      <c r="F2464" s="64" t="s">
        <v>232</v>
      </c>
      <c r="G2464" s="63" t="b">
        <v>0</v>
      </c>
      <c r="H2464" s="71" t="b">
        <v>0</v>
      </c>
      <c r="I2464" s="64" t="s">
        <v>13571</v>
      </c>
      <c r="J2464" s="64" t="s">
        <v>232</v>
      </c>
      <c r="K2464" s="63">
        <v>316.4776</v>
      </c>
      <c r="L2464" s="71" t="b">
        <v>0</v>
      </c>
      <c r="M2464" s="64" t="s">
        <v>232</v>
      </c>
      <c r="N2464" s="64" t="s">
        <v>232</v>
      </c>
      <c r="O2464" s="64" t="s">
        <v>232</v>
      </c>
      <c r="P2464" s="64" t="s">
        <v>11638</v>
      </c>
      <c r="Q2464" s="63">
        <v>9.5238100000000006E-2</v>
      </c>
      <c r="R2464" s="64" t="s">
        <v>232</v>
      </c>
      <c r="S2464" s="63">
        <v>1.1985679999999999E-3</v>
      </c>
      <c r="T2464" s="65"/>
      <c r="U2464" s="65"/>
      <c r="V2464" s="64" t="s">
        <v>232</v>
      </c>
    </row>
    <row r="2465" spans="1:22" ht="230.45">
      <c r="A2465" s="64" t="s">
        <v>13572</v>
      </c>
      <c r="B2465" s="63">
        <v>2904</v>
      </c>
      <c r="C2465" s="64" t="s">
        <v>13573</v>
      </c>
      <c r="D2465" s="64" t="s">
        <v>13574</v>
      </c>
      <c r="E2465" s="64" t="s">
        <v>13574</v>
      </c>
      <c r="F2465" s="64" t="s">
        <v>232</v>
      </c>
      <c r="G2465" s="63" t="b">
        <v>0</v>
      </c>
      <c r="H2465" s="71" t="b">
        <v>0</v>
      </c>
      <c r="I2465" s="64" t="s">
        <v>13572</v>
      </c>
      <c r="J2465" s="64" t="s">
        <v>232</v>
      </c>
      <c r="K2465" s="63">
        <v>316.4776</v>
      </c>
      <c r="L2465" s="71" t="b">
        <v>0</v>
      </c>
      <c r="M2465" s="64" t="s">
        <v>232</v>
      </c>
      <c r="N2465" s="64" t="s">
        <v>232</v>
      </c>
      <c r="O2465" s="64" t="s">
        <v>13575</v>
      </c>
      <c r="P2465" s="64" t="s">
        <v>11638</v>
      </c>
      <c r="Q2465" s="63">
        <v>9.5238100000000006E-2</v>
      </c>
      <c r="R2465" s="64" t="s">
        <v>13576</v>
      </c>
      <c r="S2465" s="63">
        <v>1.1985679999999999E-3</v>
      </c>
      <c r="T2465" s="63">
        <v>0.25357679999999999</v>
      </c>
      <c r="U2465" s="63">
        <v>4.935380457E-3</v>
      </c>
      <c r="V2465" s="64" t="s">
        <v>232</v>
      </c>
    </row>
    <row r="2466" spans="1:22" ht="72">
      <c r="A2466" s="64" t="s">
        <v>13577</v>
      </c>
      <c r="B2466" s="63">
        <v>2905</v>
      </c>
      <c r="C2466" s="64" t="s">
        <v>232</v>
      </c>
      <c r="D2466" s="64" t="s">
        <v>232</v>
      </c>
      <c r="E2466" s="64" t="s">
        <v>2438</v>
      </c>
      <c r="F2466" s="64" t="s">
        <v>232</v>
      </c>
      <c r="G2466" s="63" t="b">
        <v>0</v>
      </c>
      <c r="H2466" s="71" t="b">
        <v>0</v>
      </c>
      <c r="I2466" s="64" t="s">
        <v>13577</v>
      </c>
      <c r="J2466" s="64" t="s">
        <v>232</v>
      </c>
      <c r="K2466" s="63">
        <v>228.38</v>
      </c>
      <c r="L2466" s="71" t="b">
        <v>0</v>
      </c>
      <c r="M2466" s="64" t="s">
        <v>232</v>
      </c>
      <c r="N2466" s="64" t="s">
        <v>232</v>
      </c>
      <c r="O2466" s="64" t="s">
        <v>232</v>
      </c>
      <c r="P2466" s="64" t="s">
        <v>232</v>
      </c>
      <c r="Q2466" s="65"/>
      <c r="R2466" s="64" t="s">
        <v>232</v>
      </c>
      <c r="S2466" s="63">
        <v>5.4795499999999997E-2</v>
      </c>
      <c r="T2466" s="65"/>
      <c r="U2466" s="65"/>
      <c r="V2466" s="64" t="s">
        <v>232</v>
      </c>
    </row>
    <row r="2467" spans="1:22" ht="230.45">
      <c r="A2467" s="64" t="s">
        <v>13578</v>
      </c>
      <c r="B2467" s="63">
        <v>2906</v>
      </c>
      <c r="C2467" s="64" t="s">
        <v>13579</v>
      </c>
      <c r="D2467" s="64" t="s">
        <v>13580</v>
      </c>
      <c r="E2467" s="64" t="s">
        <v>13580</v>
      </c>
      <c r="F2467" s="64" t="s">
        <v>232</v>
      </c>
      <c r="G2467" s="63" t="b">
        <v>0</v>
      </c>
      <c r="H2467" s="71" t="b">
        <v>0</v>
      </c>
      <c r="I2467" s="64" t="s">
        <v>13578</v>
      </c>
      <c r="J2467" s="64" t="s">
        <v>232</v>
      </c>
      <c r="K2467" s="63">
        <v>284.4357</v>
      </c>
      <c r="L2467" s="71" t="b">
        <v>0</v>
      </c>
      <c r="M2467" s="64" t="s">
        <v>232</v>
      </c>
      <c r="N2467" s="64" t="s">
        <v>232</v>
      </c>
      <c r="O2467" s="64" t="s">
        <v>13581</v>
      </c>
      <c r="P2467" s="64" t="s">
        <v>13582</v>
      </c>
      <c r="Q2467" s="63">
        <v>0.05</v>
      </c>
      <c r="R2467" s="64" t="s">
        <v>13583</v>
      </c>
      <c r="S2467" s="63">
        <v>1.0145830000000001E-3</v>
      </c>
      <c r="T2467" s="63">
        <v>4.7213039999999998E-2</v>
      </c>
      <c r="U2467" s="63">
        <v>1.0053945341999999E-3</v>
      </c>
      <c r="V2467" s="64" t="s">
        <v>232</v>
      </c>
    </row>
    <row r="2468" spans="1:22" ht="201.6">
      <c r="A2468" s="64" t="s">
        <v>13584</v>
      </c>
      <c r="B2468" s="63">
        <v>2907</v>
      </c>
      <c r="C2468" s="64" t="s">
        <v>13585</v>
      </c>
      <c r="D2468" s="64" t="s">
        <v>13586</v>
      </c>
      <c r="E2468" s="64" t="s">
        <v>13586</v>
      </c>
      <c r="F2468" s="64" t="s">
        <v>232</v>
      </c>
      <c r="G2468" s="63" t="b">
        <v>0</v>
      </c>
      <c r="H2468" s="71" t="b">
        <v>0</v>
      </c>
      <c r="I2468" s="64" t="s">
        <v>13584</v>
      </c>
      <c r="J2468" s="64" t="s">
        <v>232</v>
      </c>
      <c r="K2468" s="63">
        <v>266.37580000000003</v>
      </c>
      <c r="L2468" s="71" t="b">
        <v>0</v>
      </c>
      <c r="M2468" s="64" t="s">
        <v>232</v>
      </c>
      <c r="N2468" s="64" t="s">
        <v>13587</v>
      </c>
      <c r="O2468" s="64" t="s">
        <v>13588</v>
      </c>
      <c r="P2468" s="64" t="s">
        <v>13589</v>
      </c>
      <c r="Q2468" s="63">
        <v>0.1875</v>
      </c>
      <c r="R2468" s="64" t="s">
        <v>13590</v>
      </c>
      <c r="S2468" s="63">
        <v>1.8265170000000001E-2</v>
      </c>
      <c r="T2468" s="63">
        <v>2.3016149999999999E-3</v>
      </c>
      <c r="U2468" s="63">
        <v>3.5209006980000002E-3</v>
      </c>
      <c r="V2468" s="64" t="s">
        <v>232</v>
      </c>
    </row>
    <row r="2469" spans="1:22" ht="158.44999999999999">
      <c r="A2469" s="64" t="s">
        <v>13591</v>
      </c>
      <c r="B2469" s="63">
        <v>2908</v>
      </c>
      <c r="C2469" s="64" t="s">
        <v>13592</v>
      </c>
      <c r="D2469" s="64" t="s">
        <v>13593</v>
      </c>
      <c r="E2469" s="64" t="s">
        <v>13593</v>
      </c>
      <c r="F2469" s="64" t="s">
        <v>232</v>
      </c>
      <c r="G2469" s="63" t="b">
        <v>0</v>
      </c>
      <c r="H2469" s="71" t="b">
        <v>0</v>
      </c>
      <c r="I2469" s="64" t="s">
        <v>13591</v>
      </c>
      <c r="J2469" s="64" t="s">
        <v>232</v>
      </c>
      <c r="K2469" s="63">
        <v>252.34930399999999</v>
      </c>
      <c r="L2469" s="71" t="b">
        <v>0</v>
      </c>
      <c r="M2469" s="64" t="s">
        <v>232</v>
      </c>
      <c r="N2469" s="64" t="s">
        <v>232</v>
      </c>
      <c r="O2469" s="64" t="s">
        <v>13594</v>
      </c>
      <c r="P2469" s="64" t="s">
        <v>13595</v>
      </c>
      <c r="Q2469" s="63">
        <v>0.2</v>
      </c>
      <c r="R2469" s="64" t="s">
        <v>13596</v>
      </c>
      <c r="S2469" s="63">
        <v>5.3195629999999998E-4</v>
      </c>
      <c r="T2469" s="63">
        <v>3.6422279999999997E-5</v>
      </c>
      <c r="U2469" s="63">
        <v>1.9328223627999998E-4</v>
      </c>
      <c r="V2469" s="64" t="s">
        <v>232</v>
      </c>
    </row>
    <row r="2470" spans="1:22" ht="100.9">
      <c r="A2470" s="64" t="s">
        <v>13597</v>
      </c>
      <c r="B2470" s="63">
        <v>2909</v>
      </c>
      <c r="C2470" s="64" t="s">
        <v>13598</v>
      </c>
      <c r="D2470" s="64" t="s">
        <v>13599</v>
      </c>
      <c r="E2470" s="64" t="s">
        <v>13599</v>
      </c>
      <c r="F2470" s="64" t="s">
        <v>232</v>
      </c>
      <c r="G2470" s="63" t="b">
        <v>0</v>
      </c>
      <c r="H2470" s="71" t="b">
        <v>0</v>
      </c>
      <c r="I2470" s="64" t="s">
        <v>13597</v>
      </c>
      <c r="J2470" s="64" t="s">
        <v>232</v>
      </c>
      <c r="K2470" s="63">
        <v>426.72399999999999</v>
      </c>
      <c r="L2470" s="71" t="b">
        <v>0</v>
      </c>
      <c r="M2470" s="64" t="s">
        <v>232</v>
      </c>
      <c r="N2470" s="64" t="s">
        <v>232</v>
      </c>
      <c r="O2470" s="64" t="s">
        <v>232</v>
      </c>
      <c r="P2470" s="64" t="s">
        <v>7981</v>
      </c>
      <c r="Q2470" s="63">
        <v>3.3333340000000003E-2</v>
      </c>
      <c r="R2470" s="64" t="s">
        <v>13600</v>
      </c>
      <c r="S2470" s="63">
        <v>5.199573E-7</v>
      </c>
      <c r="T2470" s="63">
        <v>2.735228E-2</v>
      </c>
      <c r="U2470" s="65"/>
      <c r="V2470" s="64" t="s">
        <v>232</v>
      </c>
    </row>
    <row r="2471" spans="1:22" ht="57.6">
      <c r="A2471" s="64" t="s">
        <v>13601</v>
      </c>
      <c r="B2471" s="63">
        <v>2910</v>
      </c>
      <c r="C2471" s="64" t="s">
        <v>232</v>
      </c>
      <c r="D2471" s="64" t="s">
        <v>232</v>
      </c>
      <c r="E2471" s="64" t="s">
        <v>2438</v>
      </c>
      <c r="F2471" s="64" t="s">
        <v>232</v>
      </c>
      <c r="G2471" s="63" t="b">
        <v>0</v>
      </c>
      <c r="H2471" s="71" t="b">
        <v>0</v>
      </c>
      <c r="I2471" s="64" t="s">
        <v>13601</v>
      </c>
      <c r="J2471" s="64" t="s">
        <v>232</v>
      </c>
      <c r="K2471" s="63">
        <v>194.23</v>
      </c>
      <c r="L2471" s="71" t="b">
        <v>0</v>
      </c>
      <c r="M2471" s="64" t="s">
        <v>232</v>
      </c>
      <c r="N2471" s="64" t="s">
        <v>232</v>
      </c>
      <c r="O2471" s="64" t="s">
        <v>232</v>
      </c>
      <c r="P2471" s="64" t="s">
        <v>232</v>
      </c>
      <c r="Q2471" s="65"/>
      <c r="R2471" s="64" t="s">
        <v>232</v>
      </c>
      <c r="S2471" s="63">
        <v>3.1064120000000001E-2</v>
      </c>
      <c r="T2471" s="65"/>
      <c r="U2471" s="65"/>
      <c r="V2471" s="64" t="s">
        <v>232</v>
      </c>
    </row>
    <row r="2472" spans="1:22" ht="86.45">
      <c r="A2472" s="64" t="s">
        <v>13602</v>
      </c>
      <c r="B2472" s="63">
        <v>2911</v>
      </c>
      <c r="C2472" s="64" t="s">
        <v>232</v>
      </c>
      <c r="D2472" s="64" t="s">
        <v>232</v>
      </c>
      <c r="E2472" s="64" t="s">
        <v>2438</v>
      </c>
      <c r="F2472" s="64" t="s">
        <v>232</v>
      </c>
      <c r="G2472" s="63" t="b">
        <v>0</v>
      </c>
      <c r="H2472" s="71" t="b">
        <v>0</v>
      </c>
      <c r="I2472" s="64" t="s">
        <v>13602</v>
      </c>
      <c r="J2472" s="64" t="s">
        <v>232</v>
      </c>
      <c r="K2472" s="63">
        <v>312.41000000000003</v>
      </c>
      <c r="L2472" s="71" t="b">
        <v>0</v>
      </c>
      <c r="M2472" s="64" t="s">
        <v>232</v>
      </c>
      <c r="N2472" s="64" t="s">
        <v>232</v>
      </c>
      <c r="O2472" s="64" t="s">
        <v>232</v>
      </c>
      <c r="P2472" s="64" t="s">
        <v>232</v>
      </c>
      <c r="Q2472" s="65"/>
      <c r="R2472" s="64" t="s">
        <v>232</v>
      </c>
      <c r="S2472" s="63">
        <v>2.519793E-6</v>
      </c>
      <c r="T2472" s="65"/>
      <c r="U2472" s="65"/>
      <c r="V2472" s="64" t="s">
        <v>232</v>
      </c>
    </row>
    <row r="2473" spans="1:22" ht="201.6">
      <c r="A2473" s="64" t="s">
        <v>13603</v>
      </c>
      <c r="B2473" s="63">
        <v>2912</v>
      </c>
      <c r="C2473" s="64" t="s">
        <v>13604</v>
      </c>
      <c r="D2473" s="64" t="s">
        <v>13605</v>
      </c>
      <c r="E2473" s="64" t="s">
        <v>13605</v>
      </c>
      <c r="F2473" s="64" t="s">
        <v>232</v>
      </c>
      <c r="G2473" s="63" t="b">
        <v>0</v>
      </c>
      <c r="H2473" s="71" t="b">
        <v>0</v>
      </c>
      <c r="I2473" s="64" t="s">
        <v>13603</v>
      </c>
      <c r="J2473" s="64" t="s">
        <v>232</v>
      </c>
      <c r="K2473" s="63">
        <v>290.48340000000002</v>
      </c>
      <c r="L2473" s="71" t="b">
        <v>0</v>
      </c>
      <c r="M2473" s="64" t="s">
        <v>232</v>
      </c>
      <c r="N2473" s="64" t="s">
        <v>232</v>
      </c>
      <c r="O2473" s="64" t="s">
        <v>13606</v>
      </c>
      <c r="P2473" s="64" t="s">
        <v>13607</v>
      </c>
      <c r="Q2473" s="63">
        <v>0.05</v>
      </c>
      <c r="R2473" s="64" t="s">
        <v>13608</v>
      </c>
      <c r="S2473" s="63">
        <v>2.4931289999999998E-2</v>
      </c>
      <c r="T2473" s="63">
        <v>0.75772459999999997</v>
      </c>
      <c r="U2473" s="63">
        <v>2.7965489398000002E-3</v>
      </c>
      <c r="V2473" s="64" t="s">
        <v>232</v>
      </c>
    </row>
    <row r="2474" spans="1:22" ht="345.6">
      <c r="A2474" s="64" t="s">
        <v>13609</v>
      </c>
      <c r="B2474" s="63">
        <v>2913</v>
      </c>
      <c r="C2474" s="64" t="s">
        <v>13610</v>
      </c>
      <c r="D2474" s="64" t="s">
        <v>13611</v>
      </c>
      <c r="E2474" s="64" t="s">
        <v>13611</v>
      </c>
      <c r="F2474" s="64" t="s">
        <v>232</v>
      </c>
      <c r="G2474" s="63" t="b">
        <v>0</v>
      </c>
      <c r="H2474" s="71" t="b">
        <v>0</v>
      </c>
      <c r="I2474" s="64" t="s">
        <v>13609</v>
      </c>
      <c r="J2474" s="64" t="s">
        <v>232</v>
      </c>
      <c r="K2474" s="63">
        <v>256.42559999999997</v>
      </c>
      <c r="L2474" s="71" t="b">
        <v>0</v>
      </c>
      <c r="M2474" s="64" t="s">
        <v>232</v>
      </c>
      <c r="N2474" s="64" t="s">
        <v>232</v>
      </c>
      <c r="O2474" s="64" t="s">
        <v>232</v>
      </c>
      <c r="P2474" s="64" t="s">
        <v>232</v>
      </c>
      <c r="Q2474" s="65"/>
      <c r="R2474" s="64" t="s">
        <v>13612</v>
      </c>
      <c r="S2474" s="63">
        <v>5.932846E-2</v>
      </c>
      <c r="T2474" s="63">
        <v>2.2551420000000002</v>
      </c>
      <c r="U2474" s="65"/>
      <c r="V2474" s="64" t="s">
        <v>232</v>
      </c>
    </row>
    <row r="2475" spans="1:22" ht="316.89999999999998">
      <c r="A2475" s="64" t="s">
        <v>13613</v>
      </c>
      <c r="B2475" s="63">
        <v>2914</v>
      </c>
      <c r="C2475" s="64" t="s">
        <v>13614</v>
      </c>
      <c r="D2475" s="64" t="s">
        <v>13615</v>
      </c>
      <c r="E2475" s="64" t="s">
        <v>13615</v>
      </c>
      <c r="F2475" s="64" t="s">
        <v>232</v>
      </c>
      <c r="G2475" s="63" t="b">
        <v>0</v>
      </c>
      <c r="H2475" s="71" t="b">
        <v>0</v>
      </c>
      <c r="I2475" s="64" t="s">
        <v>13613</v>
      </c>
      <c r="J2475" s="64" t="s">
        <v>232</v>
      </c>
      <c r="K2475" s="63">
        <v>302.45100000000002</v>
      </c>
      <c r="L2475" s="71" t="b">
        <v>0</v>
      </c>
      <c r="M2475" s="64" t="s">
        <v>232</v>
      </c>
      <c r="N2475" s="64" t="s">
        <v>13616</v>
      </c>
      <c r="O2475" s="64" t="s">
        <v>13617</v>
      </c>
      <c r="P2475" s="64" t="s">
        <v>6246</v>
      </c>
      <c r="Q2475" s="63">
        <v>0.1</v>
      </c>
      <c r="R2475" s="64" t="s">
        <v>13618</v>
      </c>
      <c r="S2475" s="63">
        <v>5.3728920000000001E-5</v>
      </c>
      <c r="T2475" s="63">
        <v>1.802273E-4</v>
      </c>
      <c r="U2475" s="63">
        <v>9.0772683665999993E-6</v>
      </c>
      <c r="V2475" s="64" t="s">
        <v>232</v>
      </c>
    </row>
    <row r="2476" spans="1:22" ht="115.15">
      <c r="A2476" s="64" t="s">
        <v>13619</v>
      </c>
      <c r="B2476" s="63">
        <v>2915</v>
      </c>
      <c r="C2476" s="64" t="s">
        <v>13620</v>
      </c>
      <c r="D2476" s="64" t="s">
        <v>13621</v>
      </c>
      <c r="E2476" s="64" t="s">
        <v>13621</v>
      </c>
      <c r="F2476" s="64" t="s">
        <v>232</v>
      </c>
      <c r="G2476" s="63" t="b">
        <v>0</v>
      </c>
      <c r="H2476" s="71" t="b">
        <v>0</v>
      </c>
      <c r="I2476" s="64" t="s">
        <v>13619</v>
      </c>
      <c r="J2476" s="64" t="s">
        <v>232</v>
      </c>
      <c r="K2476" s="63">
        <v>270.3</v>
      </c>
      <c r="L2476" s="71" t="b">
        <v>0</v>
      </c>
      <c r="M2476" s="64" t="s">
        <v>232</v>
      </c>
      <c r="N2476" s="64" t="s">
        <v>232</v>
      </c>
      <c r="O2476" s="64" t="s">
        <v>13622</v>
      </c>
      <c r="P2476" s="64" t="s">
        <v>13623</v>
      </c>
      <c r="Q2476" s="63">
        <v>0.25</v>
      </c>
      <c r="R2476" s="64" t="s">
        <v>13624</v>
      </c>
      <c r="S2476" s="63">
        <v>2.9730889999999999E-7</v>
      </c>
      <c r="T2476" s="63">
        <v>1.6727599999999999E-3</v>
      </c>
      <c r="U2476" s="63">
        <v>3.4552129486000004E-7</v>
      </c>
      <c r="V2476" s="64" t="s">
        <v>232</v>
      </c>
    </row>
    <row r="2477" spans="1:22" ht="172.9">
      <c r="A2477" s="64" t="s">
        <v>13625</v>
      </c>
      <c r="B2477" s="63">
        <v>2916</v>
      </c>
      <c r="C2477" s="64" t="s">
        <v>13626</v>
      </c>
      <c r="D2477" s="64" t="s">
        <v>13627</v>
      </c>
      <c r="E2477" s="64" t="s">
        <v>13627</v>
      </c>
      <c r="F2477" s="64" t="s">
        <v>232</v>
      </c>
      <c r="G2477" s="63" t="b">
        <v>0</v>
      </c>
      <c r="H2477" s="71" t="b">
        <v>0</v>
      </c>
      <c r="I2477" s="64" t="s">
        <v>13625</v>
      </c>
      <c r="J2477" s="64" t="s">
        <v>232</v>
      </c>
      <c r="K2477" s="63">
        <v>162.1421</v>
      </c>
      <c r="L2477" s="71" t="b">
        <v>0</v>
      </c>
      <c r="M2477" s="64" t="s">
        <v>232</v>
      </c>
      <c r="N2477" s="64" t="s">
        <v>232</v>
      </c>
      <c r="O2477" s="64" t="s">
        <v>13628</v>
      </c>
      <c r="P2477" s="64" t="s">
        <v>13629</v>
      </c>
      <c r="Q2477" s="63">
        <v>0.3333333</v>
      </c>
      <c r="R2477" s="64" t="s">
        <v>13630</v>
      </c>
      <c r="S2477" s="63">
        <v>8.172663E-5</v>
      </c>
      <c r="T2477" s="63">
        <v>352.9024</v>
      </c>
      <c r="U2477" s="63">
        <v>4.9610316097999996E-4</v>
      </c>
      <c r="V2477" s="64" t="s">
        <v>232</v>
      </c>
    </row>
    <row r="2478" spans="1:22" ht="43.15">
      <c r="A2478" s="64" t="s">
        <v>13631</v>
      </c>
      <c r="B2478" s="63">
        <v>2917</v>
      </c>
      <c r="C2478" s="64" t="s">
        <v>232</v>
      </c>
      <c r="D2478" s="64" t="s">
        <v>232</v>
      </c>
      <c r="E2478" s="64" t="s">
        <v>2438</v>
      </c>
      <c r="F2478" s="64" t="s">
        <v>232</v>
      </c>
      <c r="G2478" s="63" t="b">
        <v>0</v>
      </c>
      <c r="H2478" s="71" t="b">
        <v>0</v>
      </c>
      <c r="I2478" s="64" t="s">
        <v>13631</v>
      </c>
      <c r="J2478" s="64" t="s">
        <v>232</v>
      </c>
      <c r="K2478" s="63">
        <v>194.18299999999999</v>
      </c>
      <c r="L2478" s="71" t="b">
        <v>0</v>
      </c>
      <c r="M2478" s="64" t="s">
        <v>232</v>
      </c>
      <c r="N2478" s="64" t="s">
        <v>232</v>
      </c>
      <c r="O2478" s="64" t="s">
        <v>232</v>
      </c>
      <c r="P2478" s="64" t="s">
        <v>232</v>
      </c>
      <c r="Q2478" s="65"/>
      <c r="R2478" s="64" t="s">
        <v>232</v>
      </c>
      <c r="S2478" s="63">
        <v>2.6397829999999999E-7</v>
      </c>
      <c r="T2478" s="65"/>
      <c r="U2478" s="65"/>
      <c r="V2478" s="64" t="s">
        <v>232</v>
      </c>
    </row>
    <row r="2479" spans="1:22" ht="244.9">
      <c r="A2479" s="64" t="s">
        <v>13632</v>
      </c>
      <c r="B2479" s="63">
        <v>2918</v>
      </c>
      <c r="C2479" s="64" t="s">
        <v>13633</v>
      </c>
      <c r="D2479" s="64" t="s">
        <v>13634</v>
      </c>
      <c r="E2479" s="64" t="s">
        <v>13634</v>
      </c>
      <c r="F2479" s="64" t="s">
        <v>232</v>
      </c>
      <c r="G2479" s="63" t="b">
        <v>0</v>
      </c>
      <c r="H2479" s="71" t="b">
        <v>0</v>
      </c>
      <c r="I2479" s="64" t="s">
        <v>13632</v>
      </c>
      <c r="J2479" s="64" t="s">
        <v>232</v>
      </c>
      <c r="K2479" s="63">
        <v>356.37200000000001</v>
      </c>
      <c r="L2479" s="71" t="b">
        <v>0</v>
      </c>
      <c r="M2479" s="64" t="s">
        <v>232</v>
      </c>
      <c r="N2479" s="64" t="s">
        <v>232</v>
      </c>
      <c r="O2479" s="64" t="s">
        <v>232</v>
      </c>
      <c r="P2479" s="64" t="s">
        <v>13635</v>
      </c>
      <c r="Q2479" s="63">
        <v>0.3</v>
      </c>
      <c r="R2479" s="64" t="s">
        <v>13636</v>
      </c>
      <c r="S2479" s="63">
        <v>8.2926530000000005E-11</v>
      </c>
      <c r="T2479" s="63">
        <v>9.2537919999999992E-6</v>
      </c>
      <c r="U2479" s="65"/>
      <c r="V2479" s="64" t="s">
        <v>232</v>
      </c>
    </row>
    <row r="2480" spans="1:22" ht="43.15">
      <c r="A2480" s="64" t="s">
        <v>13637</v>
      </c>
      <c r="B2480" s="63">
        <v>2919</v>
      </c>
      <c r="C2480" s="64" t="s">
        <v>232</v>
      </c>
      <c r="D2480" s="64" t="s">
        <v>232</v>
      </c>
      <c r="E2480" s="64" t="s">
        <v>2438</v>
      </c>
      <c r="F2480" s="64" t="s">
        <v>232</v>
      </c>
      <c r="G2480" s="63" t="b">
        <v>0</v>
      </c>
      <c r="H2480" s="71" t="b">
        <v>0</v>
      </c>
      <c r="I2480" s="64" t="s">
        <v>13637</v>
      </c>
      <c r="J2480" s="64" t="s">
        <v>232</v>
      </c>
      <c r="K2480" s="63">
        <v>358.44</v>
      </c>
      <c r="L2480" s="71" t="b">
        <v>0</v>
      </c>
      <c r="M2480" s="64" t="s">
        <v>232</v>
      </c>
      <c r="N2480" s="64" t="s">
        <v>232</v>
      </c>
      <c r="O2480" s="64" t="s">
        <v>232</v>
      </c>
      <c r="P2480" s="64" t="s">
        <v>232</v>
      </c>
      <c r="Q2480" s="65"/>
      <c r="R2480" s="64" t="s">
        <v>232</v>
      </c>
      <c r="S2480" s="63">
        <v>2.7464410000000002E-9</v>
      </c>
      <c r="T2480" s="65"/>
      <c r="U2480" s="65"/>
      <c r="V2480" s="64" t="s">
        <v>232</v>
      </c>
    </row>
    <row r="2481" spans="1:22" ht="28.9">
      <c r="A2481" s="64" t="s">
        <v>13638</v>
      </c>
      <c r="B2481" s="63">
        <v>2920</v>
      </c>
      <c r="C2481" s="64" t="s">
        <v>232</v>
      </c>
      <c r="D2481" s="64" t="s">
        <v>232</v>
      </c>
      <c r="E2481" s="64" t="s">
        <v>2438</v>
      </c>
      <c r="F2481" s="64" t="s">
        <v>232</v>
      </c>
      <c r="G2481" s="63" t="b">
        <v>0</v>
      </c>
      <c r="H2481" s="71" t="b">
        <v>0</v>
      </c>
      <c r="I2481" s="64" t="s">
        <v>13638</v>
      </c>
      <c r="J2481" s="64" t="s">
        <v>232</v>
      </c>
      <c r="K2481" s="63">
        <v>126.11</v>
      </c>
      <c r="L2481" s="71" t="b">
        <v>0</v>
      </c>
      <c r="M2481" s="64" t="s">
        <v>232</v>
      </c>
      <c r="N2481" s="64" t="s">
        <v>232</v>
      </c>
      <c r="O2481" s="64" t="s">
        <v>232</v>
      </c>
      <c r="P2481" s="64" t="s">
        <v>8511</v>
      </c>
      <c r="Q2481" s="63">
        <v>0.5</v>
      </c>
      <c r="R2481" s="64" t="s">
        <v>232</v>
      </c>
      <c r="S2481" s="63">
        <v>7.1194159999999999E-3</v>
      </c>
      <c r="T2481" s="65"/>
      <c r="U2481" s="65"/>
      <c r="V2481" s="64" t="s">
        <v>232</v>
      </c>
    </row>
    <row r="2482" spans="1:22" ht="72">
      <c r="A2482" s="64" t="s">
        <v>13639</v>
      </c>
      <c r="B2482" s="63">
        <v>2921</v>
      </c>
      <c r="C2482" s="64" t="s">
        <v>13640</v>
      </c>
      <c r="D2482" s="64" t="s">
        <v>13641</v>
      </c>
      <c r="E2482" s="64" t="s">
        <v>13641</v>
      </c>
      <c r="F2482" s="64" t="s">
        <v>232</v>
      </c>
      <c r="G2482" s="63" t="b">
        <v>0</v>
      </c>
      <c r="H2482" s="71" t="b">
        <v>0</v>
      </c>
      <c r="I2482" s="64" t="s">
        <v>13639</v>
      </c>
      <c r="J2482" s="64" t="s">
        <v>232</v>
      </c>
      <c r="K2482" s="63">
        <v>424.74299999999999</v>
      </c>
      <c r="L2482" s="71" t="b">
        <v>0</v>
      </c>
      <c r="M2482" s="64" t="s">
        <v>232</v>
      </c>
      <c r="N2482" s="64" t="s">
        <v>232</v>
      </c>
      <c r="O2482" s="64" t="s">
        <v>13642</v>
      </c>
      <c r="P2482" s="64" t="s">
        <v>7961</v>
      </c>
      <c r="Q2482" s="63">
        <v>7.1428569999999997E-2</v>
      </c>
      <c r="R2482" s="64" t="s">
        <v>13643</v>
      </c>
      <c r="S2482" s="63">
        <v>2.0664970000000002E-6</v>
      </c>
      <c r="T2482" s="63">
        <v>3.0838310000000001E-8</v>
      </c>
      <c r="U2482" s="63">
        <v>4.5623321688000001E-8</v>
      </c>
      <c r="V2482" s="64" t="s">
        <v>232</v>
      </c>
    </row>
    <row r="2483" spans="1:22" ht="57.6">
      <c r="A2483" s="64" t="s">
        <v>13644</v>
      </c>
      <c r="B2483" s="63">
        <v>2922</v>
      </c>
      <c r="C2483" s="64" t="s">
        <v>232</v>
      </c>
      <c r="D2483" s="64" t="s">
        <v>232</v>
      </c>
      <c r="E2483" s="64" t="s">
        <v>2438</v>
      </c>
      <c r="F2483" s="64" t="s">
        <v>232</v>
      </c>
      <c r="G2483" s="63" t="b">
        <v>0</v>
      </c>
      <c r="H2483" s="71" t="b">
        <v>0</v>
      </c>
      <c r="I2483" s="64" t="s">
        <v>13644</v>
      </c>
      <c r="J2483" s="64" t="s">
        <v>232</v>
      </c>
      <c r="K2483" s="63">
        <v>354.61010700000003</v>
      </c>
      <c r="L2483" s="71" t="b">
        <v>0</v>
      </c>
      <c r="M2483" s="64" t="s">
        <v>232</v>
      </c>
      <c r="N2483" s="64" t="s">
        <v>232</v>
      </c>
      <c r="O2483" s="64" t="s">
        <v>232</v>
      </c>
      <c r="P2483" s="64" t="s">
        <v>6549</v>
      </c>
      <c r="Q2483" s="63">
        <v>8.6956519999999995E-2</v>
      </c>
      <c r="R2483" s="64" t="s">
        <v>13645</v>
      </c>
      <c r="S2483" s="63">
        <v>7.132748E-6</v>
      </c>
      <c r="T2483" s="63">
        <v>4.7382110000000002E-8</v>
      </c>
      <c r="U2483" s="65"/>
      <c r="V2483" s="64" t="s">
        <v>232</v>
      </c>
    </row>
    <row r="2484" spans="1:22" ht="72">
      <c r="A2484" s="64" t="s">
        <v>13646</v>
      </c>
      <c r="B2484" s="63">
        <v>2923</v>
      </c>
      <c r="C2484" s="64" t="s">
        <v>13647</v>
      </c>
      <c r="D2484" s="64" t="s">
        <v>13648</v>
      </c>
      <c r="E2484" s="64" t="s">
        <v>13648</v>
      </c>
      <c r="F2484" s="64" t="s">
        <v>232</v>
      </c>
      <c r="G2484" s="63" t="b">
        <v>0</v>
      </c>
      <c r="H2484" s="71" t="b">
        <v>0</v>
      </c>
      <c r="I2484" s="64" t="s">
        <v>13646</v>
      </c>
      <c r="J2484" s="64" t="s">
        <v>232</v>
      </c>
      <c r="K2484" s="63">
        <v>408.74359099999998</v>
      </c>
      <c r="L2484" s="71" t="b">
        <v>0</v>
      </c>
      <c r="M2484" s="64" t="s">
        <v>232</v>
      </c>
      <c r="N2484" s="64" t="s">
        <v>232</v>
      </c>
      <c r="O2484" s="64" t="s">
        <v>13649</v>
      </c>
      <c r="P2484" s="64" t="s">
        <v>13650</v>
      </c>
      <c r="Q2484" s="63">
        <v>3.5714290000000003E-2</v>
      </c>
      <c r="R2484" s="64" t="s">
        <v>13651</v>
      </c>
      <c r="S2484" s="63">
        <v>1.679862E-6</v>
      </c>
      <c r="T2484" s="63">
        <v>2.9463099999999999E-8</v>
      </c>
      <c r="U2484" s="63">
        <v>7.3987710510000001E-8</v>
      </c>
      <c r="V2484" s="64" t="s">
        <v>232</v>
      </c>
    </row>
    <row r="2485" spans="1:22" ht="57.6">
      <c r="A2485" s="64" t="s">
        <v>13652</v>
      </c>
      <c r="B2485" s="63">
        <v>2924</v>
      </c>
      <c r="C2485" s="64" t="s">
        <v>13653</v>
      </c>
      <c r="D2485" s="64" t="s">
        <v>13654</v>
      </c>
      <c r="E2485" s="64" t="s">
        <v>13654</v>
      </c>
      <c r="F2485" s="64" t="s">
        <v>232</v>
      </c>
      <c r="G2485" s="63" t="b">
        <v>0</v>
      </c>
      <c r="H2485" s="71" t="b">
        <v>0</v>
      </c>
      <c r="I2485" s="64" t="s">
        <v>13652</v>
      </c>
      <c r="J2485" s="64" t="s">
        <v>232</v>
      </c>
      <c r="K2485" s="63">
        <v>380.69049100000001</v>
      </c>
      <c r="L2485" s="71" t="b">
        <v>0</v>
      </c>
      <c r="M2485" s="64" t="s">
        <v>232</v>
      </c>
      <c r="N2485" s="64" t="s">
        <v>232</v>
      </c>
      <c r="O2485" s="64" t="s">
        <v>13655</v>
      </c>
      <c r="P2485" s="64" t="s">
        <v>13656</v>
      </c>
      <c r="Q2485" s="63">
        <v>3.8461540000000002E-2</v>
      </c>
      <c r="R2485" s="64" t="s">
        <v>13657</v>
      </c>
      <c r="S2485" s="63">
        <v>1.007917E-5</v>
      </c>
      <c r="T2485" s="63">
        <v>2.7505670000000002E-7</v>
      </c>
      <c r="U2485" s="63">
        <v>5.8410234708000009E-6</v>
      </c>
      <c r="V2485" s="64" t="s">
        <v>232</v>
      </c>
    </row>
    <row r="2486" spans="1:22" ht="57.6">
      <c r="A2486" s="64" t="s">
        <v>13658</v>
      </c>
      <c r="B2486" s="63">
        <v>2925</v>
      </c>
      <c r="C2486" s="64" t="s">
        <v>13659</v>
      </c>
      <c r="D2486" s="64" t="s">
        <v>13660</v>
      </c>
      <c r="E2486" s="64" t="s">
        <v>13660</v>
      </c>
      <c r="F2486" s="64" t="s">
        <v>232</v>
      </c>
      <c r="G2486" s="63" t="b">
        <v>0</v>
      </c>
      <c r="H2486" s="71" t="b">
        <v>0</v>
      </c>
      <c r="I2486" s="64" t="s">
        <v>13658</v>
      </c>
      <c r="J2486" s="64" t="s">
        <v>232</v>
      </c>
      <c r="K2486" s="63">
        <v>296.53100000000001</v>
      </c>
      <c r="L2486" s="71" t="b">
        <v>0</v>
      </c>
      <c r="M2486" s="64" t="s">
        <v>232</v>
      </c>
      <c r="N2486" s="64" t="s">
        <v>232</v>
      </c>
      <c r="O2486" s="64" t="s">
        <v>13661</v>
      </c>
      <c r="P2486" s="64" t="s">
        <v>13662</v>
      </c>
      <c r="Q2486" s="63">
        <v>0.05</v>
      </c>
      <c r="R2486" s="64" t="s">
        <v>13663</v>
      </c>
      <c r="S2486" s="63">
        <v>1.8931779999999999E-3</v>
      </c>
      <c r="T2486" s="63">
        <v>2.237966E-4</v>
      </c>
      <c r="U2486" s="63">
        <v>4.3416575944000001E-4</v>
      </c>
      <c r="V2486" s="64" t="s">
        <v>232</v>
      </c>
    </row>
    <row r="2487" spans="1:22" ht="187.15">
      <c r="A2487" s="64" t="s">
        <v>13664</v>
      </c>
      <c r="B2487" s="63">
        <v>2926</v>
      </c>
      <c r="C2487" s="64" t="s">
        <v>13665</v>
      </c>
      <c r="D2487" s="64" t="s">
        <v>13666</v>
      </c>
      <c r="E2487" s="64" t="s">
        <v>13666</v>
      </c>
      <c r="F2487" s="64" t="s">
        <v>232</v>
      </c>
      <c r="G2487" s="63" t="b">
        <v>0</v>
      </c>
      <c r="H2487" s="71" t="b">
        <v>0</v>
      </c>
      <c r="I2487" s="64" t="s">
        <v>13664</v>
      </c>
      <c r="J2487" s="64" t="s">
        <v>232</v>
      </c>
      <c r="K2487" s="63">
        <v>256.46710000000002</v>
      </c>
      <c r="L2487" s="71" t="b">
        <v>0</v>
      </c>
      <c r="M2487" s="64" t="s">
        <v>232</v>
      </c>
      <c r="N2487" s="64" t="s">
        <v>13667</v>
      </c>
      <c r="O2487" s="64" t="s">
        <v>13668</v>
      </c>
      <c r="P2487" s="64" t="s">
        <v>13669</v>
      </c>
      <c r="Q2487" s="63">
        <v>5.8823529999999999E-2</v>
      </c>
      <c r="R2487" s="64" t="s">
        <v>13670</v>
      </c>
      <c r="S2487" s="63">
        <v>1.1519049999999999E-3</v>
      </c>
      <c r="T2487" s="63">
        <v>5.1363630000000003E-4</v>
      </c>
      <c r="U2487" s="63">
        <v>7.1737501793999999E-4</v>
      </c>
      <c r="V2487" s="64" t="s">
        <v>232</v>
      </c>
    </row>
    <row r="2488" spans="1:22" ht="72">
      <c r="A2488" s="64" t="s">
        <v>13671</v>
      </c>
      <c r="B2488" s="63">
        <v>2927</v>
      </c>
      <c r="C2488" s="64" t="s">
        <v>13672</v>
      </c>
      <c r="D2488" s="64" t="s">
        <v>13673</v>
      </c>
      <c r="E2488" s="64" t="s">
        <v>13673</v>
      </c>
      <c r="F2488" s="64" t="s">
        <v>232</v>
      </c>
      <c r="G2488" s="63" t="b">
        <v>0</v>
      </c>
      <c r="H2488" s="71" t="b">
        <v>0</v>
      </c>
      <c r="I2488" s="64" t="s">
        <v>13671</v>
      </c>
      <c r="J2488" s="64" t="s">
        <v>232</v>
      </c>
      <c r="K2488" s="63">
        <v>420.79739999999998</v>
      </c>
      <c r="L2488" s="71" t="b">
        <v>0</v>
      </c>
      <c r="M2488" s="64" t="s">
        <v>232</v>
      </c>
      <c r="N2488" s="64" t="s">
        <v>13674</v>
      </c>
      <c r="O2488" s="64" t="s">
        <v>13675</v>
      </c>
      <c r="P2488" s="64" t="s">
        <v>13676</v>
      </c>
      <c r="Q2488" s="63">
        <v>3.3333340000000003E-2</v>
      </c>
      <c r="R2488" s="64" t="s">
        <v>13677</v>
      </c>
      <c r="S2488" s="63">
        <v>9.4925540000000004E-6</v>
      </c>
      <c r="T2488" s="63">
        <v>4.9337230000000001E-8</v>
      </c>
      <c r="U2488" s="63">
        <v>2.0854760527999999E-8</v>
      </c>
      <c r="V2488" s="64" t="s">
        <v>232</v>
      </c>
    </row>
    <row r="2489" spans="1:22" ht="72">
      <c r="A2489" s="64" t="s">
        <v>13678</v>
      </c>
      <c r="B2489" s="63">
        <v>2928</v>
      </c>
      <c r="C2489" s="64" t="s">
        <v>232</v>
      </c>
      <c r="D2489" s="64" t="s">
        <v>232</v>
      </c>
      <c r="E2489" s="64" t="s">
        <v>2438</v>
      </c>
      <c r="F2489" s="64" t="s">
        <v>232</v>
      </c>
      <c r="G2489" s="63" t="b">
        <v>0</v>
      </c>
      <c r="H2489" s="71" t="b">
        <v>0</v>
      </c>
      <c r="I2489" s="64" t="s">
        <v>13678</v>
      </c>
      <c r="J2489" s="64" t="s">
        <v>232</v>
      </c>
      <c r="K2489" s="63">
        <v>424.70150799999999</v>
      </c>
      <c r="L2489" s="71" t="b">
        <v>0</v>
      </c>
      <c r="M2489" s="64" t="s">
        <v>232</v>
      </c>
      <c r="N2489" s="64" t="s">
        <v>232</v>
      </c>
      <c r="O2489" s="64" t="s">
        <v>232</v>
      </c>
      <c r="P2489" s="64" t="s">
        <v>11662</v>
      </c>
      <c r="Q2489" s="63">
        <v>3.3333340000000003E-2</v>
      </c>
      <c r="R2489" s="64" t="s">
        <v>232</v>
      </c>
      <c r="S2489" s="63">
        <v>1.1732369999999999E-5</v>
      </c>
      <c r="T2489" s="65"/>
      <c r="U2489" s="65"/>
      <c r="V2489" s="64" t="s">
        <v>232</v>
      </c>
    </row>
    <row r="2490" spans="1:22" ht="230.45">
      <c r="A2490" s="64" t="s">
        <v>13679</v>
      </c>
      <c r="B2490" s="63">
        <v>2929</v>
      </c>
      <c r="C2490" s="64" t="s">
        <v>232</v>
      </c>
      <c r="D2490" s="64" t="s">
        <v>232</v>
      </c>
      <c r="E2490" s="64" t="s">
        <v>2438</v>
      </c>
      <c r="F2490" s="64" t="s">
        <v>232</v>
      </c>
      <c r="G2490" s="63" t="b">
        <v>0</v>
      </c>
      <c r="H2490" s="71" t="b">
        <v>0</v>
      </c>
      <c r="I2490" s="64" t="s">
        <v>13679</v>
      </c>
      <c r="J2490" s="64" t="s">
        <v>232</v>
      </c>
      <c r="K2490" s="63">
        <v>426.674286</v>
      </c>
      <c r="L2490" s="71" t="b">
        <v>0</v>
      </c>
      <c r="M2490" s="64" t="s">
        <v>232</v>
      </c>
      <c r="N2490" s="64" t="s">
        <v>232</v>
      </c>
      <c r="O2490" s="64" t="s">
        <v>232</v>
      </c>
      <c r="P2490" s="64" t="s">
        <v>13680</v>
      </c>
      <c r="Q2490" s="63">
        <v>6.8965520000000002E-2</v>
      </c>
      <c r="R2490" s="64" t="s">
        <v>13681</v>
      </c>
      <c r="S2490" s="63">
        <v>3.3997210000000002E-6</v>
      </c>
      <c r="T2490" s="63">
        <v>4.4826140000000002E-3</v>
      </c>
      <c r="U2490" s="65"/>
      <c r="V2490" s="64" t="s">
        <v>232</v>
      </c>
    </row>
    <row r="2491" spans="1:22" ht="115.15">
      <c r="A2491" s="64" t="s">
        <v>13682</v>
      </c>
      <c r="B2491" s="63">
        <v>2930</v>
      </c>
      <c r="C2491" s="64" t="s">
        <v>13683</v>
      </c>
      <c r="D2491" s="64" t="s">
        <v>13684</v>
      </c>
      <c r="E2491" s="64" t="s">
        <v>13684</v>
      </c>
      <c r="F2491" s="64" t="s">
        <v>232</v>
      </c>
      <c r="G2491" s="63" t="b">
        <v>0</v>
      </c>
      <c r="H2491" s="71" t="b">
        <v>0</v>
      </c>
      <c r="I2491" s="64" t="s">
        <v>13682</v>
      </c>
      <c r="J2491" s="64" t="s">
        <v>232</v>
      </c>
      <c r="K2491" s="63">
        <v>442.72</v>
      </c>
      <c r="L2491" s="71" t="b">
        <v>0</v>
      </c>
      <c r="M2491" s="64" t="s">
        <v>232</v>
      </c>
      <c r="N2491" s="64" t="s">
        <v>232</v>
      </c>
      <c r="O2491" s="64" t="s">
        <v>13685</v>
      </c>
      <c r="P2491" s="64" t="s">
        <v>13686</v>
      </c>
      <c r="Q2491" s="63">
        <v>6.6666669999999997E-2</v>
      </c>
      <c r="R2491" s="64" t="s">
        <v>13687</v>
      </c>
      <c r="S2491" s="63">
        <v>4.1063290000000003E-9</v>
      </c>
      <c r="T2491" s="63">
        <v>1.239034E-3</v>
      </c>
      <c r="U2491" s="63">
        <v>5.844689825800001E-7</v>
      </c>
      <c r="V2491" s="64" t="s">
        <v>232</v>
      </c>
    </row>
    <row r="2492" spans="1:22" ht="115.15">
      <c r="A2492" s="64" t="s">
        <v>13688</v>
      </c>
      <c r="B2492" s="63">
        <v>2931</v>
      </c>
      <c r="C2492" s="64" t="s">
        <v>13689</v>
      </c>
      <c r="D2492" s="64" t="s">
        <v>13690</v>
      </c>
      <c r="E2492" s="64" t="s">
        <v>13690</v>
      </c>
      <c r="F2492" s="64" t="s">
        <v>232</v>
      </c>
      <c r="G2492" s="63" t="b">
        <v>0</v>
      </c>
      <c r="H2492" s="71" t="b">
        <v>0</v>
      </c>
      <c r="I2492" s="64" t="s">
        <v>13688</v>
      </c>
      <c r="J2492" s="64" t="s">
        <v>232</v>
      </c>
      <c r="K2492" s="63">
        <v>442.71679699999999</v>
      </c>
      <c r="L2492" s="71" t="b">
        <v>0</v>
      </c>
      <c r="M2492" s="64" t="s">
        <v>232</v>
      </c>
      <c r="N2492" s="64" t="s">
        <v>232</v>
      </c>
      <c r="O2492" s="64" t="s">
        <v>232</v>
      </c>
      <c r="P2492" s="64" t="s">
        <v>13686</v>
      </c>
      <c r="Q2492" s="63">
        <v>6.6666669999999997E-2</v>
      </c>
      <c r="R2492" s="64" t="s">
        <v>13691</v>
      </c>
      <c r="S2492" s="63">
        <v>4.1196619999999998E-11</v>
      </c>
      <c r="T2492" s="63">
        <v>9.8904560000000001E-7</v>
      </c>
      <c r="U2492" s="65"/>
      <c r="V2492" s="64" t="s">
        <v>232</v>
      </c>
    </row>
    <row r="2493" spans="1:22" ht="72">
      <c r="A2493" s="64" t="s">
        <v>13692</v>
      </c>
      <c r="B2493" s="63">
        <v>2932</v>
      </c>
      <c r="C2493" s="64" t="s">
        <v>13693</v>
      </c>
      <c r="D2493" s="64" t="s">
        <v>13694</v>
      </c>
      <c r="E2493" s="64" t="s">
        <v>13694</v>
      </c>
      <c r="F2493" s="64" t="s">
        <v>232</v>
      </c>
      <c r="G2493" s="63" t="b">
        <v>0</v>
      </c>
      <c r="H2493" s="71" t="b">
        <v>0</v>
      </c>
      <c r="I2493" s="64" t="s">
        <v>13692</v>
      </c>
      <c r="J2493" s="64" t="s">
        <v>232</v>
      </c>
      <c r="K2493" s="63">
        <v>290.48340000000002</v>
      </c>
      <c r="L2493" s="71" t="b">
        <v>0</v>
      </c>
      <c r="M2493" s="64" t="s">
        <v>232</v>
      </c>
      <c r="N2493" s="64" t="s">
        <v>232</v>
      </c>
      <c r="O2493" s="64" t="s">
        <v>13695</v>
      </c>
      <c r="P2493" s="64" t="s">
        <v>13607</v>
      </c>
      <c r="Q2493" s="63">
        <v>0.05</v>
      </c>
      <c r="R2493" s="64" t="s">
        <v>13696</v>
      </c>
      <c r="S2493" s="63">
        <v>1.693194E-4</v>
      </c>
      <c r="T2493" s="63">
        <v>0.16483149999999999</v>
      </c>
      <c r="U2493" s="63">
        <v>0.100673175386</v>
      </c>
      <c r="V2493" s="64" t="s">
        <v>232</v>
      </c>
    </row>
    <row r="2494" spans="1:22" ht="187.15">
      <c r="A2494" s="64" t="s">
        <v>13697</v>
      </c>
      <c r="B2494" s="63">
        <v>2933</v>
      </c>
      <c r="C2494" s="64" t="s">
        <v>13698</v>
      </c>
      <c r="D2494" s="64" t="s">
        <v>13699</v>
      </c>
      <c r="E2494" s="64" t="s">
        <v>13699</v>
      </c>
      <c r="F2494" s="64" t="s">
        <v>232</v>
      </c>
      <c r="G2494" s="63" t="b">
        <v>0</v>
      </c>
      <c r="H2494" s="71" t="b">
        <v>0</v>
      </c>
      <c r="I2494" s="64" t="s">
        <v>13697</v>
      </c>
      <c r="J2494" s="64" t="s">
        <v>232</v>
      </c>
      <c r="K2494" s="63">
        <v>264.36</v>
      </c>
      <c r="L2494" s="71" t="b">
        <v>0</v>
      </c>
      <c r="M2494" s="64" t="s">
        <v>232</v>
      </c>
      <c r="N2494" s="64" t="s">
        <v>232</v>
      </c>
      <c r="O2494" s="64" t="s">
        <v>13700</v>
      </c>
      <c r="P2494" s="64" t="s">
        <v>13701</v>
      </c>
      <c r="Q2494" s="63">
        <v>0.1875</v>
      </c>
      <c r="R2494" s="64" t="s">
        <v>13702</v>
      </c>
      <c r="S2494" s="63">
        <v>1.1772370000000001E-2</v>
      </c>
      <c r="T2494" s="63">
        <v>1.0816370000000001E-3</v>
      </c>
      <c r="U2494" s="63">
        <v>1.4357046214000001E-3</v>
      </c>
      <c r="V2494" s="64" t="s">
        <v>232</v>
      </c>
    </row>
    <row r="2495" spans="1:22" ht="115.15">
      <c r="A2495" s="64" t="s">
        <v>13703</v>
      </c>
      <c r="B2495" s="63">
        <v>2934</v>
      </c>
      <c r="C2495" s="64" t="s">
        <v>13704</v>
      </c>
      <c r="D2495" s="64" t="s">
        <v>13705</v>
      </c>
      <c r="E2495" s="64" t="s">
        <v>13705</v>
      </c>
      <c r="F2495" s="64" t="s">
        <v>232</v>
      </c>
      <c r="G2495" s="63" t="b">
        <v>0</v>
      </c>
      <c r="H2495" s="71" t="b">
        <v>0</v>
      </c>
      <c r="I2495" s="64" t="s">
        <v>13703</v>
      </c>
      <c r="J2495" s="64" t="s">
        <v>232</v>
      </c>
      <c r="K2495" s="63">
        <v>312.57350000000002</v>
      </c>
      <c r="L2495" s="71" t="b">
        <v>0</v>
      </c>
      <c r="M2495" s="64" t="s">
        <v>232</v>
      </c>
      <c r="N2495" s="64" t="s">
        <v>232</v>
      </c>
      <c r="O2495" s="64" t="s">
        <v>13706</v>
      </c>
      <c r="P2495" s="64" t="s">
        <v>13707</v>
      </c>
      <c r="Q2495" s="63">
        <v>4.7619050000000003E-2</v>
      </c>
      <c r="R2495" s="64" t="s">
        <v>13708</v>
      </c>
      <c r="S2495" s="63">
        <v>6.6527870000000003E-6</v>
      </c>
      <c r="T2495" s="63">
        <v>5.893431E-6</v>
      </c>
      <c r="U2495" s="63">
        <v>1.586998427E-5</v>
      </c>
      <c r="V2495" s="64" t="s">
        <v>232</v>
      </c>
    </row>
    <row r="2496" spans="1:22" ht="216">
      <c r="A2496" s="64" t="s">
        <v>13709</v>
      </c>
      <c r="B2496" s="63">
        <v>2935</v>
      </c>
      <c r="C2496" s="64" t="s">
        <v>13710</v>
      </c>
      <c r="D2496" s="64" t="s">
        <v>13711</v>
      </c>
      <c r="E2496" s="64" t="s">
        <v>13711</v>
      </c>
      <c r="F2496" s="64" t="s">
        <v>232</v>
      </c>
      <c r="G2496" s="63" t="b">
        <v>0</v>
      </c>
      <c r="H2496" s="71" t="b">
        <v>0</v>
      </c>
      <c r="I2496" s="64" t="s">
        <v>13709</v>
      </c>
      <c r="J2496" s="64" t="s">
        <v>232</v>
      </c>
      <c r="K2496" s="63">
        <v>446.49020400000001</v>
      </c>
      <c r="L2496" s="71" t="b">
        <v>0</v>
      </c>
      <c r="M2496" s="64" t="s">
        <v>232</v>
      </c>
      <c r="N2496" s="64" t="s">
        <v>232</v>
      </c>
      <c r="O2496" s="64" t="s">
        <v>232</v>
      </c>
      <c r="P2496" s="64" t="s">
        <v>13712</v>
      </c>
      <c r="Q2496" s="63">
        <v>0.3333333</v>
      </c>
      <c r="R2496" s="64" t="s">
        <v>13713</v>
      </c>
      <c r="S2496" s="63">
        <v>1.693194E-8</v>
      </c>
      <c r="T2496" s="63">
        <v>1.5919799999999999E-9</v>
      </c>
      <c r="U2496" s="65"/>
      <c r="V2496" s="64" t="s">
        <v>232</v>
      </c>
    </row>
    <row r="2497" spans="1:22" ht="172.9">
      <c r="A2497" s="64" t="s">
        <v>13714</v>
      </c>
      <c r="B2497" s="63">
        <v>2936</v>
      </c>
      <c r="C2497" s="64" t="s">
        <v>13715</v>
      </c>
      <c r="D2497" s="64" t="s">
        <v>13716</v>
      </c>
      <c r="E2497" s="64" t="s">
        <v>13716</v>
      </c>
      <c r="F2497" s="64" t="s">
        <v>232</v>
      </c>
      <c r="G2497" s="63" t="b">
        <v>0</v>
      </c>
      <c r="H2497" s="71" t="b">
        <v>0</v>
      </c>
      <c r="I2497" s="64" t="s">
        <v>13714</v>
      </c>
      <c r="J2497" s="64" t="s">
        <v>232</v>
      </c>
      <c r="K2497" s="63">
        <v>158.15190000000001</v>
      </c>
      <c r="L2497" s="71" t="b">
        <v>0</v>
      </c>
      <c r="M2497" s="64" t="s">
        <v>232</v>
      </c>
      <c r="N2497" s="64" t="s">
        <v>13717</v>
      </c>
      <c r="O2497" s="64" t="s">
        <v>13718</v>
      </c>
      <c r="P2497" s="64" t="s">
        <v>13719</v>
      </c>
      <c r="Q2497" s="63">
        <v>0.57142859999999995</v>
      </c>
      <c r="R2497" s="64" t="s">
        <v>13720</v>
      </c>
      <c r="S2497" s="63">
        <v>22.664809999999999</v>
      </c>
      <c r="T2497" s="63">
        <v>20.53124</v>
      </c>
      <c r="U2497" s="63">
        <v>51.676807097999998</v>
      </c>
      <c r="V2497" s="64" t="s">
        <v>232</v>
      </c>
    </row>
    <row r="2498" spans="1:22" ht="216">
      <c r="A2498" s="64" t="s">
        <v>13721</v>
      </c>
      <c r="B2498" s="63">
        <v>2937</v>
      </c>
      <c r="C2498" s="64" t="s">
        <v>13722</v>
      </c>
      <c r="D2498" s="64" t="s">
        <v>13723</v>
      </c>
      <c r="E2498" s="64" t="s">
        <v>13723</v>
      </c>
      <c r="F2498" s="64" t="s">
        <v>232</v>
      </c>
      <c r="G2498" s="63" t="b">
        <v>0</v>
      </c>
      <c r="H2498" s="71" t="b">
        <v>0</v>
      </c>
      <c r="I2498" s="64" t="s">
        <v>13721</v>
      </c>
      <c r="J2498" s="64" t="s">
        <v>232</v>
      </c>
      <c r="K2498" s="63">
        <v>186.20509999999999</v>
      </c>
      <c r="L2498" s="71" t="b">
        <v>0</v>
      </c>
      <c r="M2498" s="64" t="s">
        <v>232</v>
      </c>
      <c r="N2498" s="64" t="s">
        <v>13724</v>
      </c>
      <c r="O2498" s="64" t="s">
        <v>13725</v>
      </c>
      <c r="P2498" s="64" t="s">
        <v>13726</v>
      </c>
      <c r="Q2498" s="63">
        <v>0.44444440000000002</v>
      </c>
      <c r="R2498" s="64" t="s">
        <v>13727</v>
      </c>
      <c r="S2498" s="63">
        <v>5.3195629999999996</v>
      </c>
      <c r="T2498" s="63">
        <v>2.1992340000000001</v>
      </c>
      <c r="U2498" s="63">
        <v>10.5903130802</v>
      </c>
      <c r="V2498" s="64" t="s">
        <v>232</v>
      </c>
    </row>
    <row r="2499" spans="1:22" ht="201.6">
      <c r="A2499" s="64" t="s">
        <v>13728</v>
      </c>
      <c r="B2499" s="63">
        <v>2938</v>
      </c>
      <c r="C2499" s="64" t="s">
        <v>13729</v>
      </c>
      <c r="D2499" s="64" t="s">
        <v>13730</v>
      </c>
      <c r="E2499" s="64" t="s">
        <v>13730</v>
      </c>
      <c r="F2499" s="64" t="s">
        <v>232</v>
      </c>
      <c r="G2499" s="63" t="b">
        <v>0</v>
      </c>
      <c r="H2499" s="71" t="b">
        <v>0</v>
      </c>
      <c r="I2499" s="64" t="s">
        <v>13728</v>
      </c>
      <c r="J2499" s="64" t="s">
        <v>232</v>
      </c>
      <c r="K2499" s="63">
        <v>276.28300000000002</v>
      </c>
      <c r="L2499" s="71" t="b">
        <v>0</v>
      </c>
      <c r="M2499" s="64" t="s">
        <v>232</v>
      </c>
      <c r="N2499" s="64" t="s">
        <v>13731</v>
      </c>
      <c r="O2499" s="64" t="s">
        <v>13732</v>
      </c>
      <c r="P2499" s="64" t="s">
        <v>13733</v>
      </c>
      <c r="Q2499" s="63">
        <v>0.58333330000000005</v>
      </c>
      <c r="R2499" s="64" t="s">
        <v>13734</v>
      </c>
      <c r="S2499" s="63">
        <v>2.6397830000000001E-2</v>
      </c>
      <c r="T2499" s="63">
        <v>3.885672E-4</v>
      </c>
      <c r="U2499" s="63">
        <v>6.4752895535999999E-2</v>
      </c>
      <c r="V2499" s="64" t="s">
        <v>232</v>
      </c>
    </row>
    <row r="2500" spans="1:22" ht="129.6">
      <c r="A2500" s="64" t="s">
        <v>13735</v>
      </c>
      <c r="B2500" s="63">
        <v>2939</v>
      </c>
      <c r="C2500" s="64" t="s">
        <v>13736</v>
      </c>
      <c r="D2500" s="64" t="s">
        <v>13737</v>
      </c>
      <c r="E2500" s="64" t="s">
        <v>13737</v>
      </c>
      <c r="F2500" s="64" t="s">
        <v>232</v>
      </c>
      <c r="G2500" s="63" t="b">
        <v>0</v>
      </c>
      <c r="H2500" s="71" t="b">
        <v>0</v>
      </c>
      <c r="I2500" s="64" t="s">
        <v>13735</v>
      </c>
      <c r="J2500" s="64" t="s">
        <v>232</v>
      </c>
      <c r="K2500" s="63">
        <v>122.1644</v>
      </c>
      <c r="L2500" s="71" t="b">
        <v>0</v>
      </c>
      <c r="M2500" s="64" t="s">
        <v>232</v>
      </c>
      <c r="N2500" s="64" t="s">
        <v>13738</v>
      </c>
      <c r="O2500" s="64" t="s">
        <v>13739</v>
      </c>
      <c r="P2500" s="64" t="s">
        <v>5504</v>
      </c>
      <c r="Q2500" s="63">
        <v>0.125</v>
      </c>
      <c r="R2500" s="64" t="s">
        <v>13740</v>
      </c>
      <c r="S2500" s="63">
        <v>5.7061979999999997</v>
      </c>
      <c r="T2500" s="63">
        <v>1463.991</v>
      </c>
      <c r="U2500" s="63">
        <v>6.4065487303999999</v>
      </c>
      <c r="V2500" s="64" t="s">
        <v>232</v>
      </c>
    </row>
    <row r="2501" spans="1:22" ht="158.44999999999999">
      <c r="A2501" s="64" t="s">
        <v>13741</v>
      </c>
      <c r="B2501" s="63">
        <v>2940</v>
      </c>
      <c r="C2501" s="64" t="s">
        <v>13742</v>
      </c>
      <c r="D2501" s="64" t="s">
        <v>13743</v>
      </c>
      <c r="E2501" s="64" t="s">
        <v>13743</v>
      </c>
      <c r="F2501" s="64" t="s">
        <v>232</v>
      </c>
      <c r="G2501" s="63" t="b">
        <v>0</v>
      </c>
      <c r="H2501" s="71" t="b">
        <v>0</v>
      </c>
      <c r="I2501" s="64" t="s">
        <v>13741</v>
      </c>
      <c r="J2501" s="64" t="s">
        <v>232</v>
      </c>
      <c r="K2501" s="63">
        <v>136.191</v>
      </c>
      <c r="L2501" s="71" t="b">
        <v>0</v>
      </c>
      <c r="M2501" s="64" t="s">
        <v>232</v>
      </c>
      <c r="N2501" s="64" t="s">
        <v>13744</v>
      </c>
      <c r="O2501" s="64" t="s">
        <v>13745</v>
      </c>
      <c r="P2501" s="64" t="s">
        <v>3332</v>
      </c>
      <c r="Q2501" s="63">
        <v>0.1111111</v>
      </c>
      <c r="R2501" s="64" t="s">
        <v>13746</v>
      </c>
      <c r="S2501" s="63">
        <v>4.1196619999999999</v>
      </c>
      <c r="T2501" s="63">
        <v>479.14449999999999</v>
      </c>
      <c r="U2501" s="63">
        <v>5.1650675986000003</v>
      </c>
      <c r="V2501" s="64" t="s">
        <v>232</v>
      </c>
    </row>
    <row r="2502" spans="1:22" ht="144">
      <c r="A2502" s="64" t="s">
        <v>13747</v>
      </c>
      <c r="B2502" s="63">
        <v>2941</v>
      </c>
      <c r="C2502" s="64" t="s">
        <v>13748</v>
      </c>
      <c r="D2502" s="64" t="s">
        <v>13749</v>
      </c>
      <c r="E2502" s="64" t="s">
        <v>13749</v>
      </c>
      <c r="F2502" s="64" t="s">
        <v>232</v>
      </c>
      <c r="G2502" s="63" t="b">
        <v>0</v>
      </c>
      <c r="H2502" s="71" t="b">
        <v>1</v>
      </c>
      <c r="I2502" s="64" t="s">
        <v>13747</v>
      </c>
      <c r="J2502" s="64" t="s">
        <v>232</v>
      </c>
      <c r="K2502" s="63">
        <v>59.0672</v>
      </c>
      <c r="L2502" s="71" t="b">
        <v>0</v>
      </c>
      <c r="M2502" s="64" t="s">
        <v>232</v>
      </c>
      <c r="N2502" s="64" t="s">
        <v>13750</v>
      </c>
      <c r="O2502" s="64" t="s">
        <v>13751</v>
      </c>
      <c r="P2502" s="64" t="s">
        <v>13752</v>
      </c>
      <c r="Q2502" s="63">
        <v>0.5</v>
      </c>
      <c r="R2502" s="64" t="s">
        <v>13753</v>
      </c>
      <c r="S2502" s="63">
        <v>4.3063130000000003</v>
      </c>
      <c r="T2502" s="63">
        <v>1884463</v>
      </c>
      <c r="U2502" s="63">
        <v>4.1919503206000002</v>
      </c>
      <c r="V2502" s="64" t="s">
        <v>232</v>
      </c>
    </row>
    <row r="2503" spans="1:22" ht="129.6">
      <c r="A2503" s="64" t="s">
        <v>13754</v>
      </c>
      <c r="B2503" s="63">
        <v>2942</v>
      </c>
      <c r="C2503" s="64" t="s">
        <v>13755</v>
      </c>
      <c r="D2503" s="64" t="s">
        <v>13756</v>
      </c>
      <c r="E2503" s="64" t="s">
        <v>13756</v>
      </c>
      <c r="F2503" s="64" t="s">
        <v>232</v>
      </c>
      <c r="G2503" s="63" t="b">
        <v>0</v>
      </c>
      <c r="H2503" s="71" t="b">
        <v>0</v>
      </c>
      <c r="I2503" s="64" t="s">
        <v>13754</v>
      </c>
      <c r="J2503" s="64" t="s">
        <v>232</v>
      </c>
      <c r="K2503" s="63">
        <v>131.18</v>
      </c>
      <c r="L2503" s="71" t="b">
        <v>0</v>
      </c>
      <c r="M2503" s="64" t="s">
        <v>232</v>
      </c>
      <c r="N2503" s="64" t="s">
        <v>13757</v>
      </c>
      <c r="O2503" s="64" t="s">
        <v>13758</v>
      </c>
      <c r="P2503" s="64" t="s">
        <v>8798</v>
      </c>
      <c r="Q2503" s="63">
        <v>0.1111111</v>
      </c>
      <c r="R2503" s="64" t="s">
        <v>13759</v>
      </c>
      <c r="S2503" s="63">
        <v>0.30664150000000001</v>
      </c>
      <c r="T2503" s="63">
        <v>302.86470000000003</v>
      </c>
      <c r="U2503" s="63">
        <v>0.75251603070000006</v>
      </c>
      <c r="V2503" s="64" t="s">
        <v>232</v>
      </c>
    </row>
    <row r="2504" spans="1:22" ht="100.9">
      <c r="A2504" s="64" t="s">
        <v>13760</v>
      </c>
      <c r="B2504" s="63">
        <v>2943</v>
      </c>
      <c r="C2504" s="64" t="s">
        <v>13761</v>
      </c>
      <c r="D2504" s="64" t="s">
        <v>13762</v>
      </c>
      <c r="E2504" s="64" t="s">
        <v>13762</v>
      </c>
      <c r="F2504" s="64" t="s">
        <v>232</v>
      </c>
      <c r="G2504" s="63" t="b">
        <v>0</v>
      </c>
      <c r="H2504" s="71" t="b">
        <v>0</v>
      </c>
      <c r="I2504" s="64" t="s">
        <v>13760</v>
      </c>
      <c r="J2504" s="64" t="s">
        <v>232</v>
      </c>
      <c r="K2504" s="63">
        <v>97.115200000000002</v>
      </c>
      <c r="L2504" s="71" t="b">
        <v>0</v>
      </c>
      <c r="M2504" s="64" t="s">
        <v>232</v>
      </c>
      <c r="N2504" s="64" t="s">
        <v>232</v>
      </c>
      <c r="O2504" s="64" t="s">
        <v>13763</v>
      </c>
      <c r="P2504" s="64" t="s">
        <v>13764</v>
      </c>
      <c r="Q2504" s="63">
        <v>0.2</v>
      </c>
      <c r="R2504" s="64" t="s">
        <v>13765</v>
      </c>
      <c r="S2504" s="63">
        <v>2133.1579999999999</v>
      </c>
      <c r="T2504" s="63">
        <v>41759.379999999997</v>
      </c>
      <c r="U2504" s="63">
        <v>593.85218494000003</v>
      </c>
      <c r="V2504" s="64" t="s">
        <v>232</v>
      </c>
    </row>
    <row r="2505" spans="1:22" ht="43.15">
      <c r="A2505" s="64" t="s">
        <v>13766</v>
      </c>
      <c r="B2505" s="63">
        <v>2944</v>
      </c>
      <c r="C2505" s="64" t="s">
        <v>13767</v>
      </c>
      <c r="D2505" s="64" t="s">
        <v>13768</v>
      </c>
      <c r="E2505" s="64" t="s">
        <v>13768</v>
      </c>
      <c r="F2505" s="64" t="s">
        <v>232</v>
      </c>
      <c r="G2505" s="63" t="b">
        <v>0</v>
      </c>
      <c r="H2505" s="71" t="b">
        <v>0</v>
      </c>
      <c r="I2505" s="64" t="s">
        <v>13766</v>
      </c>
      <c r="J2505" s="64" t="s">
        <v>232</v>
      </c>
      <c r="K2505" s="63">
        <v>111.1418</v>
      </c>
      <c r="L2505" s="71" t="b">
        <v>0</v>
      </c>
      <c r="M2505" s="64" t="s">
        <v>232</v>
      </c>
      <c r="N2505" s="64" t="s">
        <v>232</v>
      </c>
      <c r="O2505" s="64" t="s">
        <v>13769</v>
      </c>
      <c r="P2505" s="64" t="s">
        <v>13770</v>
      </c>
      <c r="Q2505" s="63">
        <v>0.1666667</v>
      </c>
      <c r="R2505" s="64" t="s">
        <v>13771</v>
      </c>
      <c r="S2505" s="63">
        <v>762.60410000000002</v>
      </c>
      <c r="T2505" s="63">
        <v>13667.28</v>
      </c>
      <c r="U2505" s="63">
        <v>528.30442363999998</v>
      </c>
      <c r="V2505" s="64" t="s">
        <v>232</v>
      </c>
    </row>
    <row r="2506" spans="1:22" ht="57.6">
      <c r="A2506" s="64" t="s">
        <v>13772</v>
      </c>
      <c r="B2506" s="63">
        <v>2945</v>
      </c>
      <c r="C2506" s="64" t="s">
        <v>13773</v>
      </c>
      <c r="D2506" s="64" t="s">
        <v>13774</v>
      </c>
      <c r="E2506" s="64" t="s">
        <v>13774</v>
      </c>
      <c r="F2506" s="64" t="s">
        <v>232</v>
      </c>
      <c r="G2506" s="63" t="b">
        <v>0</v>
      </c>
      <c r="H2506" s="71" t="b">
        <v>0</v>
      </c>
      <c r="I2506" s="64" t="s">
        <v>13772</v>
      </c>
      <c r="J2506" s="64" t="s">
        <v>232</v>
      </c>
      <c r="K2506" s="63">
        <v>136.1943</v>
      </c>
      <c r="L2506" s="71" t="b">
        <v>0</v>
      </c>
      <c r="M2506" s="64" t="s">
        <v>232</v>
      </c>
      <c r="N2506" s="64" t="s">
        <v>13775</v>
      </c>
      <c r="O2506" s="64" t="s">
        <v>13776</v>
      </c>
      <c r="P2506" s="64" t="s">
        <v>13777</v>
      </c>
      <c r="Q2506" s="65"/>
      <c r="R2506" s="64" t="s">
        <v>13778</v>
      </c>
      <c r="S2506" s="63">
        <v>19.598389999999998</v>
      </c>
      <c r="T2506" s="63">
        <v>1463.991</v>
      </c>
      <c r="U2506" s="63">
        <v>137.88827849999998</v>
      </c>
      <c r="V2506" s="64" t="s">
        <v>232</v>
      </c>
    </row>
    <row r="2507" spans="1:22" ht="28.9">
      <c r="A2507" s="64" t="s">
        <v>13779</v>
      </c>
      <c r="B2507" s="63">
        <v>2946</v>
      </c>
      <c r="C2507" s="64" t="s">
        <v>13780</v>
      </c>
      <c r="D2507" s="64" t="s">
        <v>13781</v>
      </c>
      <c r="E2507" s="64" t="s">
        <v>13781</v>
      </c>
      <c r="F2507" s="64" t="s">
        <v>232</v>
      </c>
      <c r="G2507" s="63" t="b">
        <v>0</v>
      </c>
      <c r="H2507" s="71" t="b">
        <v>0</v>
      </c>
      <c r="I2507" s="64" t="s">
        <v>13779</v>
      </c>
      <c r="J2507" s="64" t="s">
        <v>232</v>
      </c>
      <c r="K2507" s="63">
        <v>94.132999999999996</v>
      </c>
      <c r="L2507" s="71" t="b">
        <v>0</v>
      </c>
      <c r="M2507" s="64" t="s">
        <v>232</v>
      </c>
      <c r="N2507" s="64" t="s">
        <v>13782</v>
      </c>
      <c r="O2507" s="64" t="s">
        <v>13783</v>
      </c>
      <c r="P2507" s="64" t="s">
        <v>13784</v>
      </c>
      <c r="Q2507" s="63">
        <v>1</v>
      </c>
      <c r="R2507" s="64" t="s">
        <v>13785</v>
      </c>
      <c r="S2507" s="63">
        <v>0.9799196</v>
      </c>
      <c r="T2507" s="63">
        <v>1884463</v>
      </c>
      <c r="U2507" s="63">
        <v>15.443087226000001</v>
      </c>
      <c r="V2507" s="64" t="s">
        <v>232</v>
      </c>
    </row>
    <row r="2508" spans="1:22" ht="244.9">
      <c r="A2508" s="64" t="s">
        <v>13786</v>
      </c>
      <c r="B2508" s="63">
        <v>2947</v>
      </c>
      <c r="C2508" s="64" t="s">
        <v>13787</v>
      </c>
      <c r="D2508" s="64" t="s">
        <v>13788</v>
      </c>
      <c r="E2508" s="64" t="s">
        <v>13788</v>
      </c>
      <c r="F2508" s="64" t="s">
        <v>232</v>
      </c>
      <c r="G2508" s="63" t="b">
        <v>0</v>
      </c>
      <c r="H2508" s="71" t="b">
        <v>0</v>
      </c>
      <c r="I2508" s="64" t="s">
        <v>13786</v>
      </c>
      <c r="J2508" s="64" t="s">
        <v>232</v>
      </c>
      <c r="K2508" s="63">
        <v>120.17</v>
      </c>
      <c r="L2508" s="71" t="b">
        <v>0</v>
      </c>
      <c r="M2508" s="64" t="s">
        <v>232</v>
      </c>
      <c r="N2508" s="64" t="s">
        <v>13789</v>
      </c>
      <c r="O2508" s="64" t="s">
        <v>13790</v>
      </c>
      <c r="P2508" s="64" t="s">
        <v>13791</v>
      </c>
      <c r="Q2508" s="63">
        <v>0.5</v>
      </c>
      <c r="R2508" s="64" t="s">
        <v>13792</v>
      </c>
      <c r="S2508" s="63">
        <v>0.54528860000000001</v>
      </c>
      <c r="T2508" s="63">
        <v>139852.29999999999</v>
      </c>
      <c r="U2508" s="63">
        <v>4.6601638524000002</v>
      </c>
      <c r="V2508" s="64" t="s">
        <v>232</v>
      </c>
    </row>
    <row r="2509" spans="1:22" ht="43.15">
      <c r="A2509" s="64" t="s">
        <v>13793</v>
      </c>
      <c r="B2509" s="63">
        <v>2948</v>
      </c>
      <c r="C2509" s="64" t="s">
        <v>13794</v>
      </c>
      <c r="D2509" s="64" t="s">
        <v>13795</v>
      </c>
      <c r="E2509" s="64" t="s">
        <v>13795</v>
      </c>
      <c r="F2509" s="64" t="s">
        <v>232</v>
      </c>
      <c r="G2509" s="63" t="b">
        <v>0</v>
      </c>
      <c r="H2509" s="71" t="b">
        <v>0</v>
      </c>
      <c r="I2509" s="64" t="s">
        <v>13793</v>
      </c>
      <c r="J2509" s="64" t="s">
        <v>232</v>
      </c>
      <c r="K2509" s="63">
        <v>98.186099999999996</v>
      </c>
      <c r="L2509" s="71" t="b">
        <v>0</v>
      </c>
      <c r="M2509" s="64" t="s">
        <v>232</v>
      </c>
      <c r="N2509" s="64" t="s">
        <v>232</v>
      </c>
      <c r="O2509" s="64" t="s">
        <v>13796</v>
      </c>
      <c r="P2509" s="64" t="s">
        <v>698</v>
      </c>
      <c r="Q2509" s="65"/>
      <c r="R2509" s="64" t="s">
        <v>13797</v>
      </c>
      <c r="S2509" s="63">
        <v>9412.5609999999997</v>
      </c>
      <c r="T2509" s="63">
        <v>11195.57</v>
      </c>
      <c r="U2509" s="63">
        <v>7357.9078580000005</v>
      </c>
      <c r="V2509" s="64" t="s">
        <v>232</v>
      </c>
    </row>
    <row r="2510" spans="1:22" ht="43.15">
      <c r="A2510" s="64" t="s">
        <v>13798</v>
      </c>
      <c r="B2510" s="63">
        <v>2949</v>
      </c>
      <c r="C2510" s="64" t="s">
        <v>13799</v>
      </c>
      <c r="D2510" s="64" t="s">
        <v>13800</v>
      </c>
      <c r="E2510" s="64" t="s">
        <v>13800</v>
      </c>
      <c r="F2510" s="64" t="s">
        <v>232</v>
      </c>
      <c r="G2510" s="63" t="b">
        <v>0</v>
      </c>
      <c r="H2510" s="71" t="b">
        <v>0</v>
      </c>
      <c r="I2510" s="64" t="s">
        <v>13798</v>
      </c>
      <c r="J2510" s="64" t="s">
        <v>232</v>
      </c>
      <c r="K2510" s="63">
        <v>68.117000000000004</v>
      </c>
      <c r="L2510" s="71" t="b">
        <v>0</v>
      </c>
      <c r="M2510" s="64" t="s">
        <v>232</v>
      </c>
      <c r="N2510" s="64" t="s">
        <v>13801</v>
      </c>
      <c r="O2510" s="64" t="s">
        <v>232</v>
      </c>
      <c r="P2510" s="64" t="s">
        <v>3089</v>
      </c>
      <c r="Q2510" s="65"/>
      <c r="R2510" s="64" t="s">
        <v>13802</v>
      </c>
      <c r="S2510" s="63">
        <v>49329.29</v>
      </c>
      <c r="T2510" s="63">
        <v>66065.08</v>
      </c>
      <c r="U2510" s="65"/>
      <c r="V2510" s="64" t="s">
        <v>232</v>
      </c>
    </row>
    <row r="2511" spans="1:22" ht="28.9">
      <c r="A2511" s="64" t="s">
        <v>13803</v>
      </c>
      <c r="B2511" s="63">
        <v>2950</v>
      </c>
      <c r="C2511" s="64" t="s">
        <v>13804</v>
      </c>
      <c r="D2511" s="64" t="s">
        <v>13805</v>
      </c>
      <c r="E2511" s="64" t="s">
        <v>13805</v>
      </c>
      <c r="F2511" s="64" t="s">
        <v>232</v>
      </c>
      <c r="G2511" s="63" t="b">
        <v>0</v>
      </c>
      <c r="H2511" s="71" t="b">
        <v>0</v>
      </c>
      <c r="I2511" s="64" t="s">
        <v>13803</v>
      </c>
      <c r="J2511" s="64" t="s">
        <v>232</v>
      </c>
      <c r="K2511" s="63">
        <v>82.15</v>
      </c>
      <c r="L2511" s="71" t="b">
        <v>0</v>
      </c>
      <c r="M2511" s="64" t="s">
        <v>232</v>
      </c>
      <c r="N2511" s="64" t="s">
        <v>13806</v>
      </c>
      <c r="O2511" s="64" t="s">
        <v>232</v>
      </c>
      <c r="P2511" s="64" t="s">
        <v>1231</v>
      </c>
      <c r="Q2511" s="65"/>
      <c r="R2511" s="64" t="s">
        <v>6925</v>
      </c>
      <c r="S2511" s="63">
        <v>16798.62</v>
      </c>
      <c r="T2511" s="63">
        <v>21622.21</v>
      </c>
      <c r="U2511" s="65"/>
      <c r="V2511" s="64" t="s">
        <v>232</v>
      </c>
    </row>
    <row r="2512" spans="1:22" ht="158.44999999999999">
      <c r="A2512" s="64" t="s">
        <v>13807</v>
      </c>
      <c r="B2512" s="63">
        <v>2951</v>
      </c>
      <c r="C2512" s="64" t="s">
        <v>13808</v>
      </c>
      <c r="D2512" s="64" t="s">
        <v>13809</v>
      </c>
      <c r="E2512" s="64" t="s">
        <v>13809</v>
      </c>
      <c r="F2512" s="64" t="s">
        <v>232</v>
      </c>
      <c r="G2512" s="63" t="b">
        <v>0</v>
      </c>
      <c r="H2512" s="71" t="b">
        <v>0</v>
      </c>
      <c r="I2512" s="64" t="s">
        <v>13807</v>
      </c>
      <c r="J2512" s="64" t="s">
        <v>232</v>
      </c>
      <c r="K2512" s="63">
        <v>58.079099999999997</v>
      </c>
      <c r="L2512" s="71" t="b">
        <v>0</v>
      </c>
      <c r="M2512" s="64" t="s">
        <v>232</v>
      </c>
      <c r="N2512" s="64" t="s">
        <v>13810</v>
      </c>
      <c r="O2512" s="64" t="s">
        <v>13811</v>
      </c>
      <c r="P2512" s="64" t="s">
        <v>2405</v>
      </c>
      <c r="Q2512" s="63">
        <v>0.3333333</v>
      </c>
      <c r="R2512" s="64" t="s">
        <v>13812</v>
      </c>
      <c r="S2512" s="63">
        <v>3119.7440000000001</v>
      </c>
      <c r="T2512" s="63">
        <v>5433.6710000000003</v>
      </c>
      <c r="U2512" s="63">
        <v>2982.279818</v>
      </c>
      <c r="V2512" s="64" t="s">
        <v>232</v>
      </c>
    </row>
    <row r="2513" spans="1:22" ht="115.15">
      <c r="A2513" s="64" t="s">
        <v>13813</v>
      </c>
      <c r="B2513" s="63">
        <v>2952</v>
      </c>
      <c r="C2513" s="64" t="s">
        <v>13814</v>
      </c>
      <c r="D2513" s="64" t="s">
        <v>13815</v>
      </c>
      <c r="E2513" s="64" t="s">
        <v>13815</v>
      </c>
      <c r="F2513" s="64" t="s">
        <v>232</v>
      </c>
      <c r="G2513" s="63" t="b">
        <v>0</v>
      </c>
      <c r="H2513" s="71" t="b">
        <v>0</v>
      </c>
      <c r="I2513" s="64" t="s">
        <v>13813</v>
      </c>
      <c r="J2513" s="64" t="s">
        <v>232</v>
      </c>
      <c r="K2513" s="63">
        <v>88.148201</v>
      </c>
      <c r="L2513" s="71" t="b">
        <v>0</v>
      </c>
      <c r="M2513" s="64" t="s">
        <v>232</v>
      </c>
      <c r="N2513" s="64" t="s">
        <v>13816</v>
      </c>
      <c r="O2513" s="64" t="s">
        <v>13817</v>
      </c>
      <c r="P2513" s="64" t="s">
        <v>4163</v>
      </c>
      <c r="Q2513" s="63">
        <v>0.2</v>
      </c>
      <c r="R2513" s="64" t="s">
        <v>13818</v>
      </c>
      <c r="S2513" s="63">
        <v>967.92049999999995</v>
      </c>
      <c r="T2513" s="63">
        <v>1168.1099999999999</v>
      </c>
      <c r="U2513" s="63">
        <v>700.70710150000002</v>
      </c>
      <c r="V2513" s="64" t="s">
        <v>232</v>
      </c>
    </row>
    <row r="2514" spans="1:22" ht="187.15">
      <c r="A2514" s="64" t="s">
        <v>13819</v>
      </c>
      <c r="B2514" s="63">
        <v>2953</v>
      </c>
      <c r="C2514" s="64" t="s">
        <v>13820</v>
      </c>
      <c r="D2514" s="64" t="s">
        <v>13821</v>
      </c>
      <c r="E2514" s="64" t="s">
        <v>13821</v>
      </c>
      <c r="F2514" s="64" t="s">
        <v>232</v>
      </c>
      <c r="G2514" s="63" t="b">
        <v>0</v>
      </c>
      <c r="H2514" s="71" t="b">
        <v>0</v>
      </c>
      <c r="I2514" s="64" t="s">
        <v>13819</v>
      </c>
      <c r="J2514" s="64" t="s">
        <v>232</v>
      </c>
      <c r="K2514" s="63">
        <v>136.191</v>
      </c>
      <c r="L2514" s="71" t="b">
        <v>0</v>
      </c>
      <c r="M2514" s="64" t="s">
        <v>232</v>
      </c>
      <c r="N2514" s="64" t="s">
        <v>13822</v>
      </c>
      <c r="O2514" s="64" t="s">
        <v>13823</v>
      </c>
      <c r="P2514" s="64" t="s">
        <v>3332</v>
      </c>
      <c r="Q2514" s="63">
        <v>0.1111111</v>
      </c>
      <c r="R2514" s="64" t="s">
        <v>13824</v>
      </c>
      <c r="S2514" s="63">
        <v>6.2394879999999997</v>
      </c>
      <c r="T2514" s="63">
        <v>46.042789999999997</v>
      </c>
      <c r="U2514" s="63">
        <v>9.0957334636000002</v>
      </c>
      <c r="V2514" s="64" t="s">
        <v>232</v>
      </c>
    </row>
    <row r="2515" spans="1:22" ht="115.15">
      <c r="A2515" s="64" t="s">
        <v>13825</v>
      </c>
      <c r="B2515" s="63">
        <v>2954</v>
      </c>
      <c r="C2515" s="64" t="s">
        <v>13826</v>
      </c>
      <c r="D2515" s="64" t="s">
        <v>13827</v>
      </c>
      <c r="E2515" s="64" t="s">
        <v>13827</v>
      </c>
      <c r="F2515" s="64" t="s">
        <v>232</v>
      </c>
      <c r="G2515" s="63" t="b">
        <v>0</v>
      </c>
      <c r="H2515" s="71" t="b">
        <v>0</v>
      </c>
      <c r="I2515" s="64" t="s">
        <v>13825</v>
      </c>
      <c r="J2515" s="64" t="s">
        <v>232</v>
      </c>
      <c r="K2515" s="63">
        <v>100.1589</v>
      </c>
      <c r="L2515" s="71" t="b">
        <v>0</v>
      </c>
      <c r="M2515" s="64" t="s">
        <v>232</v>
      </c>
      <c r="N2515" s="64" t="s">
        <v>13828</v>
      </c>
      <c r="O2515" s="64" t="s">
        <v>13829</v>
      </c>
      <c r="P2515" s="64" t="s">
        <v>3054</v>
      </c>
      <c r="Q2515" s="63">
        <v>0.1666667</v>
      </c>
      <c r="R2515" s="64" t="s">
        <v>13830</v>
      </c>
      <c r="S2515" s="63">
        <v>2159.8229999999999</v>
      </c>
      <c r="T2515" s="63">
        <v>1383.12</v>
      </c>
      <c r="U2515" s="63">
        <v>1425.4388274</v>
      </c>
      <c r="V2515" s="64" t="s">
        <v>232</v>
      </c>
    </row>
    <row r="2516" spans="1:22" ht="201.6">
      <c r="A2516" s="64" t="s">
        <v>13831</v>
      </c>
      <c r="B2516" s="63">
        <v>2955</v>
      </c>
      <c r="C2516" s="64" t="s">
        <v>13832</v>
      </c>
      <c r="D2516" s="64" t="s">
        <v>13833</v>
      </c>
      <c r="E2516" s="64" t="s">
        <v>13833</v>
      </c>
      <c r="F2516" s="64" t="s">
        <v>232</v>
      </c>
      <c r="G2516" s="63" t="b">
        <v>0</v>
      </c>
      <c r="H2516" s="71" t="b">
        <v>0</v>
      </c>
      <c r="I2516" s="64" t="s">
        <v>13831</v>
      </c>
      <c r="J2516" s="64" t="s">
        <v>232</v>
      </c>
      <c r="K2516" s="63">
        <v>86.132300000000001</v>
      </c>
      <c r="L2516" s="71" t="b">
        <v>0</v>
      </c>
      <c r="M2516" s="64" t="s">
        <v>232</v>
      </c>
      <c r="N2516" s="64" t="s">
        <v>13834</v>
      </c>
      <c r="O2516" s="64" t="s">
        <v>13835</v>
      </c>
      <c r="P2516" s="64" t="s">
        <v>3939</v>
      </c>
      <c r="Q2516" s="63">
        <v>0.2</v>
      </c>
      <c r="R2516" s="64" t="s">
        <v>13836</v>
      </c>
      <c r="S2516" s="63">
        <v>1386.5530000000001</v>
      </c>
      <c r="T2516" s="63">
        <v>6685.7430000000004</v>
      </c>
      <c r="U2516" s="63">
        <v>4017.7251310000001</v>
      </c>
      <c r="V2516" s="64" t="s">
        <v>232</v>
      </c>
    </row>
    <row r="2517" spans="1:22" ht="43.15">
      <c r="A2517" s="64" t="s">
        <v>13837</v>
      </c>
      <c r="B2517" s="63">
        <v>2956</v>
      </c>
      <c r="C2517" s="64" t="s">
        <v>13838</v>
      </c>
      <c r="D2517" s="64" t="s">
        <v>13839</v>
      </c>
      <c r="E2517" s="64" t="s">
        <v>13839</v>
      </c>
      <c r="F2517" s="64" t="s">
        <v>232</v>
      </c>
      <c r="G2517" s="63" t="b">
        <v>0</v>
      </c>
      <c r="H2517" s="71" t="b">
        <v>0</v>
      </c>
      <c r="I2517" s="64" t="s">
        <v>13837</v>
      </c>
      <c r="J2517" s="64" t="s">
        <v>232</v>
      </c>
      <c r="K2517" s="63">
        <v>181.45</v>
      </c>
      <c r="L2517" s="71" t="b">
        <v>0</v>
      </c>
      <c r="M2517" s="64" t="s">
        <v>232</v>
      </c>
      <c r="N2517" s="64" t="s">
        <v>13840</v>
      </c>
      <c r="O2517" s="64" t="s">
        <v>13841</v>
      </c>
      <c r="P2517" s="64" t="s">
        <v>11263</v>
      </c>
      <c r="Q2517" s="65"/>
      <c r="R2517" s="64" t="s">
        <v>13842</v>
      </c>
      <c r="S2517" s="63">
        <v>12.932270000000001</v>
      </c>
      <c r="T2517" s="63">
        <v>13667.28</v>
      </c>
      <c r="U2517" s="63">
        <v>45.044304242000003</v>
      </c>
      <c r="V2517" s="64" t="s">
        <v>232</v>
      </c>
    </row>
    <row r="2518" spans="1:22" ht="86.45">
      <c r="A2518" s="64" t="s">
        <v>13843</v>
      </c>
      <c r="B2518" s="63">
        <v>2957</v>
      </c>
      <c r="C2518" s="64" t="s">
        <v>13844</v>
      </c>
      <c r="D2518" s="64" t="s">
        <v>13845</v>
      </c>
      <c r="E2518" s="64" t="s">
        <v>13845</v>
      </c>
      <c r="F2518" s="64" t="s">
        <v>232</v>
      </c>
      <c r="G2518" s="63" t="b">
        <v>0</v>
      </c>
      <c r="H2518" s="71" t="b">
        <v>0</v>
      </c>
      <c r="I2518" s="64" t="s">
        <v>13843</v>
      </c>
      <c r="J2518" s="64" t="s">
        <v>232</v>
      </c>
      <c r="K2518" s="63">
        <v>59.110300000000002</v>
      </c>
      <c r="L2518" s="71" t="b">
        <v>0</v>
      </c>
      <c r="M2518" s="64" t="s">
        <v>232</v>
      </c>
      <c r="N2518" s="64" t="s">
        <v>13846</v>
      </c>
      <c r="O2518" s="64" t="s">
        <v>13847</v>
      </c>
      <c r="P2518" s="64" t="s">
        <v>10883</v>
      </c>
      <c r="Q2518" s="65"/>
      <c r="R2518" s="64" t="s">
        <v>13848</v>
      </c>
      <c r="S2518" s="63">
        <v>41463.26</v>
      </c>
      <c r="T2518" s="63">
        <v>616759.30000000005</v>
      </c>
      <c r="U2518" s="63">
        <v>38482.728689999996</v>
      </c>
      <c r="V2518" s="64" t="s">
        <v>232</v>
      </c>
    </row>
    <row r="2519" spans="1:22" ht="86.45">
      <c r="A2519" s="64" t="s">
        <v>13849</v>
      </c>
      <c r="B2519" s="63">
        <v>2958</v>
      </c>
      <c r="C2519" s="64" t="s">
        <v>13850</v>
      </c>
      <c r="D2519" s="64" t="s">
        <v>13851</v>
      </c>
      <c r="E2519" s="64" t="s">
        <v>13851</v>
      </c>
      <c r="F2519" s="64" t="s">
        <v>232</v>
      </c>
      <c r="G2519" s="63" t="b">
        <v>0</v>
      </c>
      <c r="H2519" s="71" t="b">
        <v>1</v>
      </c>
      <c r="I2519" s="64" t="s">
        <v>13849</v>
      </c>
      <c r="J2519" s="64" t="s">
        <v>232</v>
      </c>
      <c r="K2519" s="63">
        <v>321.97000000000003</v>
      </c>
      <c r="L2519" s="71" t="b">
        <v>0</v>
      </c>
      <c r="M2519" s="64" t="s">
        <v>232</v>
      </c>
      <c r="N2519" s="64" t="s">
        <v>13852</v>
      </c>
      <c r="O2519" s="64" t="s">
        <v>13853</v>
      </c>
      <c r="P2519" s="64" t="s">
        <v>13854</v>
      </c>
      <c r="Q2519" s="63">
        <v>0.1666667</v>
      </c>
      <c r="R2519" s="64" t="s">
        <v>13855</v>
      </c>
      <c r="S2519" s="63">
        <v>2.5997869999999999E-6</v>
      </c>
      <c r="T2519" s="63">
        <v>0.24473880000000001</v>
      </c>
      <c r="U2519" s="63">
        <v>4.3108202158000003E-7</v>
      </c>
      <c r="V2519" s="64" t="s">
        <v>232</v>
      </c>
    </row>
    <row r="2520" spans="1:22" ht="100.9">
      <c r="A2520" s="64" t="s">
        <v>13856</v>
      </c>
      <c r="B2520" s="63">
        <v>2959</v>
      </c>
      <c r="C2520" s="64" t="s">
        <v>13857</v>
      </c>
      <c r="D2520" s="64" t="s">
        <v>13858</v>
      </c>
      <c r="E2520" s="64" t="s">
        <v>13858</v>
      </c>
      <c r="F2520" s="64" t="s">
        <v>232</v>
      </c>
      <c r="G2520" s="63" t="b">
        <v>0</v>
      </c>
      <c r="H2520" s="71" t="b">
        <v>1</v>
      </c>
      <c r="I2520" s="64" t="s">
        <v>13856</v>
      </c>
      <c r="J2520" s="64" t="s">
        <v>232</v>
      </c>
      <c r="K2520" s="63">
        <v>356.42</v>
      </c>
      <c r="L2520" s="71" t="b">
        <v>0</v>
      </c>
      <c r="M2520" s="64" t="s">
        <v>232</v>
      </c>
      <c r="N2520" s="64" t="s">
        <v>13859</v>
      </c>
      <c r="O2520" s="64" t="s">
        <v>13860</v>
      </c>
      <c r="P2520" s="64" t="s">
        <v>13861</v>
      </c>
      <c r="Q2520" s="63">
        <v>0.1666667</v>
      </c>
      <c r="R2520" s="64" t="s">
        <v>13862</v>
      </c>
      <c r="S2520" s="63">
        <v>5.9195139999999998E-6</v>
      </c>
      <c r="T2520" s="63">
        <v>0.24473880000000001</v>
      </c>
      <c r="U2520" s="63">
        <v>7.3976378139999996E-8</v>
      </c>
      <c r="V2520" s="64" t="s">
        <v>232</v>
      </c>
    </row>
    <row r="2521" spans="1:22" ht="115.15">
      <c r="A2521" s="64" t="s">
        <v>13863</v>
      </c>
      <c r="B2521" s="63">
        <v>2960</v>
      </c>
      <c r="C2521" s="64" t="s">
        <v>13864</v>
      </c>
      <c r="D2521" s="64" t="s">
        <v>13865</v>
      </c>
      <c r="E2521" s="64" t="s">
        <v>13865</v>
      </c>
      <c r="F2521" s="64" t="s">
        <v>232</v>
      </c>
      <c r="G2521" s="63" t="b">
        <v>0</v>
      </c>
      <c r="H2521" s="71" t="b">
        <v>1</v>
      </c>
      <c r="I2521" s="64" t="s">
        <v>13863</v>
      </c>
      <c r="J2521" s="64" t="s">
        <v>232</v>
      </c>
      <c r="K2521" s="63">
        <v>390.86</v>
      </c>
      <c r="L2521" s="71" t="b">
        <v>0</v>
      </c>
      <c r="M2521" s="64" t="s">
        <v>232</v>
      </c>
      <c r="N2521" s="64" t="s">
        <v>13866</v>
      </c>
      <c r="O2521" s="64" t="s">
        <v>13867</v>
      </c>
      <c r="P2521" s="64" t="s">
        <v>13868</v>
      </c>
      <c r="Q2521" s="63">
        <v>0.1666667</v>
      </c>
      <c r="R2521" s="64" t="s">
        <v>13869</v>
      </c>
      <c r="S2521" s="63">
        <v>5.7595270000000002E-7</v>
      </c>
      <c r="T2521" s="63">
        <v>0.24473880000000001</v>
      </c>
      <c r="U2521" s="63">
        <v>5.9032715126000002E-9</v>
      </c>
      <c r="V2521" s="64" t="s">
        <v>232</v>
      </c>
    </row>
    <row r="2522" spans="1:22" ht="115.15">
      <c r="A2522" s="64" t="s">
        <v>13870</v>
      </c>
      <c r="B2522" s="63">
        <v>2961</v>
      </c>
      <c r="C2522" s="64" t="s">
        <v>13871</v>
      </c>
      <c r="D2522" s="64" t="s">
        <v>13872</v>
      </c>
      <c r="E2522" s="64" t="s">
        <v>13872</v>
      </c>
      <c r="F2522" s="64" t="s">
        <v>232</v>
      </c>
      <c r="G2522" s="63" t="b">
        <v>0</v>
      </c>
      <c r="H2522" s="71" t="b">
        <v>1</v>
      </c>
      <c r="I2522" s="64" t="s">
        <v>13870</v>
      </c>
      <c r="J2522" s="64" t="s">
        <v>232</v>
      </c>
      <c r="K2522" s="63">
        <v>390.86</v>
      </c>
      <c r="L2522" s="71" t="b">
        <v>0</v>
      </c>
      <c r="M2522" s="64" t="s">
        <v>232</v>
      </c>
      <c r="N2522" s="64" t="s">
        <v>13873</v>
      </c>
      <c r="O2522" s="64" t="s">
        <v>13874</v>
      </c>
      <c r="P2522" s="64" t="s">
        <v>13868</v>
      </c>
      <c r="Q2522" s="63">
        <v>0.1666667</v>
      </c>
      <c r="R2522" s="64" t="s">
        <v>13875</v>
      </c>
      <c r="S2522" s="63">
        <v>5.7595270000000002E-7</v>
      </c>
      <c r="T2522" s="63">
        <v>0.24473880000000001</v>
      </c>
      <c r="U2522" s="63">
        <v>6.1405046794000002E-9</v>
      </c>
      <c r="V2522" s="64" t="s">
        <v>232</v>
      </c>
    </row>
    <row r="2523" spans="1:22" ht="129.6">
      <c r="A2523" s="64" t="s">
        <v>13876</v>
      </c>
      <c r="B2523" s="63">
        <v>2962</v>
      </c>
      <c r="C2523" s="64" t="s">
        <v>13877</v>
      </c>
      <c r="D2523" s="64" t="s">
        <v>13878</v>
      </c>
      <c r="E2523" s="64" t="s">
        <v>13878</v>
      </c>
      <c r="F2523" s="64" t="s">
        <v>232</v>
      </c>
      <c r="G2523" s="63" t="b">
        <v>0</v>
      </c>
      <c r="H2523" s="71" t="b">
        <v>1</v>
      </c>
      <c r="I2523" s="64" t="s">
        <v>13876</v>
      </c>
      <c r="J2523" s="64" t="s">
        <v>232</v>
      </c>
      <c r="K2523" s="63">
        <v>425.31</v>
      </c>
      <c r="L2523" s="71" t="b">
        <v>0</v>
      </c>
      <c r="M2523" s="64" t="s">
        <v>232</v>
      </c>
      <c r="N2523" s="64" t="s">
        <v>13879</v>
      </c>
      <c r="O2523" s="64" t="s">
        <v>13880</v>
      </c>
      <c r="P2523" s="64" t="s">
        <v>13881</v>
      </c>
      <c r="Q2523" s="63">
        <v>0.1666667</v>
      </c>
      <c r="R2523" s="64" t="s">
        <v>13882</v>
      </c>
      <c r="S2523" s="63">
        <v>3.6530340000000002E-7</v>
      </c>
      <c r="T2523" s="63">
        <v>0.24473880000000001</v>
      </c>
      <c r="U2523" s="63">
        <v>8.0884324248000013E-9</v>
      </c>
      <c r="V2523" s="64" t="s">
        <v>232</v>
      </c>
    </row>
    <row r="2524" spans="1:22" ht="100.9">
      <c r="A2524" s="64" t="s">
        <v>13883</v>
      </c>
      <c r="B2524" s="63">
        <v>2963</v>
      </c>
      <c r="C2524" s="64" t="s">
        <v>13884</v>
      </c>
      <c r="D2524" s="64" t="s">
        <v>13885</v>
      </c>
      <c r="E2524" s="64" t="s">
        <v>13885</v>
      </c>
      <c r="F2524" s="64" t="s">
        <v>232</v>
      </c>
      <c r="G2524" s="63" t="b">
        <v>0</v>
      </c>
      <c r="H2524" s="71" t="b">
        <v>1</v>
      </c>
      <c r="I2524" s="64" t="s">
        <v>13883</v>
      </c>
      <c r="J2524" s="64" t="s">
        <v>232</v>
      </c>
      <c r="K2524" s="63">
        <v>459.75</v>
      </c>
      <c r="L2524" s="71" t="b">
        <v>0</v>
      </c>
      <c r="M2524" s="64" t="s">
        <v>232</v>
      </c>
      <c r="N2524" s="64" t="s">
        <v>13886</v>
      </c>
      <c r="O2524" s="64" t="s">
        <v>13887</v>
      </c>
      <c r="P2524" s="64" t="s">
        <v>13888</v>
      </c>
      <c r="Q2524" s="63">
        <v>0.1666667</v>
      </c>
      <c r="R2524" s="64" t="s">
        <v>13889</v>
      </c>
      <c r="S2524" s="63">
        <v>7.1994089999999997E-10</v>
      </c>
      <c r="T2524" s="63">
        <v>0.24473880000000001</v>
      </c>
      <c r="U2524" s="63">
        <v>1.5019656553999998E-10</v>
      </c>
      <c r="V2524" s="64" t="s">
        <v>232</v>
      </c>
    </row>
    <row r="2525" spans="1:22" ht="144">
      <c r="A2525" s="64" t="s">
        <v>13890</v>
      </c>
      <c r="B2525" s="63">
        <v>2964</v>
      </c>
      <c r="C2525" s="64" t="s">
        <v>13891</v>
      </c>
      <c r="D2525" s="64" t="s">
        <v>13892</v>
      </c>
      <c r="E2525" s="64" t="s">
        <v>13892</v>
      </c>
      <c r="F2525" s="64" t="s">
        <v>232</v>
      </c>
      <c r="G2525" s="63" t="b">
        <v>0</v>
      </c>
      <c r="H2525" s="71" t="b">
        <v>1</v>
      </c>
      <c r="I2525" s="64" t="s">
        <v>13890</v>
      </c>
      <c r="J2525" s="64" t="s">
        <v>232</v>
      </c>
      <c r="K2525" s="63">
        <v>305.97000000000003</v>
      </c>
      <c r="L2525" s="71" t="b">
        <v>0</v>
      </c>
      <c r="M2525" s="64" t="s">
        <v>232</v>
      </c>
      <c r="N2525" s="64" t="s">
        <v>13893</v>
      </c>
      <c r="O2525" s="64" t="s">
        <v>13894</v>
      </c>
      <c r="P2525" s="64" t="s">
        <v>13895</v>
      </c>
      <c r="Q2525" s="63">
        <v>8.3333340000000006E-2</v>
      </c>
      <c r="R2525" s="64" t="s">
        <v>13896</v>
      </c>
      <c r="S2525" s="63">
        <v>1.9598390000000001E-5</v>
      </c>
      <c r="T2525" s="63">
        <v>6.7114320000000003</v>
      </c>
      <c r="U2525" s="63">
        <v>2.7371273243999999E-6</v>
      </c>
      <c r="V2525" s="64" t="s">
        <v>232</v>
      </c>
    </row>
    <row r="2526" spans="1:22" ht="86.45">
      <c r="A2526" s="64" t="s">
        <v>13897</v>
      </c>
      <c r="B2526" s="63">
        <v>2965</v>
      </c>
      <c r="C2526" s="64" t="s">
        <v>13898</v>
      </c>
      <c r="D2526" s="64" t="s">
        <v>13899</v>
      </c>
      <c r="E2526" s="64" t="s">
        <v>13899</v>
      </c>
      <c r="F2526" s="64" t="s">
        <v>232</v>
      </c>
      <c r="G2526" s="63" t="b">
        <v>0</v>
      </c>
      <c r="H2526" s="71" t="b">
        <v>1</v>
      </c>
      <c r="I2526" s="64" t="s">
        <v>13897</v>
      </c>
      <c r="J2526" s="64" t="s">
        <v>232</v>
      </c>
      <c r="K2526" s="63">
        <v>340.42</v>
      </c>
      <c r="L2526" s="71" t="b">
        <v>0</v>
      </c>
      <c r="M2526" s="64" t="s">
        <v>232</v>
      </c>
      <c r="N2526" s="64" t="s">
        <v>13900</v>
      </c>
      <c r="O2526" s="64" t="s">
        <v>13901</v>
      </c>
      <c r="P2526" s="64" t="s">
        <v>13902</v>
      </c>
      <c r="Q2526" s="63">
        <v>8.3333340000000006E-2</v>
      </c>
      <c r="R2526" s="64" t="s">
        <v>13903</v>
      </c>
      <c r="S2526" s="63">
        <v>7.2794019999999998E-6</v>
      </c>
      <c r="T2526" s="63">
        <v>6.7114320000000003</v>
      </c>
      <c r="U2526" s="63">
        <v>2.5892998908E-7</v>
      </c>
      <c r="V2526" s="64" t="s">
        <v>232</v>
      </c>
    </row>
    <row r="2527" spans="1:22" ht="86.45">
      <c r="A2527" s="64" t="s">
        <v>13904</v>
      </c>
      <c r="B2527" s="63">
        <v>2966</v>
      </c>
      <c r="C2527" s="64" t="s">
        <v>13905</v>
      </c>
      <c r="D2527" s="64" t="s">
        <v>13906</v>
      </c>
      <c r="E2527" s="64" t="s">
        <v>13906</v>
      </c>
      <c r="F2527" s="64" t="s">
        <v>232</v>
      </c>
      <c r="G2527" s="63" t="b">
        <v>0</v>
      </c>
      <c r="H2527" s="71" t="b">
        <v>1</v>
      </c>
      <c r="I2527" s="64" t="s">
        <v>13904</v>
      </c>
      <c r="J2527" s="64" t="s">
        <v>232</v>
      </c>
      <c r="K2527" s="63">
        <v>340.42</v>
      </c>
      <c r="L2527" s="71" t="b">
        <v>0</v>
      </c>
      <c r="M2527" s="64" t="s">
        <v>232</v>
      </c>
      <c r="N2527" s="64" t="s">
        <v>13907</v>
      </c>
      <c r="O2527" s="64" t="s">
        <v>13908</v>
      </c>
      <c r="P2527" s="64" t="s">
        <v>13902</v>
      </c>
      <c r="Q2527" s="63">
        <v>8.3333340000000006E-2</v>
      </c>
      <c r="R2527" s="64" t="s">
        <v>13909</v>
      </c>
      <c r="S2527" s="63">
        <v>7.2794019999999998E-6</v>
      </c>
      <c r="T2527" s="63">
        <v>6.7114320000000003</v>
      </c>
      <c r="U2527" s="63">
        <v>2.7565790041999999E-7</v>
      </c>
      <c r="V2527" s="64" t="s">
        <v>232</v>
      </c>
    </row>
    <row r="2528" spans="1:22" ht="100.9">
      <c r="A2528" s="64" t="s">
        <v>13910</v>
      </c>
      <c r="B2528" s="63">
        <v>2967</v>
      </c>
      <c r="C2528" s="64" t="s">
        <v>13911</v>
      </c>
      <c r="D2528" s="64" t="s">
        <v>13912</v>
      </c>
      <c r="E2528" s="64" t="s">
        <v>13912</v>
      </c>
      <c r="F2528" s="64" t="s">
        <v>232</v>
      </c>
      <c r="G2528" s="63" t="b">
        <v>0</v>
      </c>
      <c r="H2528" s="71" t="b">
        <v>1</v>
      </c>
      <c r="I2528" s="64" t="s">
        <v>13910</v>
      </c>
      <c r="J2528" s="64" t="s">
        <v>232</v>
      </c>
      <c r="K2528" s="63">
        <v>374.86</v>
      </c>
      <c r="L2528" s="71" t="b">
        <v>0</v>
      </c>
      <c r="M2528" s="64" t="s">
        <v>232</v>
      </c>
      <c r="N2528" s="64" t="s">
        <v>13913</v>
      </c>
      <c r="O2528" s="64" t="s">
        <v>13914</v>
      </c>
      <c r="P2528" s="64" t="s">
        <v>13915</v>
      </c>
      <c r="Q2528" s="63">
        <v>8.3333340000000006E-2</v>
      </c>
      <c r="R2528" s="64" t="s">
        <v>13916</v>
      </c>
      <c r="S2528" s="63">
        <v>1.493211E-5</v>
      </c>
      <c r="T2528" s="63">
        <v>6.7114320000000003</v>
      </c>
      <c r="U2528" s="63">
        <v>2.8351056621999999E-7</v>
      </c>
      <c r="V2528" s="64" t="s">
        <v>232</v>
      </c>
    </row>
    <row r="2529" spans="1:22" ht="100.9">
      <c r="A2529" s="64" t="s">
        <v>13917</v>
      </c>
      <c r="B2529" s="63">
        <v>2968</v>
      </c>
      <c r="C2529" s="64" t="s">
        <v>13918</v>
      </c>
      <c r="D2529" s="64" t="s">
        <v>13919</v>
      </c>
      <c r="E2529" s="64" t="s">
        <v>13919</v>
      </c>
      <c r="F2529" s="64" t="s">
        <v>232</v>
      </c>
      <c r="G2529" s="63" t="b">
        <v>0</v>
      </c>
      <c r="H2529" s="71" t="b">
        <v>1</v>
      </c>
      <c r="I2529" s="64" t="s">
        <v>13917</v>
      </c>
      <c r="J2529" s="64" t="s">
        <v>232</v>
      </c>
      <c r="K2529" s="63">
        <v>374.86</v>
      </c>
      <c r="L2529" s="71" t="b">
        <v>0</v>
      </c>
      <c r="M2529" s="64" t="s">
        <v>232</v>
      </c>
      <c r="N2529" s="64" t="s">
        <v>13920</v>
      </c>
      <c r="O2529" s="64" t="s">
        <v>13921</v>
      </c>
      <c r="P2529" s="64" t="s">
        <v>13915</v>
      </c>
      <c r="Q2529" s="63">
        <v>8.3333340000000006E-2</v>
      </c>
      <c r="R2529" s="64" t="s">
        <v>13922</v>
      </c>
      <c r="S2529" s="63">
        <v>1.493211E-5</v>
      </c>
      <c r="T2529" s="63">
        <v>6.7114320000000003</v>
      </c>
      <c r="U2529" s="63">
        <v>2.8307060362000003E-7</v>
      </c>
      <c r="V2529" s="64" t="s">
        <v>232</v>
      </c>
    </row>
    <row r="2530" spans="1:22" ht="100.9">
      <c r="A2530" s="64" t="s">
        <v>13923</v>
      </c>
      <c r="B2530" s="63">
        <v>2969</v>
      </c>
      <c r="C2530" s="64" t="s">
        <v>13924</v>
      </c>
      <c r="D2530" s="64" t="s">
        <v>13925</v>
      </c>
      <c r="E2530" s="64" t="s">
        <v>13925</v>
      </c>
      <c r="F2530" s="64" t="s">
        <v>232</v>
      </c>
      <c r="G2530" s="63" t="b">
        <v>0</v>
      </c>
      <c r="H2530" s="71" t="b">
        <v>1</v>
      </c>
      <c r="I2530" s="64" t="s">
        <v>13923</v>
      </c>
      <c r="J2530" s="64" t="s">
        <v>232</v>
      </c>
      <c r="K2530" s="63">
        <v>374.86</v>
      </c>
      <c r="L2530" s="71" t="b">
        <v>0</v>
      </c>
      <c r="M2530" s="64" t="s">
        <v>232</v>
      </c>
      <c r="N2530" s="64" t="s">
        <v>13926</v>
      </c>
      <c r="O2530" s="64" t="s">
        <v>13927</v>
      </c>
      <c r="P2530" s="64" t="s">
        <v>13915</v>
      </c>
      <c r="Q2530" s="63">
        <v>8.3333340000000006E-2</v>
      </c>
      <c r="R2530" s="64" t="s">
        <v>13928</v>
      </c>
      <c r="S2530" s="63">
        <v>1.0265820000000001E-5</v>
      </c>
      <c r="T2530" s="63">
        <v>6.7114320000000003</v>
      </c>
      <c r="U2530" s="63">
        <v>2.8374121328000001E-7</v>
      </c>
      <c r="V2530" s="64" t="s">
        <v>232</v>
      </c>
    </row>
    <row r="2531" spans="1:22" ht="100.9">
      <c r="A2531" s="64" t="s">
        <v>13929</v>
      </c>
      <c r="B2531" s="63">
        <v>2970</v>
      </c>
      <c r="C2531" s="64" t="s">
        <v>13930</v>
      </c>
      <c r="D2531" s="64" t="s">
        <v>13931</v>
      </c>
      <c r="E2531" s="64" t="s">
        <v>13931</v>
      </c>
      <c r="F2531" s="64" t="s">
        <v>232</v>
      </c>
      <c r="G2531" s="63" t="b">
        <v>0</v>
      </c>
      <c r="H2531" s="71" t="b">
        <v>1</v>
      </c>
      <c r="I2531" s="64" t="s">
        <v>13929</v>
      </c>
      <c r="J2531" s="64" t="s">
        <v>232</v>
      </c>
      <c r="K2531" s="63">
        <v>374.86</v>
      </c>
      <c r="L2531" s="71" t="b">
        <v>0</v>
      </c>
      <c r="M2531" s="64" t="s">
        <v>232</v>
      </c>
      <c r="N2531" s="64" t="s">
        <v>13932</v>
      </c>
      <c r="O2531" s="64" t="s">
        <v>13933</v>
      </c>
      <c r="P2531" s="64" t="s">
        <v>13915</v>
      </c>
      <c r="Q2531" s="63">
        <v>8.3333340000000006E-2</v>
      </c>
      <c r="R2531" s="64" t="s">
        <v>13934</v>
      </c>
      <c r="S2531" s="63">
        <v>1.0265820000000001E-5</v>
      </c>
      <c r="T2531" s="63">
        <v>6.7114320000000003</v>
      </c>
      <c r="U2531" s="63">
        <v>2.8276529624000003E-7</v>
      </c>
      <c r="V2531" s="64" t="s">
        <v>232</v>
      </c>
    </row>
    <row r="2532" spans="1:22" ht="100.9">
      <c r="A2532" s="64" t="s">
        <v>13935</v>
      </c>
      <c r="B2532" s="63">
        <v>2971</v>
      </c>
      <c r="C2532" s="64" t="s">
        <v>13936</v>
      </c>
      <c r="D2532" s="64" t="s">
        <v>13937</v>
      </c>
      <c r="E2532" s="64" t="s">
        <v>13937</v>
      </c>
      <c r="F2532" s="64" t="s">
        <v>232</v>
      </c>
      <c r="G2532" s="63" t="b">
        <v>0</v>
      </c>
      <c r="H2532" s="71" t="b">
        <v>1</v>
      </c>
      <c r="I2532" s="64" t="s">
        <v>13935</v>
      </c>
      <c r="J2532" s="64" t="s">
        <v>232</v>
      </c>
      <c r="K2532" s="63">
        <v>443.76</v>
      </c>
      <c r="L2532" s="71" t="b">
        <v>0</v>
      </c>
      <c r="M2532" s="64" t="s">
        <v>232</v>
      </c>
      <c r="N2532" s="64" t="s">
        <v>13938</v>
      </c>
      <c r="O2532" s="64" t="s">
        <v>13939</v>
      </c>
      <c r="P2532" s="64" t="s">
        <v>13940</v>
      </c>
      <c r="Q2532" s="63">
        <v>8.3333340000000006E-2</v>
      </c>
      <c r="R2532" s="64" t="s">
        <v>13941</v>
      </c>
      <c r="S2532" s="63">
        <v>1.2025680000000001E-7</v>
      </c>
      <c r="T2532" s="63">
        <v>6.7114320000000003</v>
      </c>
      <c r="U2532" s="63">
        <v>1.9175036650000001E-9</v>
      </c>
      <c r="V2532" s="64" t="s">
        <v>232</v>
      </c>
    </row>
    <row r="2533" spans="1:22" ht="115.15">
      <c r="A2533" s="64" t="s">
        <v>13942</v>
      </c>
      <c r="B2533" s="63">
        <v>2972</v>
      </c>
      <c r="C2533" s="64" t="s">
        <v>13943</v>
      </c>
      <c r="D2533" s="64" t="s">
        <v>13944</v>
      </c>
      <c r="E2533" s="64" t="s">
        <v>13944</v>
      </c>
      <c r="F2533" s="64" t="s">
        <v>232</v>
      </c>
      <c r="G2533" s="63" t="b">
        <v>0</v>
      </c>
      <c r="H2533" s="71" t="b">
        <v>0</v>
      </c>
      <c r="I2533" s="64" t="s">
        <v>13942</v>
      </c>
      <c r="J2533" s="64" t="s">
        <v>232</v>
      </c>
      <c r="K2533" s="63">
        <v>198.22059999999999</v>
      </c>
      <c r="L2533" s="71" t="b">
        <v>0</v>
      </c>
      <c r="M2533" s="64" t="s">
        <v>232</v>
      </c>
      <c r="N2533" s="64" t="s">
        <v>13945</v>
      </c>
      <c r="O2533" s="64" t="s">
        <v>13946</v>
      </c>
      <c r="P2533" s="64" t="s">
        <v>13947</v>
      </c>
      <c r="Q2533" s="63">
        <v>8.3333340000000006E-2</v>
      </c>
      <c r="R2533" s="64" t="s">
        <v>13948</v>
      </c>
      <c r="S2533" s="63">
        <v>9.2925709999999995E-3</v>
      </c>
      <c r="T2533" s="63">
        <v>10.617760000000001</v>
      </c>
      <c r="U2533" s="63">
        <v>1.6488198384000002E-3</v>
      </c>
      <c r="V2533" s="64" t="s">
        <v>232</v>
      </c>
    </row>
    <row r="2534" spans="1:22" ht="115.15">
      <c r="A2534" s="64" t="s">
        <v>13949</v>
      </c>
      <c r="B2534" s="63">
        <v>2973</v>
      </c>
      <c r="C2534" s="64" t="s">
        <v>13950</v>
      </c>
      <c r="D2534" s="64" t="s">
        <v>13951</v>
      </c>
      <c r="E2534" s="64" t="s">
        <v>13951</v>
      </c>
      <c r="F2534" s="64" t="s">
        <v>232</v>
      </c>
      <c r="G2534" s="63" t="b">
        <v>0</v>
      </c>
      <c r="H2534" s="71" t="b">
        <v>1</v>
      </c>
      <c r="I2534" s="64" t="s">
        <v>13949</v>
      </c>
      <c r="J2534" s="64" t="s">
        <v>232</v>
      </c>
      <c r="K2534" s="63">
        <v>74.08</v>
      </c>
      <c r="L2534" s="71" t="b">
        <v>0</v>
      </c>
      <c r="M2534" s="64" t="s">
        <v>13952</v>
      </c>
      <c r="N2534" s="64" t="s">
        <v>13953</v>
      </c>
      <c r="O2534" s="64" t="s">
        <v>13954</v>
      </c>
      <c r="P2534" s="64" t="s">
        <v>13955</v>
      </c>
      <c r="Q2534" s="63">
        <v>0.5</v>
      </c>
      <c r="R2534" s="64" t="s">
        <v>13956</v>
      </c>
      <c r="S2534" s="63">
        <v>573.28629999999998</v>
      </c>
      <c r="T2534" s="63">
        <v>1884463</v>
      </c>
      <c r="U2534" s="63">
        <v>463.39927438000001</v>
      </c>
      <c r="V2534" s="64" t="s">
        <v>232</v>
      </c>
    </row>
    <row r="2535" spans="1:22" ht="100.9">
      <c r="A2535" s="64" t="s">
        <v>13957</v>
      </c>
      <c r="B2535" s="63">
        <v>2974</v>
      </c>
      <c r="C2535" s="64" t="s">
        <v>13958</v>
      </c>
      <c r="D2535" s="64" t="s">
        <v>13959</v>
      </c>
      <c r="E2535" s="64" t="s">
        <v>13959</v>
      </c>
      <c r="F2535" s="64" t="s">
        <v>232</v>
      </c>
      <c r="G2535" s="63" t="b">
        <v>0</v>
      </c>
      <c r="H2535" s="71" t="b">
        <v>1</v>
      </c>
      <c r="I2535" s="64" t="s">
        <v>13957</v>
      </c>
      <c r="J2535" s="64" t="s">
        <v>232</v>
      </c>
      <c r="K2535" s="63">
        <v>116.12</v>
      </c>
      <c r="L2535" s="71" t="b">
        <v>0</v>
      </c>
      <c r="M2535" s="64" t="s">
        <v>232</v>
      </c>
      <c r="N2535" s="64" t="s">
        <v>13960</v>
      </c>
      <c r="O2535" s="64" t="s">
        <v>13961</v>
      </c>
      <c r="P2535" s="64" t="s">
        <v>13962</v>
      </c>
      <c r="Q2535" s="63">
        <v>0.5</v>
      </c>
      <c r="R2535" s="64" t="s">
        <v>13963</v>
      </c>
      <c r="S2535" s="63">
        <v>17.865200000000002</v>
      </c>
      <c r="T2535" s="63">
        <v>20910.47</v>
      </c>
      <c r="U2535" s="63">
        <v>496.51245951999999</v>
      </c>
      <c r="V2535" s="64" t="s">
        <v>232</v>
      </c>
    </row>
    <row r="2536" spans="1:22" ht="86.45">
      <c r="A2536" s="64" t="s">
        <v>13964</v>
      </c>
      <c r="B2536" s="63">
        <v>2975</v>
      </c>
      <c r="C2536" s="64" t="s">
        <v>232</v>
      </c>
      <c r="D2536" s="64" t="s">
        <v>232</v>
      </c>
      <c r="E2536" s="64" t="s">
        <v>2438</v>
      </c>
      <c r="F2536" s="64" t="s">
        <v>232</v>
      </c>
      <c r="G2536" s="63" t="b">
        <v>0</v>
      </c>
      <c r="H2536" s="71" t="b">
        <v>0</v>
      </c>
      <c r="I2536" s="64" t="s">
        <v>13964</v>
      </c>
      <c r="J2536" s="64" t="s">
        <v>232</v>
      </c>
      <c r="K2536" s="63">
        <v>454.827</v>
      </c>
      <c r="L2536" s="71" t="b">
        <v>0</v>
      </c>
      <c r="M2536" s="64" t="s">
        <v>232</v>
      </c>
      <c r="N2536" s="64" t="s">
        <v>232</v>
      </c>
      <c r="O2536" s="64" t="s">
        <v>232</v>
      </c>
      <c r="P2536" s="64" t="s">
        <v>232</v>
      </c>
      <c r="Q2536" s="65"/>
      <c r="R2536" s="64" t="s">
        <v>232</v>
      </c>
      <c r="S2536" s="63">
        <v>4.3329779999999997E-6</v>
      </c>
      <c r="T2536" s="65"/>
      <c r="U2536" s="65"/>
      <c r="V2536" s="64" t="s">
        <v>232</v>
      </c>
    </row>
    <row r="2537" spans="1:22" ht="86.45">
      <c r="A2537" s="64" t="s">
        <v>13965</v>
      </c>
      <c r="B2537" s="63">
        <v>2976</v>
      </c>
      <c r="C2537" s="64" t="s">
        <v>13966</v>
      </c>
      <c r="D2537" s="64" t="s">
        <v>13967</v>
      </c>
      <c r="E2537" s="64" t="s">
        <v>13967</v>
      </c>
      <c r="F2537" s="64" t="s">
        <v>232</v>
      </c>
      <c r="G2537" s="63" t="b">
        <v>0</v>
      </c>
      <c r="H2537" s="71" t="b">
        <v>0</v>
      </c>
      <c r="I2537" s="64" t="s">
        <v>13965</v>
      </c>
      <c r="J2537" s="64" t="s">
        <v>232</v>
      </c>
      <c r="K2537" s="63">
        <v>563.09</v>
      </c>
      <c r="L2537" s="71" t="b">
        <v>0</v>
      </c>
      <c r="M2537" s="64" t="s">
        <v>232</v>
      </c>
      <c r="N2537" s="64" t="s">
        <v>13968</v>
      </c>
      <c r="O2537" s="64" t="s">
        <v>13969</v>
      </c>
      <c r="P2537" s="64" t="s">
        <v>13970</v>
      </c>
      <c r="Q2537" s="65"/>
      <c r="R2537" s="64" t="s">
        <v>13971</v>
      </c>
      <c r="S2537" s="63">
        <v>7.9726790000000002E-8</v>
      </c>
      <c r="T2537" s="63">
        <v>6.957543E-13</v>
      </c>
      <c r="U2537" s="63">
        <v>3.2613760928000001E-9</v>
      </c>
      <c r="V2537" s="64" t="s">
        <v>232</v>
      </c>
    </row>
    <row r="2538" spans="1:22" ht="72">
      <c r="A2538" s="64" t="s">
        <v>13972</v>
      </c>
      <c r="B2538" s="63">
        <v>2977</v>
      </c>
      <c r="C2538" s="64" t="s">
        <v>13973</v>
      </c>
      <c r="D2538" s="64" t="s">
        <v>13974</v>
      </c>
      <c r="E2538" s="64" t="s">
        <v>13974</v>
      </c>
      <c r="F2538" s="64" t="s">
        <v>232</v>
      </c>
      <c r="G2538" s="63" t="b">
        <v>0</v>
      </c>
      <c r="H2538" s="71" t="b">
        <v>1</v>
      </c>
      <c r="I2538" s="64" t="s">
        <v>13972</v>
      </c>
      <c r="J2538" s="64" t="s">
        <v>232</v>
      </c>
      <c r="K2538" s="63">
        <v>187.19466</v>
      </c>
      <c r="L2538" s="71" t="b">
        <v>0</v>
      </c>
      <c r="M2538" s="64" t="s">
        <v>1246</v>
      </c>
      <c r="N2538" s="64" t="s">
        <v>232</v>
      </c>
      <c r="O2538" s="64" t="s">
        <v>13975</v>
      </c>
      <c r="P2538" s="64" t="s">
        <v>12905</v>
      </c>
      <c r="Q2538" s="63">
        <v>0.18181820000000001</v>
      </c>
      <c r="R2538" s="64" t="s">
        <v>13976</v>
      </c>
      <c r="S2538" s="63">
        <v>1.4532140000000001E-2</v>
      </c>
      <c r="T2538" s="63">
        <v>37.801659999999998</v>
      </c>
      <c r="U2538" s="63">
        <v>1.0214118392799999E-3</v>
      </c>
      <c r="V2538" s="64" t="s">
        <v>232</v>
      </c>
    </row>
    <row r="2539" spans="1:22" ht="100.9">
      <c r="A2539" s="64" t="s">
        <v>13977</v>
      </c>
      <c r="B2539" s="63">
        <v>2978</v>
      </c>
      <c r="C2539" s="64" t="s">
        <v>13978</v>
      </c>
      <c r="D2539" s="64" t="s">
        <v>13979</v>
      </c>
      <c r="E2539" s="64" t="s">
        <v>13979</v>
      </c>
      <c r="F2539" s="64" t="s">
        <v>232</v>
      </c>
      <c r="G2539" s="63" t="b">
        <v>0</v>
      </c>
      <c r="H2539" s="71" t="b">
        <v>0</v>
      </c>
      <c r="I2539" s="64" t="s">
        <v>13977</v>
      </c>
      <c r="J2539" s="64" t="s">
        <v>232</v>
      </c>
      <c r="K2539" s="63">
        <v>270.2</v>
      </c>
      <c r="L2539" s="71" t="b">
        <v>0</v>
      </c>
      <c r="M2539" s="64" t="s">
        <v>232</v>
      </c>
      <c r="N2539" s="64" t="s">
        <v>13980</v>
      </c>
      <c r="O2539" s="64" t="s">
        <v>13981</v>
      </c>
      <c r="P2539" s="64" t="s">
        <v>13982</v>
      </c>
      <c r="Q2539" s="63">
        <v>0.3846154</v>
      </c>
      <c r="R2539" s="64" t="s">
        <v>13983</v>
      </c>
      <c r="S2539" s="63">
        <v>1.01325E-7</v>
      </c>
      <c r="T2539" s="63">
        <v>7.0357900000000001E-2</v>
      </c>
      <c r="U2539" s="63">
        <v>6.2472689369999995E-7</v>
      </c>
      <c r="V2539" s="64" t="s">
        <v>232</v>
      </c>
    </row>
    <row r="2540" spans="1:22" ht="86.45">
      <c r="A2540" s="64" t="s">
        <v>13984</v>
      </c>
      <c r="B2540" s="63">
        <v>2979</v>
      </c>
      <c r="C2540" s="64" t="s">
        <v>13985</v>
      </c>
      <c r="D2540" s="64" t="s">
        <v>13986</v>
      </c>
      <c r="E2540" s="64" t="s">
        <v>13986</v>
      </c>
      <c r="F2540" s="64" t="s">
        <v>232</v>
      </c>
      <c r="G2540" s="63" t="b">
        <v>0</v>
      </c>
      <c r="H2540" s="71" t="b">
        <v>0</v>
      </c>
      <c r="I2540" s="64" t="s">
        <v>13984</v>
      </c>
      <c r="J2540" s="64" t="s">
        <v>232</v>
      </c>
      <c r="K2540" s="63">
        <v>223.2268</v>
      </c>
      <c r="L2540" s="71" t="b">
        <v>0</v>
      </c>
      <c r="M2540" s="64" t="s">
        <v>232</v>
      </c>
      <c r="N2540" s="64" t="s">
        <v>232</v>
      </c>
      <c r="O2540" s="64" t="s">
        <v>13987</v>
      </c>
      <c r="P2540" s="64" t="s">
        <v>6175</v>
      </c>
      <c r="Q2540" s="63">
        <v>0.14285709999999999</v>
      </c>
      <c r="R2540" s="64" t="s">
        <v>13988</v>
      </c>
      <c r="S2540" s="63">
        <v>1.7998520000000001E-4</v>
      </c>
      <c r="T2540" s="63">
        <v>0.97607520000000003</v>
      </c>
      <c r="U2540" s="63">
        <v>6.9837396649999999E-6</v>
      </c>
      <c r="V2540" s="64" t="s">
        <v>232</v>
      </c>
    </row>
    <row r="2541" spans="1:22" ht="100.9">
      <c r="A2541" s="64" t="s">
        <v>13989</v>
      </c>
      <c r="B2541" s="63">
        <v>2980</v>
      </c>
      <c r="C2541" s="64" t="s">
        <v>13990</v>
      </c>
      <c r="D2541" s="64" t="s">
        <v>13991</v>
      </c>
      <c r="E2541" s="64" t="s">
        <v>13991</v>
      </c>
      <c r="F2541" s="64" t="s">
        <v>232</v>
      </c>
      <c r="G2541" s="63" t="b">
        <v>0</v>
      </c>
      <c r="H2541" s="71" t="b">
        <v>1</v>
      </c>
      <c r="I2541" s="64" t="s">
        <v>13989</v>
      </c>
      <c r="J2541" s="64" t="s">
        <v>232</v>
      </c>
      <c r="K2541" s="63">
        <v>247.2482</v>
      </c>
      <c r="L2541" s="71" t="b">
        <v>0</v>
      </c>
      <c r="M2541" s="64" t="s">
        <v>1246</v>
      </c>
      <c r="N2541" s="64" t="s">
        <v>232</v>
      </c>
      <c r="O2541" s="64" t="s">
        <v>13992</v>
      </c>
      <c r="P2541" s="64" t="s">
        <v>6131</v>
      </c>
      <c r="Q2541" s="63">
        <v>0.125</v>
      </c>
      <c r="R2541" s="64" t="s">
        <v>13993</v>
      </c>
      <c r="S2541" s="63">
        <v>7.3593960000000001E-6</v>
      </c>
      <c r="T2541" s="63">
        <v>8.9729149999999994E-2</v>
      </c>
      <c r="U2541" s="63">
        <v>4.4963377787999998E-6</v>
      </c>
      <c r="V2541" s="64" t="s">
        <v>232</v>
      </c>
    </row>
    <row r="2542" spans="1:22" ht="72">
      <c r="A2542" s="64" t="s">
        <v>13994</v>
      </c>
      <c r="B2542" s="63">
        <v>2981</v>
      </c>
      <c r="C2542" s="64" t="s">
        <v>13995</v>
      </c>
      <c r="D2542" s="64" t="s">
        <v>13996</v>
      </c>
      <c r="E2542" s="64" t="s">
        <v>13996</v>
      </c>
      <c r="F2542" s="64" t="s">
        <v>232</v>
      </c>
      <c r="G2542" s="63" t="b">
        <v>0</v>
      </c>
      <c r="H2542" s="71" t="b">
        <v>1</v>
      </c>
      <c r="I2542" s="64" t="s">
        <v>13994</v>
      </c>
      <c r="J2542" s="64" t="s">
        <v>232</v>
      </c>
      <c r="K2542" s="63">
        <v>187.19499999999999</v>
      </c>
      <c r="L2542" s="71" t="b">
        <v>0</v>
      </c>
      <c r="M2542" s="64" t="s">
        <v>1246</v>
      </c>
      <c r="N2542" s="64" t="s">
        <v>232</v>
      </c>
      <c r="O2542" s="64" t="s">
        <v>13997</v>
      </c>
      <c r="P2542" s="64" t="s">
        <v>12905</v>
      </c>
      <c r="Q2542" s="63">
        <v>0.18181820000000001</v>
      </c>
      <c r="R2542" s="64" t="s">
        <v>13998</v>
      </c>
      <c r="S2542" s="63">
        <v>2.7331089999999999E-2</v>
      </c>
      <c r="T2542" s="63">
        <v>37.801659999999998</v>
      </c>
      <c r="U2542" s="63">
        <v>1.0519305782999999E-3</v>
      </c>
      <c r="V2542" s="64" t="s">
        <v>232</v>
      </c>
    </row>
    <row r="2543" spans="1:22" ht="115.15">
      <c r="A2543" s="64" t="s">
        <v>13999</v>
      </c>
      <c r="B2543" s="63">
        <v>2982</v>
      </c>
      <c r="C2543" s="64" t="s">
        <v>14000</v>
      </c>
      <c r="D2543" s="64" t="s">
        <v>14001</v>
      </c>
      <c r="E2543" s="64" t="s">
        <v>14001</v>
      </c>
      <c r="F2543" s="64" t="s">
        <v>232</v>
      </c>
      <c r="G2543" s="63" t="b">
        <v>0</v>
      </c>
      <c r="H2543" s="71" t="b">
        <v>1</v>
      </c>
      <c r="I2543" s="64" t="s">
        <v>13999</v>
      </c>
      <c r="J2543" s="64" t="s">
        <v>232</v>
      </c>
      <c r="K2543" s="63">
        <v>187.19499999999999</v>
      </c>
      <c r="L2543" s="71" t="b">
        <v>0</v>
      </c>
      <c r="M2543" s="64" t="s">
        <v>1246</v>
      </c>
      <c r="N2543" s="64" t="s">
        <v>232</v>
      </c>
      <c r="O2543" s="64" t="s">
        <v>14002</v>
      </c>
      <c r="P2543" s="64" t="s">
        <v>12905</v>
      </c>
      <c r="Q2543" s="63">
        <v>0.18181820000000001</v>
      </c>
      <c r="R2543" s="64" t="s">
        <v>14003</v>
      </c>
      <c r="S2543" s="63">
        <v>1.4532140000000001E-2</v>
      </c>
      <c r="T2543" s="63">
        <v>37.801659999999998</v>
      </c>
      <c r="U2543" s="63">
        <v>7.0262560508000001E-4</v>
      </c>
      <c r="V2543" s="64" t="s">
        <v>232</v>
      </c>
    </row>
    <row r="2544" spans="1:22" ht="187.15">
      <c r="A2544" s="64" t="s">
        <v>14004</v>
      </c>
      <c r="B2544" s="63">
        <v>2983</v>
      </c>
      <c r="C2544" s="64" t="s">
        <v>14005</v>
      </c>
      <c r="D2544" s="64" t="s">
        <v>14006</v>
      </c>
      <c r="E2544" s="64" t="s">
        <v>14006</v>
      </c>
      <c r="F2544" s="64" t="s">
        <v>232</v>
      </c>
      <c r="G2544" s="63" t="b">
        <v>0</v>
      </c>
      <c r="H2544" s="71" t="b">
        <v>1</v>
      </c>
      <c r="I2544" s="64" t="s">
        <v>14004</v>
      </c>
      <c r="J2544" s="64" t="s">
        <v>232</v>
      </c>
      <c r="K2544" s="63">
        <v>199.2054</v>
      </c>
      <c r="L2544" s="71" t="b">
        <v>0</v>
      </c>
      <c r="M2544" s="64" t="s">
        <v>1246</v>
      </c>
      <c r="N2544" s="64" t="s">
        <v>14007</v>
      </c>
      <c r="O2544" s="64" t="s">
        <v>14008</v>
      </c>
      <c r="P2544" s="64" t="s">
        <v>6147</v>
      </c>
      <c r="Q2544" s="63">
        <v>0.1666667</v>
      </c>
      <c r="R2544" s="64" t="s">
        <v>14009</v>
      </c>
      <c r="S2544" s="63">
        <v>5.4528859999999997E-3</v>
      </c>
      <c r="T2544" s="63">
        <v>7.8202590000000001</v>
      </c>
      <c r="U2544" s="63">
        <v>2.5407173539999998E-4</v>
      </c>
      <c r="V2544" s="64" t="s">
        <v>232</v>
      </c>
    </row>
    <row r="2545" spans="1:22" ht="72">
      <c r="A2545" s="64" t="s">
        <v>14010</v>
      </c>
      <c r="B2545" s="63">
        <v>2984</v>
      </c>
      <c r="C2545" s="64" t="s">
        <v>14011</v>
      </c>
      <c r="D2545" s="64" t="s">
        <v>14012</v>
      </c>
      <c r="E2545" s="64" t="s">
        <v>14012</v>
      </c>
      <c r="F2545" s="64" t="s">
        <v>232</v>
      </c>
      <c r="G2545" s="63" t="b">
        <v>0</v>
      </c>
      <c r="H2545" s="71" t="b">
        <v>1</v>
      </c>
      <c r="I2545" s="64" t="s">
        <v>14010</v>
      </c>
      <c r="J2545" s="64" t="s">
        <v>232</v>
      </c>
      <c r="K2545" s="63">
        <v>187.19499999999999</v>
      </c>
      <c r="L2545" s="71" t="b">
        <v>0</v>
      </c>
      <c r="M2545" s="64" t="s">
        <v>1246</v>
      </c>
      <c r="N2545" s="64" t="s">
        <v>232</v>
      </c>
      <c r="O2545" s="64" t="s">
        <v>14013</v>
      </c>
      <c r="P2545" s="64" t="s">
        <v>12905</v>
      </c>
      <c r="Q2545" s="63">
        <v>0.18181820000000001</v>
      </c>
      <c r="R2545" s="64" t="s">
        <v>14014</v>
      </c>
      <c r="S2545" s="63">
        <v>1.4532140000000001E-2</v>
      </c>
      <c r="T2545" s="63">
        <v>37.801659999999998</v>
      </c>
      <c r="U2545" s="63">
        <v>6.3359947279999999E-4</v>
      </c>
      <c r="V2545" s="64" t="s">
        <v>232</v>
      </c>
    </row>
    <row r="2546" spans="1:22" ht="72">
      <c r="A2546" s="64" t="s">
        <v>14015</v>
      </c>
      <c r="B2546" s="63">
        <v>2985</v>
      </c>
      <c r="C2546" s="64" t="s">
        <v>14016</v>
      </c>
      <c r="D2546" s="64" t="s">
        <v>14017</v>
      </c>
      <c r="E2546" s="64" t="s">
        <v>14017</v>
      </c>
      <c r="F2546" s="64" t="s">
        <v>232</v>
      </c>
      <c r="G2546" s="63" t="b">
        <v>0</v>
      </c>
      <c r="H2546" s="71" t="b">
        <v>1</v>
      </c>
      <c r="I2546" s="64" t="s">
        <v>14015</v>
      </c>
      <c r="J2546" s="64" t="s">
        <v>232</v>
      </c>
      <c r="K2546" s="63">
        <v>216.28</v>
      </c>
      <c r="L2546" s="71" t="b">
        <v>0</v>
      </c>
      <c r="M2546" s="64" t="s">
        <v>232</v>
      </c>
      <c r="N2546" s="64" t="s">
        <v>14018</v>
      </c>
      <c r="O2546" s="64" t="s">
        <v>232</v>
      </c>
      <c r="P2546" s="64" t="s">
        <v>5782</v>
      </c>
      <c r="Q2546" s="65"/>
      <c r="R2546" s="64" t="s">
        <v>5783</v>
      </c>
      <c r="S2546" s="63">
        <v>5.8928499999999997E-5</v>
      </c>
      <c r="T2546" s="63">
        <v>1.8562809999999999E-2</v>
      </c>
      <c r="U2546" s="65"/>
      <c r="V2546" s="64" t="s">
        <v>232</v>
      </c>
    </row>
    <row r="2547" spans="1:22" ht="100.9">
      <c r="A2547" s="64" t="s">
        <v>14019</v>
      </c>
      <c r="B2547" s="63">
        <v>2986</v>
      </c>
      <c r="C2547" s="64" t="s">
        <v>14020</v>
      </c>
      <c r="D2547" s="64" t="s">
        <v>14021</v>
      </c>
      <c r="E2547" s="64" t="s">
        <v>14021</v>
      </c>
      <c r="F2547" s="64" t="s">
        <v>232</v>
      </c>
      <c r="G2547" s="63" t="b">
        <v>0</v>
      </c>
      <c r="H2547" s="71" t="b">
        <v>1</v>
      </c>
      <c r="I2547" s="64" t="s">
        <v>14019</v>
      </c>
      <c r="J2547" s="64" t="s">
        <v>232</v>
      </c>
      <c r="K2547" s="63">
        <v>302.38</v>
      </c>
      <c r="L2547" s="71" t="b">
        <v>0</v>
      </c>
      <c r="M2547" s="64" t="s">
        <v>1246</v>
      </c>
      <c r="N2547" s="64" t="s">
        <v>14022</v>
      </c>
      <c r="O2547" s="64" t="s">
        <v>14023</v>
      </c>
      <c r="P2547" s="64" t="s">
        <v>12270</v>
      </c>
      <c r="Q2547" s="65"/>
      <c r="R2547" s="64" t="s">
        <v>14024</v>
      </c>
      <c r="S2547" s="63">
        <v>9.3725640000000006E-9</v>
      </c>
      <c r="T2547" s="63">
        <v>6.408179E-6</v>
      </c>
      <c r="U2547" s="63">
        <v>4.9605116540000002E-9</v>
      </c>
      <c r="V2547" s="64" t="s">
        <v>232</v>
      </c>
    </row>
    <row r="2548" spans="1:22" ht="100.9">
      <c r="A2548" s="64" t="s">
        <v>14025</v>
      </c>
      <c r="B2548" s="63">
        <v>2987</v>
      </c>
      <c r="C2548" s="64" t="s">
        <v>14026</v>
      </c>
      <c r="D2548" s="64" t="s">
        <v>14027</v>
      </c>
      <c r="E2548" s="64" t="s">
        <v>14027</v>
      </c>
      <c r="F2548" s="64" t="s">
        <v>232</v>
      </c>
      <c r="G2548" s="63" t="b">
        <v>0</v>
      </c>
      <c r="H2548" s="71" t="b">
        <v>1</v>
      </c>
      <c r="I2548" s="64" t="s">
        <v>14025</v>
      </c>
      <c r="J2548" s="64" t="s">
        <v>232</v>
      </c>
      <c r="K2548" s="63">
        <v>279.33999999999997</v>
      </c>
      <c r="L2548" s="71" t="b">
        <v>0</v>
      </c>
      <c r="M2548" s="64" t="s">
        <v>232</v>
      </c>
      <c r="N2548" s="64" t="s">
        <v>14028</v>
      </c>
      <c r="O2548" s="64" t="s">
        <v>14029</v>
      </c>
      <c r="P2548" s="64" t="s">
        <v>14030</v>
      </c>
      <c r="Q2548" s="65"/>
      <c r="R2548" s="64" t="s">
        <v>14031</v>
      </c>
      <c r="S2548" s="63">
        <v>1.057247E-7</v>
      </c>
      <c r="T2548" s="63">
        <v>2.1298859999999999E-4</v>
      </c>
      <c r="U2548" s="63">
        <v>3.3459422374000001E-7</v>
      </c>
      <c r="V2548" s="64" t="s">
        <v>232</v>
      </c>
    </row>
    <row r="2549" spans="1:22" ht="100.9">
      <c r="A2549" s="64" t="s">
        <v>14032</v>
      </c>
      <c r="B2549" s="63">
        <v>2988</v>
      </c>
      <c r="C2549" s="64" t="s">
        <v>14033</v>
      </c>
      <c r="D2549" s="64" t="s">
        <v>14034</v>
      </c>
      <c r="E2549" s="64" t="s">
        <v>14034</v>
      </c>
      <c r="F2549" s="64" t="s">
        <v>232</v>
      </c>
      <c r="G2549" s="63" t="b">
        <v>0</v>
      </c>
      <c r="H2549" s="71" t="b">
        <v>1</v>
      </c>
      <c r="I2549" s="64" t="s">
        <v>14032</v>
      </c>
      <c r="J2549" s="64" t="s">
        <v>232</v>
      </c>
      <c r="K2549" s="63">
        <v>302.36799999999999</v>
      </c>
      <c r="L2549" s="71" t="b">
        <v>0</v>
      </c>
      <c r="M2549" s="64" t="s">
        <v>1246</v>
      </c>
      <c r="N2549" s="64" t="s">
        <v>14035</v>
      </c>
      <c r="O2549" s="64" t="s">
        <v>14036</v>
      </c>
      <c r="P2549" s="64" t="s">
        <v>12270</v>
      </c>
      <c r="Q2549" s="65"/>
      <c r="R2549" s="64" t="s">
        <v>14037</v>
      </c>
      <c r="S2549" s="63">
        <v>8.5459650000000005E-10</v>
      </c>
      <c r="T2549" s="63">
        <v>6.408179E-6</v>
      </c>
      <c r="U2549" s="63">
        <v>5.6741309912000006E-9</v>
      </c>
      <c r="V2549" s="64" t="s">
        <v>232</v>
      </c>
    </row>
    <row r="2550" spans="1:22" ht="100.9">
      <c r="A2550" s="64" t="s">
        <v>14038</v>
      </c>
      <c r="B2550" s="63">
        <v>2989</v>
      </c>
      <c r="C2550" s="64" t="s">
        <v>14039</v>
      </c>
      <c r="D2550" s="64" t="s">
        <v>14040</v>
      </c>
      <c r="E2550" s="64" t="s">
        <v>14040</v>
      </c>
      <c r="F2550" s="64" t="s">
        <v>232</v>
      </c>
      <c r="G2550" s="63" t="b">
        <v>0</v>
      </c>
      <c r="H2550" s="71" t="b">
        <v>1</v>
      </c>
      <c r="I2550" s="64" t="s">
        <v>14038</v>
      </c>
      <c r="J2550" s="64" t="s">
        <v>232</v>
      </c>
      <c r="K2550" s="63">
        <v>279.33999999999997</v>
      </c>
      <c r="L2550" s="71" t="b">
        <v>0</v>
      </c>
      <c r="M2550" s="64" t="s">
        <v>232</v>
      </c>
      <c r="N2550" s="64" t="s">
        <v>14041</v>
      </c>
      <c r="O2550" s="64" t="s">
        <v>14042</v>
      </c>
      <c r="P2550" s="64" t="s">
        <v>14030</v>
      </c>
      <c r="Q2550" s="65"/>
      <c r="R2550" s="64" t="s">
        <v>14043</v>
      </c>
      <c r="S2550" s="63">
        <v>1.057247E-7</v>
      </c>
      <c r="T2550" s="63">
        <v>2.1298859999999999E-4</v>
      </c>
      <c r="U2550" s="63">
        <v>3.1968082481999998E-7</v>
      </c>
      <c r="V2550" s="64" t="s">
        <v>232</v>
      </c>
    </row>
    <row r="2551" spans="1:22" ht="129.6">
      <c r="A2551" s="64" t="s">
        <v>14044</v>
      </c>
      <c r="B2551" s="63">
        <v>2990</v>
      </c>
      <c r="C2551" s="64" t="s">
        <v>14045</v>
      </c>
      <c r="D2551" s="64" t="s">
        <v>14046</v>
      </c>
      <c r="E2551" s="64" t="s">
        <v>14046</v>
      </c>
      <c r="F2551" s="64" t="s">
        <v>232</v>
      </c>
      <c r="G2551" s="63" t="b">
        <v>0</v>
      </c>
      <c r="H2551" s="71" t="b">
        <v>1</v>
      </c>
      <c r="I2551" s="64" t="s">
        <v>14044</v>
      </c>
      <c r="J2551" s="64" t="s">
        <v>232</v>
      </c>
      <c r="K2551" s="63">
        <v>278.34660000000002</v>
      </c>
      <c r="L2551" s="71" t="b">
        <v>0</v>
      </c>
      <c r="M2551" s="64" t="s">
        <v>1246</v>
      </c>
      <c r="N2551" s="64" t="s">
        <v>14047</v>
      </c>
      <c r="O2551" s="64" t="s">
        <v>14048</v>
      </c>
      <c r="P2551" s="64" t="s">
        <v>5718</v>
      </c>
      <c r="Q2551" s="65"/>
      <c r="R2551" s="64" t="s">
        <v>14049</v>
      </c>
      <c r="S2551" s="63">
        <v>1.8531809999999999E-9</v>
      </c>
      <c r="T2551" s="63">
        <v>6.9708279999999997E-5</v>
      </c>
      <c r="U2551" s="63">
        <v>8.9452795865999998E-8</v>
      </c>
      <c r="V2551" s="64" t="s">
        <v>232</v>
      </c>
    </row>
    <row r="2552" spans="1:22" ht="129.6">
      <c r="A2552" s="64" t="s">
        <v>14050</v>
      </c>
      <c r="B2552" s="63">
        <v>2991</v>
      </c>
      <c r="C2552" s="64" t="s">
        <v>14051</v>
      </c>
      <c r="D2552" s="64" t="s">
        <v>14052</v>
      </c>
      <c r="E2552" s="64" t="s">
        <v>14052</v>
      </c>
      <c r="F2552" s="64" t="s">
        <v>232</v>
      </c>
      <c r="G2552" s="63" t="b">
        <v>0</v>
      </c>
      <c r="H2552" s="71" t="b">
        <v>1</v>
      </c>
      <c r="I2552" s="64" t="s">
        <v>14050</v>
      </c>
      <c r="J2552" s="64" t="s">
        <v>232</v>
      </c>
      <c r="K2552" s="63">
        <v>302.36799999999999</v>
      </c>
      <c r="L2552" s="71" t="b">
        <v>0</v>
      </c>
      <c r="M2552" s="64" t="s">
        <v>1246</v>
      </c>
      <c r="N2552" s="64" t="s">
        <v>14053</v>
      </c>
      <c r="O2552" s="64" t="s">
        <v>14054</v>
      </c>
      <c r="P2552" s="64" t="s">
        <v>12270</v>
      </c>
      <c r="Q2552" s="65"/>
      <c r="R2552" s="64" t="s">
        <v>14055</v>
      </c>
      <c r="S2552" s="63">
        <v>9.3725640000000006E-9</v>
      </c>
      <c r="T2552" s="63">
        <v>6.408179E-6</v>
      </c>
      <c r="U2552" s="63">
        <v>4.7783138088000004E-9</v>
      </c>
      <c r="V2552" s="64" t="s">
        <v>232</v>
      </c>
    </row>
    <row r="2553" spans="1:22" ht="115.15">
      <c r="A2553" s="64" t="s">
        <v>14056</v>
      </c>
      <c r="B2553" s="63">
        <v>2992</v>
      </c>
      <c r="C2553" s="64" t="s">
        <v>14057</v>
      </c>
      <c r="D2553" s="64" t="s">
        <v>14058</v>
      </c>
      <c r="E2553" s="64" t="s">
        <v>14058</v>
      </c>
      <c r="F2553" s="64" t="s">
        <v>232</v>
      </c>
      <c r="G2553" s="63" t="b">
        <v>0</v>
      </c>
      <c r="H2553" s="71" t="b">
        <v>1</v>
      </c>
      <c r="I2553" s="64" t="s">
        <v>14056</v>
      </c>
      <c r="J2553" s="64" t="s">
        <v>232</v>
      </c>
      <c r="K2553" s="63">
        <v>302.36799999999999</v>
      </c>
      <c r="L2553" s="71" t="b">
        <v>0</v>
      </c>
      <c r="M2553" s="64" t="s">
        <v>232</v>
      </c>
      <c r="N2553" s="64" t="s">
        <v>14059</v>
      </c>
      <c r="O2553" s="64" t="s">
        <v>14060</v>
      </c>
      <c r="P2553" s="64" t="s">
        <v>12270</v>
      </c>
      <c r="Q2553" s="65"/>
      <c r="R2553" s="64" t="s">
        <v>14061</v>
      </c>
      <c r="S2553" s="63">
        <v>1.533208E-8</v>
      </c>
      <c r="T2553" s="63">
        <v>4.050576E-6</v>
      </c>
      <c r="U2553" s="63">
        <v>5.9431481228000002E-9</v>
      </c>
      <c r="V2553" s="64" t="s">
        <v>232</v>
      </c>
    </row>
    <row r="2554" spans="1:22" ht="100.9">
      <c r="A2554" s="64" t="s">
        <v>14062</v>
      </c>
      <c r="B2554" s="63">
        <v>2993</v>
      </c>
      <c r="C2554" s="64" t="s">
        <v>14063</v>
      </c>
      <c r="D2554" s="64" t="s">
        <v>14064</v>
      </c>
      <c r="E2554" s="64" t="s">
        <v>14064</v>
      </c>
      <c r="F2554" s="64" t="s">
        <v>232</v>
      </c>
      <c r="G2554" s="63" t="b">
        <v>0</v>
      </c>
      <c r="H2554" s="71" t="b">
        <v>1</v>
      </c>
      <c r="I2554" s="64" t="s">
        <v>14062</v>
      </c>
      <c r="J2554" s="64" t="s">
        <v>232</v>
      </c>
      <c r="K2554" s="63">
        <v>267.32389999999998</v>
      </c>
      <c r="L2554" s="71" t="b">
        <v>0</v>
      </c>
      <c r="M2554" s="64" t="s">
        <v>232</v>
      </c>
      <c r="N2554" s="64" t="s">
        <v>14065</v>
      </c>
      <c r="O2554" s="64" t="s">
        <v>14066</v>
      </c>
      <c r="P2554" s="64" t="s">
        <v>14067</v>
      </c>
      <c r="Q2554" s="65"/>
      <c r="R2554" s="64" t="s">
        <v>14068</v>
      </c>
      <c r="S2554" s="63">
        <v>4.532961E-7</v>
      </c>
      <c r="T2554" s="63">
        <v>4.793097E-4</v>
      </c>
      <c r="U2554" s="63">
        <v>1.28236832276E-6</v>
      </c>
      <c r="V2554" s="64" t="s">
        <v>232</v>
      </c>
    </row>
    <row r="2555" spans="1:22" ht="115.15">
      <c r="A2555" s="64" t="s">
        <v>14069</v>
      </c>
      <c r="B2555" s="63">
        <v>2994</v>
      </c>
      <c r="C2555" s="64" t="s">
        <v>14070</v>
      </c>
      <c r="D2555" s="64" t="s">
        <v>14071</v>
      </c>
      <c r="E2555" s="64" t="s">
        <v>14071</v>
      </c>
      <c r="F2555" s="64" t="s">
        <v>232</v>
      </c>
      <c r="G2555" s="63" t="b">
        <v>0</v>
      </c>
      <c r="H2555" s="71" t="b">
        <v>1</v>
      </c>
      <c r="I2555" s="64" t="s">
        <v>14069</v>
      </c>
      <c r="J2555" s="64" t="s">
        <v>232</v>
      </c>
      <c r="K2555" s="63">
        <v>256.34100000000001</v>
      </c>
      <c r="L2555" s="71" t="b">
        <v>0</v>
      </c>
      <c r="M2555" s="64" t="s">
        <v>1246</v>
      </c>
      <c r="N2555" s="64" t="s">
        <v>14072</v>
      </c>
      <c r="O2555" s="64" t="s">
        <v>14073</v>
      </c>
      <c r="P2555" s="64" t="s">
        <v>14074</v>
      </c>
      <c r="Q2555" s="65"/>
      <c r="R2555" s="64" t="s">
        <v>14075</v>
      </c>
      <c r="S2555" s="63">
        <v>3.3730560000000003E-5</v>
      </c>
      <c r="T2555" s="63">
        <v>8.8356809999999997E-4</v>
      </c>
      <c r="U2555" s="63">
        <v>2.5018006621999997E-6</v>
      </c>
      <c r="V2555" s="64" t="s">
        <v>232</v>
      </c>
    </row>
    <row r="2556" spans="1:22" ht="86.45">
      <c r="A2556" s="64" t="s">
        <v>14076</v>
      </c>
      <c r="B2556" s="63">
        <v>2995</v>
      </c>
      <c r="C2556" s="64" t="s">
        <v>5812</v>
      </c>
      <c r="D2556" s="64" t="s">
        <v>5813</v>
      </c>
      <c r="E2556" s="64" t="s">
        <v>5813</v>
      </c>
      <c r="F2556" s="64" t="s">
        <v>232</v>
      </c>
      <c r="G2556" s="63" t="b">
        <v>0</v>
      </c>
      <c r="H2556" s="71" t="b">
        <v>1</v>
      </c>
      <c r="I2556" s="64" t="s">
        <v>14076</v>
      </c>
      <c r="J2556" s="64" t="s">
        <v>232</v>
      </c>
      <c r="K2556" s="63">
        <v>190.23990000000001</v>
      </c>
      <c r="L2556" s="71" t="b">
        <v>0</v>
      </c>
      <c r="M2556" s="64" t="s">
        <v>1246</v>
      </c>
      <c r="N2556" s="64" t="s">
        <v>5815</v>
      </c>
      <c r="O2556" s="64" t="s">
        <v>5816</v>
      </c>
      <c r="P2556" s="64" t="s">
        <v>5817</v>
      </c>
      <c r="Q2556" s="65"/>
      <c r="R2556" s="64" t="s">
        <v>5818</v>
      </c>
      <c r="S2556" s="63">
        <v>1.9731710000000001E-3</v>
      </c>
      <c r="T2556" s="63">
        <v>0.20192660000000001</v>
      </c>
      <c r="U2556" s="63">
        <v>1.6496197704E-3</v>
      </c>
      <c r="V2556" s="64" t="s">
        <v>5819</v>
      </c>
    </row>
    <row r="2557" spans="1:22" ht="86.45">
      <c r="A2557" s="64" t="s">
        <v>14077</v>
      </c>
      <c r="B2557" s="63">
        <v>2996</v>
      </c>
      <c r="C2557" s="64" t="s">
        <v>14078</v>
      </c>
      <c r="D2557" s="64" t="s">
        <v>14079</v>
      </c>
      <c r="E2557" s="64" t="s">
        <v>14079</v>
      </c>
      <c r="F2557" s="64" t="s">
        <v>232</v>
      </c>
      <c r="G2557" s="63" t="b">
        <v>0</v>
      </c>
      <c r="H2557" s="71" t="b">
        <v>1</v>
      </c>
      <c r="I2557" s="64" t="s">
        <v>14077</v>
      </c>
      <c r="J2557" s="64" t="s">
        <v>232</v>
      </c>
      <c r="K2557" s="63">
        <v>242.31450000000001</v>
      </c>
      <c r="L2557" s="71" t="b">
        <v>0</v>
      </c>
      <c r="M2557" s="64" t="s">
        <v>1246</v>
      </c>
      <c r="N2557" s="64" t="s">
        <v>14080</v>
      </c>
      <c r="O2557" s="64" t="s">
        <v>14081</v>
      </c>
      <c r="P2557" s="64" t="s">
        <v>5975</v>
      </c>
      <c r="Q2557" s="65"/>
      <c r="R2557" s="64" t="s">
        <v>14082</v>
      </c>
      <c r="S2557" s="63">
        <v>7.2660699999999994E-5</v>
      </c>
      <c r="T2557" s="63">
        <v>2.6996780000000001E-3</v>
      </c>
      <c r="U2557" s="63">
        <v>2.4618707232E-6</v>
      </c>
      <c r="V2557" s="64" t="s">
        <v>232</v>
      </c>
    </row>
    <row r="2558" spans="1:22" ht="86.45">
      <c r="A2558" s="64" t="s">
        <v>14083</v>
      </c>
      <c r="B2558" s="63">
        <v>2997</v>
      </c>
      <c r="C2558" s="64" t="s">
        <v>14084</v>
      </c>
      <c r="D2558" s="64" t="s">
        <v>14085</v>
      </c>
      <c r="E2558" s="64" t="s">
        <v>14085</v>
      </c>
      <c r="F2558" s="64" t="s">
        <v>232</v>
      </c>
      <c r="G2558" s="63" t="b">
        <v>0</v>
      </c>
      <c r="H2558" s="71" t="b">
        <v>1</v>
      </c>
      <c r="I2558" s="64" t="s">
        <v>14083</v>
      </c>
      <c r="J2558" s="64" t="s">
        <v>232</v>
      </c>
      <c r="K2558" s="63">
        <v>254.3252</v>
      </c>
      <c r="L2558" s="71" t="b">
        <v>0</v>
      </c>
      <c r="M2558" s="64" t="s">
        <v>1246</v>
      </c>
      <c r="N2558" s="64" t="s">
        <v>14086</v>
      </c>
      <c r="O2558" s="64" t="s">
        <v>14087</v>
      </c>
      <c r="P2558" s="64" t="s">
        <v>14088</v>
      </c>
      <c r="Q2558" s="65"/>
      <c r="R2558" s="64" t="s">
        <v>14089</v>
      </c>
      <c r="S2558" s="63">
        <v>1.9598390000000001E-5</v>
      </c>
      <c r="T2558" s="63">
        <v>7.5828780000000001E-4</v>
      </c>
      <c r="U2558" s="63">
        <v>5.2485138384000005E-6</v>
      </c>
      <c r="V2558" s="64" t="s">
        <v>232</v>
      </c>
    </row>
    <row r="2559" spans="1:22" ht="43.15">
      <c r="A2559" s="64" t="s">
        <v>14090</v>
      </c>
      <c r="B2559" s="63">
        <v>2998</v>
      </c>
      <c r="C2559" s="64" t="s">
        <v>14091</v>
      </c>
      <c r="D2559" s="64" t="s">
        <v>14092</v>
      </c>
      <c r="E2559" s="64" t="s">
        <v>14092</v>
      </c>
      <c r="F2559" s="64" t="s">
        <v>232</v>
      </c>
      <c r="G2559" s="63" t="b">
        <v>0</v>
      </c>
      <c r="H2559" s="71" t="b">
        <v>0</v>
      </c>
      <c r="I2559" s="64" t="s">
        <v>14090</v>
      </c>
      <c r="J2559" s="64" t="s">
        <v>232</v>
      </c>
      <c r="K2559" s="63">
        <v>134.18</v>
      </c>
      <c r="L2559" s="71" t="b">
        <v>0</v>
      </c>
      <c r="M2559" s="64" t="s">
        <v>232</v>
      </c>
      <c r="N2559" s="64" t="s">
        <v>14093</v>
      </c>
      <c r="O2559" s="64" t="s">
        <v>14094</v>
      </c>
      <c r="P2559" s="64" t="s">
        <v>14095</v>
      </c>
      <c r="Q2559" s="65"/>
      <c r="R2559" s="64" t="s">
        <v>14096</v>
      </c>
      <c r="S2559" s="63">
        <v>17.465229999999998</v>
      </c>
      <c r="T2559" s="63">
        <v>30.649709999999999</v>
      </c>
      <c r="U2559" s="63">
        <v>32.086472418</v>
      </c>
      <c r="V2559" s="64" t="s">
        <v>232</v>
      </c>
    </row>
    <row r="2560" spans="1:22" ht="115.15">
      <c r="A2560" s="64" t="s">
        <v>14097</v>
      </c>
      <c r="B2560" s="63">
        <v>2999</v>
      </c>
      <c r="C2560" s="64" t="s">
        <v>14098</v>
      </c>
      <c r="D2560" s="64" t="s">
        <v>14099</v>
      </c>
      <c r="E2560" s="64" t="s">
        <v>14099</v>
      </c>
      <c r="F2560" s="64" t="s">
        <v>232</v>
      </c>
      <c r="G2560" s="63" t="b">
        <v>0</v>
      </c>
      <c r="H2560" s="71" t="b">
        <v>1</v>
      </c>
      <c r="I2560" s="64" t="s">
        <v>14097</v>
      </c>
      <c r="J2560" s="64" t="s">
        <v>232</v>
      </c>
      <c r="K2560" s="63">
        <v>27.025300000000001</v>
      </c>
      <c r="L2560" s="71" t="b">
        <v>0</v>
      </c>
      <c r="M2560" s="64" t="s">
        <v>232</v>
      </c>
      <c r="N2560" s="64" t="s">
        <v>14100</v>
      </c>
      <c r="O2560" s="64" t="s">
        <v>14101</v>
      </c>
      <c r="P2560" s="64" t="s">
        <v>14102</v>
      </c>
      <c r="Q2560" s="65"/>
      <c r="R2560" s="64" t="s">
        <v>14103</v>
      </c>
      <c r="S2560" s="63">
        <v>99058.54</v>
      </c>
      <c r="T2560" s="63">
        <v>5757839</v>
      </c>
      <c r="U2560" s="63">
        <v>70571.200937999994</v>
      </c>
      <c r="V2560" s="64" t="s">
        <v>232</v>
      </c>
    </row>
    <row r="2561" spans="1:22" ht="129.6">
      <c r="A2561" s="64" t="s">
        <v>14104</v>
      </c>
      <c r="B2561" s="63">
        <v>3000</v>
      </c>
      <c r="C2561" s="64" t="s">
        <v>14105</v>
      </c>
      <c r="D2561" s="64" t="s">
        <v>14106</v>
      </c>
      <c r="E2561" s="64" t="s">
        <v>14106</v>
      </c>
      <c r="F2561" s="64" t="s">
        <v>232</v>
      </c>
      <c r="G2561" s="63" t="b">
        <v>0</v>
      </c>
      <c r="H2561" s="71" t="b">
        <v>0</v>
      </c>
      <c r="I2561" s="64" t="s">
        <v>14104</v>
      </c>
      <c r="J2561" s="64" t="s">
        <v>232</v>
      </c>
      <c r="K2561" s="63">
        <v>74.078500000000005</v>
      </c>
      <c r="L2561" s="71" t="b">
        <v>0</v>
      </c>
      <c r="M2561" s="64" t="s">
        <v>232</v>
      </c>
      <c r="N2561" s="64" t="s">
        <v>14107</v>
      </c>
      <c r="O2561" s="64" t="s">
        <v>14108</v>
      </c>
      <c r="P2561" s="64" t="s">
        <v>945</v>
      </c>
      <c r="Q2561" s="63">
        <v>0.66666669999999995</v>
      </c>
      <c r="R2561" s="64" t="s">
        <v>14109</v>
      </c>
      <c r="S2561" s="63">
        <v>32797.31</v>
      </c>
      <c r="T2561" s="63">
        <v>616759.30000000005</v>
      </c>
      <c r="U2561" s="63">
        <v>27755.907214000003</v>
      </c>
      <c r="V2561" s="64" t="s">
        <v>232</v>
      </c>
    </row>
    <row r="2562" spans="1:22" ht="100.9">
      <c r="A2562" s="64" t="s">
        <v>14110</v>
      </c>
      <c r="B2562" s="63">
        <v>3001</v>
      </c>
      <c r="C2562" s="64" t="s">
        <v>14111</v>
      </c>
      <c r="D2562" s="64" t="s">
        <v>14112</v>
      </c>
      <c r="E2562" s="64" t="s">
        <v>14112</v>
      </c>
      <c r="F2562" s="64" t="s">
        <v>232</v>
      </c>
      <c r="G2562" s="63" t="b">
        <v>0</v>
      </c>
      <c r="H2562" s="71" t="b">
        <v>0</v>
      </c>
      <c r="I2562" s="64" t="s">
        <v>14110</v>
      </c>
      <c r="J2562" s="64" t="s">
        <v>232</v>
      </c>
      <c r="K2562" s="63">
        <v>82.143600000000006</v>
      </c>
      <c r="L2562" s="71" t="b">
        <v>0</v>
      </c>
      <c r="M2562" s="64" t="s">
        <v>232</v>
      </c>
      <c r="N2562" s="64" t="s">
        <v>232</v>
      </c>
      <c r="O2562" s="64" t="s">
        <v>232</v>
      </c>
      <c r="P2562" s="64" t="s">
        <v>1231</v>
      </c>
      <c r="Q2562" s="65"/>
      <c r="R2562" s="64" t="s">
        <v>14113</v>
      </c>
      <c r="S2562" s="63">
        <v>16798.62</v>
      </c>
      <c r="T2562" s="65"/>
      <c r="U2562" s="65"/>
      <c r="V2562" s="64" t="s">
        <v>232</v>
      </c>
    </row>
    <row r="2563" spans="1:22" ht="57.6">
      <c r="A2563" s="64" t="s">
        <v>14114</v>
      </c>
      <c r="B2563" s="63">
        <v>3002</v>
      </c>
      <c r="C2563" s="64" t="s">
        <v>14115</v>
      </c>
      <c r="D2563" s="64" t="s">
        <v>14116</v>
      </c>
      <c r="E2563" s="64" t="s">
        <v>14116</v>
      </c>
      <c r="F2563" s="64" t="s">
        <v>232</v>
      </c>
      <c r="G2563" s="63" t="b">
        <v>0</v>
      </c>
      <c r="H2563" s="71" t="b">
        <v>0</v>
      </c>
      <c r="I2563" s="64" t="s">
        <v>14114</v>
      </c>
      <c r="J2563" s="64" t="s">
        <v>232</v>
      </c>
      <c r="K2563" s="63">
        <v>108.14109999999999</v>
      </c>
      <c r="L2563" s="71" t="b">
        <v>0</v>
      </c>
      <c r="M2563" s="64" t="s">
        <v>232</v>
      </c>
      <c r="N2563" s="64" t="s">
        <v>14117</v>
      </c>
      <c r="O2563" s="64" t="s">
        <v>14118</v>
      </c>
      <c r="P2563" s="64" t="s">
        <v>14119</v>
      </c>
      <c r="Q2563" s="65"/>
      <c r="R2563" s="64" t="s">
        <v>14120</v>
      </c>
      <c r="S2563" s="63">
        <v>475.96089999999998</v>
      </c>
      <c r="T2563" s="63">
        <v>13667.28</v>
      </c>
      <c r="U2563" s="63">
        <v>118.30554317400001</v>
      </c>
      <c r="V2563" s="64" t="s">
        <v>232</v>
      </c>
    </row>
    <row r="2564" spans="1:22" ht="43.15">
      <c r="A2564" s="64" t="s">
        <v>14121</v>
      </c>
      <c r="B2564" s="63">
        <v>3003</v>
      </c>
      <c r="C2564" s="64" t="s">
        <v>14122</v>
      </c>
      <c r="D2564" s="64" t="s">
        <v>14123</v>
      </c>
      <c r="E2564" s="64" t="s">
        <v>14123</v>
      </c>
      <c r="F2564" s="64" t="s">
        <v>232</v>
      </c>
      <c r="G2564" s="63" t="b">
        <v>0</v>
      </c>
      <c r="H2564" s="71" t="b">
        <v>0</v>
      </c>
      <c r="I2564" s="64" t="s">
        <v>14121</v>
      </c>
      <c r="J2564" s="64" t="s">
        <v>232</v>
      </c>
      <c r="K2564" s="63">
        <v>92.14</v>
      </c>
      <c r="L2564" s="71" t="b">
        <v>0</v>
      </c>
      <c r="M2564" s="64" t="s">
        <v>232</v>
      </c>
      <c r="N2564" s="64" t="s">
        <v>14124</v>
      </c>
      <c r="O2564" s="64" t="s">
        <v>14125</v>
      </c>
      <c r="P2564" s="64" t="s">
        <v>5182</v>
      </c>
      <c r="Q2564" s="65"/>
      <c r="R2564" s="64" t="s">
        <v>14126</v>
      </c>
      <c r="S2564" s="63">
        <v>3506.3789999999999</v>
      </c>
      <c r="T2564" s="63">
        <v>7076.6580000000004</v>
      </c>
      <c r="U2564" s="63">
        <v>532412.07446000003</v>
      </c>
      <c r="V2564" s="64" t="s">
        <v>232</v>
      </c>
    </row>
    <row r="2565" spans="1:22" ht="43.15">
      <c r="A2565" s="64" t="s">
        <v>14127</v>
      </c>
      <c r="B2565" s="63">
        <v>3004</v>
      </c>
      <c r="C2565" s="64" t="s">
        <v>14128</v>
      </c>
      <c r="D2565" s="64" t="s">
        <v>14129</v>
      </c>
      <c r="E2565" s="64" t="s">
        <v>14129</v>
      </c>
      <c r="F2565" s="64" t="s">
        <v>232</v>
      </c>
      <c r="G2565" s="63" t="b">
        <v>0</v>
      </c>
      <c r="H2565" s="71" t="b">
        <v>0</v>
      </c>
      <c r="I2565" s="64" t="s">
        <v>14127</v>
      </c>
      <c r="J2565" s="64" t="s">
        <v>232</v>
      </c>
      <c r="K2565" s="63">
        <v>92.14</v>
      </c>
      <c r="L2565" s="71" t="b">
        <v>0</v>
      </c>
      <c r="M2565" s="64" t="s">
        <v>232</v>
      </c>
      <c r="N2565" s="64" t="s">
        <v>232</v>
      </c>
      <c r="O2565" s="64" t="s">
        <v>14130</v>
      </c>
      <c r="P2565" s="64" t="s">
        <v>5182</v>
      </c>
      <c r="Q2565" s="65"/>
      <c r="R2565" s="64" t="s">
        <v>14131</v>
      </c>
      <c r="S2565" s="63">
        <v>2333.1419999999998</v>
      </c>
      <c r="T2565" s="63">
        <v>7076.6580000000004</v>
      </c>
      <c r="U2565" s="63">
        <v>48056.581509999996</v>
      </c>
      <c r="V2565" s="64" t="s">
        <v>232</v>
      </c>
    </row>
    <row r="2566" spans="1:22" ht="172.9">
      <c r="A2566" s="64" t="s">
        <v>14132</v>
      </c>
      <c r="B2566" s="63">
        <v>3005</v>
      </c>
      <c r="C2566" s="64" t="s">
        <v>14133</v>
      </c>
      <c r="D2566" s="64" t="s">
        <v>14134</v>
      </c>
      <c r="E2566" s="64" t="s">
        <v>14134</v>
      </c>
      <c r="F2566" s="64" t="s">
        <v>232</v>
      </c>
      <c r="G2566" s="63" t="b">
        <v>0</v>
      </c>
      <c r="H2566" s="71" t="b">
        <v>0</v>
      </c>
      <c r="I2566" s="64" t="s">
        <v>14132</v>
      </c>
      <c r="J2566" s="64" t="s">
        <v>232</v>
      </c>
      <c r="K2566" s="63">
        <v>60.052</v>
      </c>
      <c r="L2566" s="71" t="b">
        <v>0</v>
      </c>
      <c r="M2566" s="64" t="s">
        <v>232</v>
      </c>
      <c r="N2566" s="64" t="s">
        <v>14135</v>
      </c>
      <c r="O2566" s="64" t="s">
        <v>14136</v>
      </c>
      <c r="P2566" s="64" t="s">
        <v>2397</v>
      </c>
      <c r="Q2566" s="63">
        <v>1</v>
      </c>
      <c r="R2566" s="64" t="s">
        <v>14137</v>
      </c>
      <c r="S2566" s="63">
        <v>121.1901</v>
      </c>
      <c r="T2566" s="63">
        <v>2163.8510000000001</v>
      </c>
      <c r="U2566" s="63">
        <v>166.19653876000001</v>
      </c>
      <c r="V2566" s="64" t="s">
        <v>232</v>
      </c>
    </row>
    <row r="2567" spans="1:22" ht="72">
      <c r="A2567" s="64" t="s">
        <v>14138</v>
      </c>
      <c r="B2567" s="63">
        <v>3006</v>
      </c>
      <c r="C2567" s="64" t="s">
        <v>14139</v>
      </c>
      <c r="D2567" s="64" t="s">
        <v>14140</v>
      </c>
      <c r="E2567" s="64" t="s">
        <v>14140</v>
      </c>
      <c r="F2567" s="64" t="s">
        <v>232</v>
      </c>
      <c r="G2567" s="63" t="b">
        <v>0</v>
      </c>
      <c r="H2567" s="71" t="b">
        <v>1</v>
      </c>
      <c r="I2567" s="64" t="s">
        <v>14138</v>
      </c>
      <c r="J2567" s="64" t="s">
        <v>232</v>
      </c>
      <c r="K2567" s="63">
        <v>60.098300000000002</v>
      </c>
      <c r="L2567" s="71" t="b">
        <v>0</v>
      </c>
      <c r="M2567" s="64" t="s">
        <v>232</v>
      </c>
      <c r="N2567" s="64" t="s">
        <v>14141</v>
      </c>
      <c r="O2567" s="64" t="s">
        <v>14142</v>
      </c>
      <c r="P2567" s="64" t="s">
        <v>14143</v>
      </c>
      <c r="Q2567" s="65"/>
      <c r="R2567" s="64" t="s">
        <v>14144</v>
      </c>
      <c r="S2567" s="63">
        <v>22398.16</v>
      </c>
      <c r="T2567" s="63">
        <v>1884463</v>
      </c>
      <c r="U2567" s="63">
        <v>30003.316168000001</v>
      </c>
      <c r="V2567" s="64" t="s">
        <v>232</v>
      </c>
    </row>
    <row r="2568" spans="1:22" ht="230.45">
      <c r="A2568" s="64" t="s">
        <v>14145</v>
      </c>
      <c r="B2568" s="63">
        <v>3007</v>
      </c>
      <c r="C2568" s="64" t="s">
        <v>14146</v>
      </c>
      <c r="D2568" s="64" t="s">
        <v>14147</v>
      </c>
      <c r="E2568" s="64" t="s">
        <v>14147</v>
      </c>
      <c r="F2568" s="64" t="s">
        <v>232</v>
      </c>
      <c r="G2568" s="63" t="b">
        <v>0</v>
      </c>
      <c r="H2568" s="71" t="b">
        <v>1</v>
      </c>
      <c r="I2568" s="64" t="s">
        <v>14145</v>
      </c>
      <c r="J2568" s="64" t="s">
        <v>232</v>
      </c>
      <c r="K2568" s="63">
        <v>55.078499999999998</v>
      </c>
      <c r="L2568" s="71" t="b">
        <v>0</v>
      </c>
      <c r="M2568" s="64" t="s">
        <v>14148</v>
      </c>
      <c r="N2568" s="64" t="s">
        <v>14149</v>
      </c>
      <c r="O2568" s="64" t="s">
        <v>14150</v>
      </c>
      <c r="P2568" s="64" t="s">
        <v>14151</v>
      </c>
      <c r="Q2568" s="65"/>
      <c r="R2568" s="64" t="s">
        <v>14152</v>
      </c>
      <c r="S2568" s="63">
        <v>5652.8689999999997</v>
      </c>
      <c r="T2568" s="63">
        <v>616759.30000000005</v>
      </c>
      <c r="U2568" s="63">
        <v>6415.2413248000003</v>
      </c>
      <c r="V2568" s="64" t="s">
        <v>232</v>
      </c>
    </row>
    <row r="2569" spans="1:22" ht="115.15">
      <c r="A2569" s="64" t="s">
        <v>14153</v>
      </c>
      <c r="B2569" s="63">
        <v>3008</v>
      </c>
      <c r="C2569" s="64" t="s">
        <v>14154</v>
      </c>
      <c r="D2569" s="64" t="s">
        <v>14155</v>
      </c>
      <c r="E2569" s="64" t="s">
        <v>14155</v>
      </c>
      <c r="F2569" s="64" t="s">
        <v>232</v>
      </c>
      <c r="G2569" s="63" t="b">
        <v>0</v>
      </c>
      <c r="H2569" s="71" t="b">
        <v>0</v>
      </c>
      <c r="I2569" s="64" t="s">
        <v>14153</v>
      </c>
      <c r="J2569" s="64" t="s">
        <v>232</v>
      </c>
      <c r="K2569" s="63">
        <v>68.030900000000003</v>
      </c>
      <c r="L2569" s="71" t="b">
        <v>0</v>
      </c>
      <c r="M2569" s="64" t="s">
        <v>232</v>
      </c>
      <c r="N2569" s="64" t="s">
        <v>232</v>
      </c>
      <c r="O2569" s="64" t="s">
        <v>14156</v>
      </c>
      <c r="P2569" s="64" t="s">
        <v>14157</v>
      </c>
      <c r="Q2569" s="63">
        <v>0.66666669999999995</v>
      </c>
      <c r="R2569" s="64" t="s">
        <v>14158</v>
      </c>
      <c r="S2569" s="63">
        <v>195983.9</v>
      </c>
      <c r="T2569" s="63">
        <v>616759.30000000005</v>
      </c>
      <c r="U2569" s="63">
        <v>1336566.3822000001</v>
      </c>
      <c r="V2569" s="64" t="s">
        <v>232</v>
      </c>
    </row>
    <row r="2570" spans="1:22" ht="129.6">
      <c r="A2570" s="64" t="s">
        <v>14159</v>
      </c>
      <c r="B2570" s="63">
        <v>3009</v>
      </c>
      <c r="C2570" s="64" t="s">
        <v>14160</v>
      </c>
      <c r="D2570" s="64" t="s">
        <v>14161</v>
      </c>
      <c r="E2570" s="64" t="s">
        <v>14161</v>
      </c>
      <c r="F2570" s="64" t="s">
        <v>232</v>
      </c>
      <c r="G2570" s="63" t="b">
        <v>0</v>
      </c>
      <c r="H2570" s="71" t="b">
        <v>0</v>
      </c>
      <c r="I2570" s="64" t="s">
        <v>14159</v>
      </c>
      <c r="J2570" s="64" t="s">
        <v>232</v>
      </c>
      <c r="K2570" s="63">
        <v>67.089200000000005</v>
      </c>
      <c r="L2570" s="71" t="b">
        <v>0</v>
      </c>
      <c r="M2570" s="64" t="s">
        <v>232</v>
      </c>
      <c r="N2570" s="64" t="s">
        <v>14162</v>
      </c>
      <c r="O2570" s="64" t="s">
        <v>14163</v>
      </c>
      <c r="P2570" s="64" t="s">
        <v>14164</v>
      </c>
      <c r="Q2570" s="65"/>
      <c r="R2570" s="64" t="s">
        <v>14165</v>
      </c>
      <c r="S2570" s="63">
        <v>1346.556</v>
      </c>
      <c r="T2570" s="63">
        <v>127592.7</v>
      </c>
      <c r="U2570" s="63">
        <v>977.68888937999998</v>
      </c>
      <c r="V2570" s="64" t="s">
        <v>232</v>
      </c>
    </row>
    <row r="2571" spans="1:22" ht="288">
      <c r="A2571" s="64" t="s">
        <v>14166</v>
      </c>
      <c r="B2571" s="63">
        <v>3010</v>
      </c>
      <c r="C2571" s="64" t="s">
        <v>10421</v>
      </c>
      <c r="D2571" s="64" t="s">
        <v>10422</v>
      </c>
      <c r="E2571" s="64" t="s">
        <v>10422</v>
      </c>
      <c r="F2571" s="64" t="s">
        <v>232</v>
      </c>
      <c r="G2571" s="63" t="b">
        <v>0</v>
      </c>
      <c r="H2571" s="71" t="b">
        <v>0</v>
      </c>
      <c r="I2571" s="64" t="s">
        <v>14166</v>
      </c>
      <c r="J2571" s="64" t="s">
        <v>232</v>
      </c>
      <c r="K2571" s="63">
        <v>80.13</v>
      </c>
      <c r="L2571" s="71" t="b">
        <v>0</v>
      </c>
      <c r="M2571" s="64" t="s">
        <v>232</v>
      </c>
      <c r="N2571" s="64" t="s">
        <v>10425</v>
      </c>
      <c r="O2571" s="64" t="s">
        <v>10426</v>
      </c>
      <c r="P2571" s="64" t="s">
        <v>9606</v>
      </c>
      <c r="Q2571" s="65"/>
      <c r="R2571" s="64" t="s">
        <v>10427</v>
      </c>
      <c r="S2571" s="63">
        <v>17065.27</v>
      </c>
      <c r="T2571" s="63">
        <v>13667.28</v>
      </c>
      <c r="U2571" s="63">
        <v>9168.2872960000004</v>
      </c>
      <c r="V2571" s="64" t="s">
        <v>232</v>
      </c>
    </row>
    <row r="2572" spans="1:22" ht="72">
      <c r="A2572" s="64" t="s">
        <v>14167</v>
      </c>
      <c r="B2572" s="63">
        <v>3011</v>
      </c>
      <c r="C2572" s="64" t="s">
        <v>13148</v>
      </c>
      <c r="D2572" s="64" t="s">
        <v>13149</v>
      </c>
      <c r="E2572" s="64" t="s">
        <v>13149</v>
      </c>
      <c r="F2572" s="64" t="s">
        <v>232</v>
      </c>
      <c r="G2572" s="63" t="b">
        <v>0</v>
      </c>
      <c r="H2572" s="71" t="b">
        <v>0</v>
      </c>
      <c r="I2572" s="64" t="s">
        <v>14167</v>
      </c>
      <c r="J2572" s="64" t="s">
        <v>232</v>
      </c>
      <c r="K2572" s="63">
        <v>80.129199999999997</v>
      </c>
      <c r="L2572" s="71" t="b">
        <v>0</v>
      </c>
      <c r="M2572" s="64" t="s">
        <v>232</v>
      </c>
      <c r="N2572" s="64" t="s">
        <v>232</v>
      </c>
      <c r="O2572" s="64" t="s">
        <v>232</v>
      </c>
      <c r="P2572" s="64" t="s">
        <v>9606</v>
      </c>
      <c r="Q2572" s="65"/>
      <c r="R2572" s="64" t="s">
        <v>10427</v>
      </c>
      <c r="S2572" s="63">
        <v>17065.27</v>
      </c>
      <c r="T2572" s="63">
        <v>13667.28</v>
      </c>
      <c r="U2572" s="65"/>
      <c r="V2572" s="64" t="s">
        <v>13150</v>
      </c>
    </row>
    <row r="2573" spans="1:22" ht="57.6">
      <c r="A2573" s="64" t="s">
        <v>14168</v>
      </c>
      <c r="B2573" s="63">
        <v>3012</v>
      </c>
      <c r="C2573" s="64" t="s">
        <v>14169</v>
      </c>
      <c r="D2573" s="64" t="s">
        <v>14170</v>
      </c>
      <c r="E2573" s="64" t="s">
        <v>14170</v>
      </c>
      <c r="F2573" s="64" t="s">
        <v>232</v>
      </c>
      <c r="G2573" s="63" t="b">
        <v>0</v>
      </c>
      <c r="H2573" s="71" t="b">
        <v>0</v>
      </c>
      <c r="I2573" s="64" t="s">
        <v>14168</v>
      </c>
      <c r="J2573" s="64" t="s">
        <v>232</v>
      </c>
      <c r="K2573" s="63">
        <v>80.129199999999997</v>
      </c>
      <c r="L2573" s="71" t="b">
        <v>0</v>
      </c>
      <c r="M2573" s="64" t="s">
        <v>232</v>
      </c>
      <c r="N2573" s="64" t="s">
        <v>232</v>
      </c>
      <c r="O2573" s="64" t="s">
        <v>14171</v>
      </c>
      <c r="P2573" s="64" t="s">
        <v>9606</v>
      </c>
      <c r="Q2573" s="65"/>
      <c r="R2573" s="64" t="s">
        <v>14172</v>
      </c>
      <c r="S2573" s="63">
        <v>8119.3329999999996</v>
      </c>
      <c r="T2573" s="63">
        <v>13667.28</v>
      </c>
      <c r="U2573" s="63">
        <v>9168.2872960000004</v>
      </c>
      <c r="V2573" s="64" t="s">
        <v>232</v>
      </c>
    </row>
    <row r="2574" spans="1:22" ht="100.9">
      <c r="A2574" s="64" t="s">
        <v>14173</v>
      </c>
      <c r="B2574" s="63">
        <v>3013</v>
      </c>
      <c r="C2574" s="64" t="s">
        <v>14174</v>
      </c>
      <c r="D2574" s="64" t="s">
        <v>14175</v>
      </c>
      <c r="E2574" s="64" t="s">
        <v>14175</v>
      </c>
      <c r="F2574" s="64" t="s">
        <v>232</v>
      </c>
      <c r="G2574" s="63" t="b">
        <v>0</v>
      </c>
      <c r="H2574" s="71" t="b">
        <v>0</v>
      </c>
      <c r="I2574" s="64" t="s">
        <v>14173</v>
      </c>
      <c r="J2574" s="64" t="s">
        <v>232</v>
      </c>
      <c r="K2574" s="63">
        <v>70.089799999999997</v>
      </c>
      <c r="L2574" s="71" t="b">
        <v>0</v>
      </c>
      <c r="M2574" s="64" t="s">
        <v>232</v>
      </c>
      <c r="N2574" s="64" t="s">
        <v>2178</v>
      </c>
      <c r="O2574" s="64" t="s">
        <v>14176</v>
      </c>
      <c r="P2574" s="64" t="s">
        <v>1816</v>
      </c>
      <c r="Q2574" s="63">
        <v>0.25</v>
      </c>
      <c r="R2574" s="64" t="s">
        <v>14177</v>
      </c>
      <c r="S2574" s="63">
        <v>21864.87</v>
      </c>
      <c r="T2574" s="63">
        <v>20910.47</v>
      </c>
      <c r="U2574" s="63">
        <v>26601.205372</v>
      </c>
      <c r="V2574" s="64" t="s">
        <v>232</v>
      </c>
    </row>
    <row r="2575" spans="1:22" ht="273.60000000000002">
      <c r="A2575" s="64" t="s">
        <v>14178</v>
      </c>
      <c r="B2575" s="63">
        <v>3014</v>
      </c>
      <c r="C2575" s="64" t="s">
        <v>14179</v>
      </c>
      <c r="D2575" s="64" t="s">
        <v>14180</v>
      </c>
      <c r="E2575" s="64" t="s">
        <v>14180</v>
      </c>
      <c r="F2575" s="64" t="s">
        <v>232</v>
      </c>
      <c r="G2575" s="63" t="b">
        <v>0</v>
      </c>
      <c r="H2575" s="71" t="b">
        <v>0</v>
      </c>
      <c r="I2575" s="64" t="s">
        <v>14178</v>
      </c>
      <c r="J2575" s="64" t="s">
        <v>232</v>
      </c>
      <c r="K2575" s="63">
        <v>82.100499999999997</v>
      </c>
      <c r="L2575" s="71" t="b">
        <v>0</v>
      </c>
      <c r="M2575" s="64" t="s">
        <v>232</v>
      </c>
      <c r="N2575" s="64" t="s">
        <v>232</v>
      </c>
      <c r="O2575" s="64" t="s">
        <v>232</v>
      </c>
      <c r="P2575" s="64" t="s">
        <v>12219</v>
      </c>
      <c r="Q2575" s="63">
        <v>0.2</v>
      </c>
      <c r="R2575" s="64" t="s">
        <v>14181</v>
      </c>
      <c r="S2575" s="63">
        <v>1263.896</v>
      </c>
      <c r="T2575" s="63">
        <v>877.25099999999998</v>
      </c>
      <c r="U2575" s="65"/>
      <c r="V2575" s="64" t="s">
        <v>232</v>
      </c>
    </row>
    <row r="2576" spans="1:22" ht="57.6">
      <c r="A2576" s="64" t="s">
        <v>14182</v>
      </c>
      <c r="B2576" s="63">
        <v>3015</v>
      </c>
      <c r="C2576" s="64" t="s">
        <v>14183</v>
      </c>
      <c r="D2576" s="64" t="s">
        <v>14184</v>
      </c>
      <c r="E2576" s="64" t="s">
        <v>14184</v>
      </c>
      <c r="F2576" s="64" t="s">
        <v>232</v>
      </c>
      <c r="G2576" s="63" t="b">
        <v>0</v>
      </c>
      <c r="H2576" s="71" t="b">
        <v>0</v>
      </c>
      <c r="I2576" s="64" t="s">
        <v>14182</v>
      </c>
      <c r="J2576" s="64" t="s">
        <v>232</v>
      </c>
      <c r="K2576" s="63">
        <v>86.09</v>
      </c>
      <c r="L2576" s="71" t="b">
        <v>0</v>
      </c>
      <c r="M2576" s="64" t="s">
        <v>232</v>
      </c>
      <c r="N2576" s="64" t="s">
        <v>14185</v>
      </c>
      <c r="O2576" s="64" t="s">
        <v>14186</v>
      </c>
      <c r="P2576" s="64" t="s">
        <v>3628</v>
      </c>
      <c r="Q2576" s="63">
        <v>0.5</v>
      </c>
      <c r="R2576" s="64" t="s">
        <v>14187</v>
      </c>
      <c r="S2576" s="63">
        <v>7319.3990000000003</v>
      </c>
      <c r="T2576" s="63">
        <v>3426.902</v>
      </c>
      <c r="U2576" s="63">
        <v>6132.7986677999997</v>
      </c>
      <c r="V2576" s="64" t="s">
        <v>232</v>
      </c>
    </row>
    <row r="2577" spans="1:22" ht="100.9">
      <c r="A2577" s="64" t="s">
        <v>14188</v>
      </c>
      <c r="B2577" s="63">
        <v>3016</v>
      </c>
      <c r="C2577" s="64" t="s">
        <v>14189</v>
      </c>
      <c r="D2577" s="64" t="s">
        <v>14190</v>
      </c>
      <c r="E2577" s="64" t="s">
        <v>14190</v>
      </c>
      <c r="F2577" s="64" t="s">
        <v>232</v>
      </c>
      <c r="G2577" s="63" t="b">
        <v>0</v>
      </c>
      <c r="H2577" s="71" t="b">
        <v>0</v>
      </c>
      <c r="I2577" s="64" t="s">
        <v>14188</v>
      </c>
      <c r="J2577" s="64" t="s">
        <v>232</v>
      </c>
      <c r="K2577" s="63">
        <v>88.11</v>
      </c>
      <c r="L2577" s="71" t="b">
        <v>0</v>
      </c>
      <c r="M2577" s="64" t="s">
        <v>232</v>
      </c>
      <c r="N2577" s="64" t="s">
        <v>14191</v>
      </c>
      <c r="O2577" s="64" t="s">
        <v>14192</v>
      </c>
      <c r="P2577" s="64" t="s">
        <v>976</v>
      </c>
      <c r="Q2577" s="63">
        <v>0.5</v>
      </c>
      <c r="R2577" s="64" t="s">
        <v>14193</v>
      </c>
      <c r="S2577" s="63">
        <v>11719.04</v>
      </c>
      <c r="T2577" s="63">
        <v>13514.99</v>
      </c>
      <c r="U2577" s="63">
        <v>11164.597595200001</v>
      </c>
      <c r="V2577" s="64" t="s">
        <v>232</v>
      </c>
    </row>
    <row r="2578" spans="1:22" ht="28.9">
      <c r="A2578" s="64" t="s">
        <v>14194</v>
      </c>
      <c r="B2578" s="63">
        <v>3017</v>
      </c>
      <c r="C2578" s="64" t="s">
        <v>14195</v>
      </c>
      <c r="D2578" s="64" t="s">
        <v>14196</v>
      </c>
      <c r="E2578" s="64" t="s">
        <v>14196</v>
      </c>
      <c r="F2578" s="64" t="s">
        <v>232</v>
      </c>
      <c r="G2578" s="63" t="b">
        <v>0</v>
      </c>
      <c r="H2578" s="71" t="b">
        <v>0</v>
      </c>
      <c r="I2578" s="64" t="s">
        <v>14194</v>
      </c>
      <c r="J2578" s="64" t="s">
        <v>232</v>
      </c>
      <c r="K2578" s="63">
        <v>66.101100000000002</v>
      </c>
      <c r="L2578" s="71" t="b">
        <v>0</v>
      </c>
      <c r="M2578" s="64" t="s">
        <v>232</v>
      </c>
      <c r="N2578" s="64" t="s">
        <v>232</v>
      </c>
      <c r="O2578" s="64" t="s">
        <v>14197</v>
      </c>
      <c r="P2578" s="64" t="s">
        <v>888</v>
      </c>
      <c r="Q2578" s="65"/>
      <c r="R2578" s="64" t="s">
        <v>14198</v>
      </c>
      <c r="S2578" s="63">
        <v>28530.99</v>
      </c>
      <c r="T2578" s="63">
        <v>66065.08</v>
      </c>
      <c r="U2578" s="63">
        <v>123004.74370800001</v>
      </c>
      <c r="V2578" s="64" t="s">
        <v>232</v>
      </c>
    </row>
    <row r="2579" spans="1:22" ht="158.44999999999999">
      <c r="A2579" s="64" t="s">
        <v>14199</v>
      </c>
      <c r="B2579" s="63">
        <v>3018</v>
      </c>
      <c r="C2579" s="64" t="s">
        <v>14200</v>
      </c>
      <c r="D2579" s="64" t="s">
        <v>14201</v>
      </c>
      <c r="E2579" s="64" t="s">
        <v>14201</v>
      </c>
      <c r="F2579" s="64" t="s">
        <v>232</v>
      </c>
      <c r="G2579" s="63" t="b">
        <v>0</v>
      </c>
      <c r="H2579" s="71" t="b">
        <v>0</v>
      </c>
      <c r="I2579" s="64" t="s">
        <v>14199</v>
      </c>
      <c r="J2579" s="64" t="s">
        <v>232</v>
      </c>
      <c r="K2579" s="63">
        <v>81.115799999999993</v>
      </c>
      <c r="L2579" s="71" t="b">
        <v>0</v>
      </c>
      <c r="M2579" s="64" t="s">
        <v>232</v>
      </c>
      <c r="N2579" s="64" t="s">
        <v>14202</v>
      </c>
      <c r="O2579" s="64" t="s">
        <v>14203</v>
      </c>
      <c r="P2579" s="64" t="s">
        <v>14204</v>
      </c>
      <c r="Q2579" s="65"/>
      <c r="R2579" s="64" t="s">
        <v>14205</v>
      </c>
      <c r="S2579" s="63">
        <v>2599.7869999999998</v>
      </c>
      <c r="T2579" s="63">
        <v>41759.379999999997</v>
      </c>
      <c r="U2579" s="63">
        <v>2764.2183547999998</v>
      </c>
      <c r="V2579" s="64" t="s">
        <v>232</v>
      </c>
    </row>
    <row r="2580" spans="1:22" ht="57.6">
      <c r="A2580" s="64" t="s">
        <v>14206</v>
      </c>
      <c r="B2580" s="63">
        <v>3019</v>
      </c>
      <c r="C2580" s="64" t="s">
        <v>14207</v>
      </c>
      <c r="D2580" s="64" t="s">
        <v>14208</v>
      </c>
      <c r="E2580" s="64" t="s">
        <v>14208</v>
      </c>
      <c r="F2580" s="64" t="s">
        <v>232</v>
      </c>
      <c r="G2580" s="63" t="b">
        <v>0</v>
      </c>
      <c r="H2580" s="71" t="b">
        <v>0</v>
      </c>
      <c r="I2580" s="64" t="s">
        <v>14206</v>
      </c>
      <c r="J2580" s="64" t="s">
        <v>232</v>
      </c>
      <c r="K2580" s="63">
        <v>84.12</v>
      </c>
      <c r="L2580" s="71" t="b">
        <v>0</v>
      </c>
      <c r="M2580" s="64" t="s">
        <v>232</v>
      </c>
      <c r="N2580" s="64" t="s">
        <v>14209</v>
      </c>
      <c r="O2580" s="64" t="s">
        <v>14210</v>
      </c>
      <c r="P2580" s="64" t="s">
        <v>14211</v>
      </c>
      <c r="Q2580" s="63">
        <v>0.2</v>
      </c>
      <c r="R2580" s="64" t="s">
        <v>14212</v>
      </c>
      <c r="S2580" s="63">
        <v>5092.9160000000002</v>
      </c>
      <c r="T2580" s="63">
        <v>2771.6089999999999</v>
      </c>
      <c r="U2580" s="63">
        <v>2923.351494</v>
      </c>
      <c r="V2580" s="64" t="s">
        <v>232</v>
      </c>
    </row>
    <row r="2581" spans="1:22" ht="201.6">
      <c r="A2581" s="64" t="s">
        <v>14213</v>
      </c>
      <c r="B2581" s="63">
        <v>3020</v>
      </c>
      <c r="C2581" s="64" t="s">
        <v>14214</v>
      </c>
      <c r="D2581" s="64" t="s">
        <v>14215</v>
      </c>
      <c r="E2581" s="64" t="s">
        <v>14215</v>
      </c>
      <c r="F2581" s="64" t="s">
        <v>232</v>
      </c>
      <c r="G2581" s="63" t="b">
        <v>0</v>
      </c>
      <c r="H2581" s="71" t="b">
        <v>0</v>
      </c>
      <c r="I2581" s="64" t="s">
        <v>14213</v>
      </c>
      <c r="J2581" s="64" t="s">
        <v>232</v>
      </c>
      <c r="K2581" s="63">
        <v>84.116399999999999</v>
      </c>
      <c r="L2581" s="71" t="b">
        <v>0</v>
      </c>
      <c r="M2581" s="64" t="s">
        <v>232</v>
      </c>
      <c r="N2581" s="64" t="s">
        <v>14216</v>
      </c>
      <c r="O2581" s="64" t="s">
        <v>14217</v>
      </c>
      <c r="P2581" s="64" t="s">
        <v>14211</v>
      </c>
      <c r="Q2581" s="63">
        <v>0.2</v>
      </c>
      <c r="R2581" s="64" t="s">
        <v>14218</v>
      </c>
      <c r="S2581" s="63">
        <v>1599.8689999999999</v>
      </c>
      <c r="T2581" s="63">
        <v>1337.5920000000001</v>
      </c>
      <c r="U2581" s="63">
        <v>1561.6539147999999</v>
      </c>
      <c r="V2581" s="64" t="s">
        <v>232</v>
      </c>
    </row>
    <row r="2582" spans="1:22" ht="172.9">
      <c r="A2582" s="64" t="s">
        <v>14219</v>
      </c>
      <c r="B2582" s="63">
        <v>3021</v>
      </c>
      <c r="C2582" s="64" t="s">
        <v>14220</v>
      </c>
      <c r="D2582" s="64" t="s">
        <v>14221</v>
      </c>
      <c r="E2582" s="64" t="s">
        <v>14221</v>
      </c>
      <c r="F2582" s="64" t="s">
        <v>232</v>
      </c>
      <c r="G2582" s="63" t="b">
        <v>0</v>
      </c>
      <c r="H2582" s="71" t="b">
        <v>0</v>
      </c>
      <c r="I2582" s="64" t="s">
        <v>14219</v>
      </c>
      <c r="J2582" s="64" t="s">
        <v>232</v>
      </c>
      <c r="K2582" s="63">
        <v>84.116399999999999</v>
      </c>
      <c r="L2582" s="71" t="b">
        <v>0</v>
      </c>
      <c r="M2582" s="64" t="s">
        <v>232</v>
      </c>
      <c r="N2582" s="64" t="s">
        <v>232</v>
      </c>
      <c r="O2582" s="64" t="s">
        <v>232</v>
      </c>
      <c r="P2582" s="64" t="s">
        <v>14211</v>
      </c>
      <c r="Q2582" s="63">
        <v>0.2</v>
      </c>
      <c r="R2582" s="64" t="s">
        <v>14222</v>
      </c>
      <c r="S2582" s="63">
        <v>2386.471</v>
      </c>
      <c r="T2582" s="63">
        <v>2771.6089999999999</v>
      </c>
      <c r="U2582" s="65"/>
      <c r="V2582" s="64" t="s">
        <v>232</v>
      </c>
    </row>
    <row r="2583" spans="1:22" ht="43.15">
      <c r="A2583" s="64" t="s">
        <v>14223</v>
      </c>
      <c r="B2583" s="63">
        <v>3022</v>
      </c>
      <c r="C2583" s="64" t="s">
        <v>14224</v>
      </c>
      <c r="D2583" s="64" t="s">
        <v>14225</v>
      </c>
      <c r="E2583" s="64" t="s">
        <v>14225</v>
      </c>
      <c r="F2583" s="64" t="s">
        <v>232</v>
      </c>
      <c r="G2583" s="63" t="b">
        <v>0</v>
      </c>
      <c r="H2583" s="71" t="b">
        <v>0</v>
      </c>
      <c r="I2583" s="64" t="s">
        <v>14223</v>
      </c>
      <c r="J2583" s="64" t="s">
        <v>232</v>
      </c>
      <c r="K2583" s="63">
        <v>94.114500000000007</v>
      </c>
      <c r="L2583" s="71" t="b">
        <v>0</v>
      </c>
      <c r="M2583" s="64" t="s">
        <v>232</v>
      </c>
      <c r="N2583" s="64" t="s">
        <v>232</v>
      </c>
      <c r="O2583" s="64" t="s">
        <v>14226</v>
      </c>
      <c r="P2583" s="64" t="s">
        <v>14227</v>
      </c>
      <c r="Q2583" s="65"/>
      <c r="R2583" s="64" t="s">
        <v>14228</v>
      </c>
      <c r="S2583" s="63">
        <v>0.48129379999999999</v>
      </c>
      <c r="T2583" s="63">
        <v>41759.379999999997</v>
      </c>
      <c r="U2583" s="63">
        <v>410.61976102</v>
      </c>
      <c r="V2583" s="64" t="s">
        <v>232</v>
      </c>
    </row>
    <row r="2584" spans="1:22" ht="43.15">
      <c r="A2584" s="64" t="s">
        <v>14229</v>
      </c>
      <c r="B2584" s="63">
        <v>3023</v>
      </c>
      <c r="C2584" s="64" t="s">
        <v>14230</v>
      </c>
      <c r="D2584" s="64" t="s">
        <v>14231</v>
      </c>
      <c r="E2584" s="64" t="s">
        <v>14231</v>
      </c>
      <c r="F2584" s="64" t="s">
        <v>232</v>
      </c>
      <c r="G2584" s="63" t="b">
        <v>0</v>
      </c>
      <c r="H2584" s="71" t="b">
        <v>0</v>
      </c>
      <c r="I2584" s="64" t="s">
        <v>14229</v>
      </c>
      <c r="J2584" s="64" t="s">
        <v>232</v>
      </c>
      <c r="K2584" s="63">
        <v>94.114500000000007</v>
      </c>
      <c r="L2584" s="71" t="b">
        <v>0</v>
      </c>
      <c r="M2584" s="64" t="s">
        <v>232</v>
      </c>
      <c r="N2584" s="64" t="s">
        <v>232</v>
      </c>
      <c r="O2584" s="64" t="s">
        <v>14232</v>
      </c>
      <c r="P2584" s="64" t="s">
        <v>14227</v>
      </c>
      <c r="Q2584" s="65"/>
      <c r="R2584" s="64" t="s">
        <v>14233</v>
      </c>
      <c r="S2584" s="63">
        <v>19.73171</v>
      </c>
      <c r="T2584" s="63">
        <v>41759.379999999997</v>
      </c>
      <c r="U2584" s="63">
        <v>380.21167926000004</v>
      </c>
      <c r="V2584" s="64" t="s">
        <v>232</v>
      </c>
    </row>
    <row r="2585" spans="1:22" ht="43.15">
      <c r="A2585" s="64" t="s">
        <v>14234</v>
      </c>
      <c r="B2585" s="63">
        <v>3024</v>
      </c>
      <c r="C2585" s="64" t="s">
        <v>14235</v>
      </c>
      <c r="D2585" s="64" t="s">
        <v>14236</v>
      </c>
      <c r="E2585" s="64" t="s">
        <v>14236</v>
      </c>
      <c r="F2585" s="64" t="s">
        <v>232</v>
      </c>
      <c r="G2585" s="63" t="b">
        <v>0</v>
      </c>
      <c r="H2585" s="71" t="b">
        <v>0</v>
      </c>
      <c r="I2585" s="64" t="s">
        <v>14234</v>
      </c>
      <c r="J2585" s="64" t="s">
        <v>232</v>
      </c>
      <c r="K2585" s="63">
        <v>96.084100000000007</v>
      </c>
      <c r="L2585" s="71" t="b">
        <v>0</v>
      </c>
      <c r="M2585" s="64" t="s">
        <v>232</v>
      </c>
      <c r="N2585" s="64" t="s">
        <v>232</v>
      </c>
      <c r="O2585" s="64" t="s">
        <v>14237</v>
      </c>
      <c r="P2585" s="64" t="s">
        <v>8142</v>
      </c>
      <c r="Q2585" s="63">
        <v>0.4</v>
      </c>
      <c r="R2585" s="64" t="s">
        <v>14238</v>
      </c>
      <c r="S2585" s="63">
        <v>673.27809999999999</v>
      </c>
      <c r="T2585" s="63">
        <v>2671.2460000000001</v>
      </c>
      <c r="U2585" s="63">
        <v>206.19713842000002</v>
      </c>
      <c r="V2585" s="64" t="s">
        <v>232</v>
      </c>
    </row>
    <row r="2586" spans="1:22" ht="57.6">
      <c r="A2586" s="64" t="s">
        <v>14239</v>
      </c>
      <c r="B2586" s="63">
        <v>3025</v>
      </c>
      <c r="C2586" s="64" t="s">
        <v>14240</v>
      </c>
      <c r="D2586" s="64" t="s">
        <v>14241</v>
      </c>
      <c r="E2586" s="64" t="s">
        <v>14241</v>
      </c>
      <c r="F2586" s="64" t="s">
        <v>232</v>
      </c>
      <c r="G2586" s="63" t="b">
        <v>0</v>
      </c>
      <c r="H2586" s="71" t="b">
        <v>0</v>
      </c>
      <c r="I2586" s="64" t="s">
        <v>14239</v>
      </c>
      <c r="J2586" s="64" t="s">
        <v>232</v>
      </c>
      <c r="K2586" s="63">
        <v>96.084100000000007</v>
      </c>
      <c r="L2586" s="71" t="b">
        <v>0</v>
      </c>
      <c r="M2586" s="64" t="s">
        <v>232</v>
      </c>
      <c r="N2586" s="64" t="s">
        <v>232</v>
      </c>
      <c r="O2586" s="64" t="s">
        <v>14242</v>
      </c>
      <c r="P2586" s="64" t="s">
        <v>8142</v>
      </c>
      <c r="Q2586" s="63">
        <v>0.4</v>
      </c>
      <c r="R2586" s="64" t="s">
        <v>14243</v>
      </c>
      <c r="S2586" s="63">
        <v>91.325839999999999</v>
      </c>
      <c r="T2586" s="63">
        <v>190.5248</v>
      </c>
      <c r="U2586" s="65"/>
      <c r="V2586" s="64" t="s">
        <v>232</v>
      </c>
    </row>
    <row r="2587" spans="1:22" ht="129.6">
      <c r="A2587" s="64" t="s">
        <v>14244</v>
      </c>
      <c r="B2587" s="63">
        <v>3026</v>
      </c>
      <c r="C2587" s="64" t="s">
        <v>14245</v>
      </c>
      <c r="D2587" s="64" t="s">
        <v>14246</v>
      </c>
      <c r="E2587" s="64" t="s">
        <v>14246</v>
      </c>
      <c r="F2587" s="64" t="s">
        <v>232</v>
      </c>
      <c r="G2587" s="63" t="b">
        <v>0</v>
      </c>
      <c r="H2587" s="71" t="b">
        <v>0</v>
      </c>
      <c r="I2587" s="64" t="s">
        <v>14244</v>
      </c>
      <c r="J2587" s="64" t="s">
        <v>232</v>
      </c>
      <c r="K2587" s="63">
        <v>102.1317</v>
      </c>
      <c r="L2587" s="71" t="b">
        <v>0</v>
      </c>
      <c r="M2587" s="64" t="s">
        <v>232</v>
      </c>
      <c r="N2587" s="64" t="s">
        <v>14247</v>
      </c>
      <c r="O2587" s="64" t="s">
        <v>14248</v>
      </c>
      <c r="P2587" s="64" t="s">
        <v>3905</v>
      </c>
      <c r="Q2587" s="63">
        <v>0.4</v>
      </c>
      <c r="R2587" s="64" t="s">
        <v>14249</v>
      </c>
      <c r="S2587" s="63">
        <v>4426.3029999999999</v>
      </c>
      <c r="T2587" s="63">
        <v>4423.2749999999996</v>
      </c>
      <c r="U2587" s="63">
        <v>4380.2409811999996</v>
      </c>
      <c r="V2587" s="64" t="s">
        <v>232</v>
      </c>
    </row>
    <row r="2588" spans="1:22" ht="72">
      <c r="A2588" s="64" t="s">
        <v>14250</v>
      </c>
      <c r="B2588" s="63">
        <v>3027</v>
      </c>
      <c r="C2588" s="64" t="s">
        <v>14251</v>
      </c>
      <c r="D2588" s="64" t="s">
        <v>14252</v>
      </c>
      <c r="E2588" s="64" t="s">
        <v>14252</v>
      </c>
      <c r="F2588" s="64" t="s">
        <v>232</v>
      </c>
      <c r="G2588" s="63" t="b">
        <v>0</v>
      </c>
      <c r="H2588" s="71" t="b">
        <v>0</v>
      </c>
      <c r="I2588" s="64" t="s">
        <v>14250</v>
      </c>
      <c r="J2588" s="64" t="s">
        <v>232</v>
      </c>
      <c r="K2588" s="63">
        <v>78.111800000000002</v>
      </c>
      <c r="L2588" s="71" t="b">
        <v>0</v>
      </c>
      <c r="M2588" s="64" t="s">
        <v>232</v>
      </c>
      <c r="N2588" s="64" t="s">
        <v>232</v>
      </c>
      <c r="O2588" s="64" t="s">
        <v>14253</v>
      </c>
      <c r="P2588" s="64" t="s">
        <v>2540</v>
      </c>
      <c r="Q2588" s="65"/>
      <c r="R2588" s="64" t="s">
        <v>14254</v>
      </c>
      <c r="S2588" s="63">
        <v>10559.13</v>
      </c>
      <c r="T2588" s="63">
        <v>21622.21</v>
      </c>
      <c r="U2588" s="63">
        <v>64472.786013999998</v>
      </c>
      <c r="V2588" s="64" t="s">
        <v>232</v>
      </c>
    </row>
    <row r="2589" spans="1:22" ht="115.15">
      <c r="A2589" s="64" t="s">
        <v>14255</v>
      </c>
      <c r="B2589" s="63">
        <v>3028</v>
      </c>
      <c r="C2589" s="64" t="s">
        <v>14256</v>
      </c>
      <c r="D2589" s="64" t="s">
        <v>14257</v>
      </c>
      <c r="E2589" s="64" t="s">
        <v>14257</v>
      </c>
      <c r="F2589" s="64" t="s">
        <v>232</v>
      </c>
      <c r="G2589" s="63" t="b">
        <v>0</v>
      </c>
      <c r="H2589" s="71" t="b">
        <v>0</v>
      </c>
      <c r="I2589" s="64" t="s">
        <v>14255</v>
      </c>
      <c r="J2589" s="64" t="s">
        <v>232</v>
      </c>
      <c r="K2589" s="63">
        <v>80.127700000000004</v>
      </c>
      <c r="L2589" s="71" t="b">
        <v>0</v>
      </c>
      <c r="M2589" s="64" t="s">
        <v>232</v>
      </c>
      <c r="N2589" s="64" t="s">
        <v>232</v>
      </c>
      <c r="O2589" s="64" t="s">
        <v>14258</v>
      </c>
      <c r="P2589" s="64" t="s">
        <v>9606</v>
      </c>
      <c r="Q2589" s="65"/>
      <c r="R2589" s="64" t="s">
        <v>14259</v>
      </c>
      <c r="S2589" s="63">
        <v>10559.13</v>
      </c>
      <c r="T2589" s="63">
        <v>21622.21</v>
      </c>
      <c r="U2589" s="63">
        <v>66013.721690000006</v>
      </c>
      <c r="V2589" s="64" t="s">
        <v>232</v>
      </c>
    </row>
    <row r="2590" spans="1:22" ht="72">
      <c r="A2590" s="64" t="s">
        <v>14260</v>
      </c>
      <c r="B2590" s="63">
        <v>3029</v>
      </c>
      <c r="C2590" s="64" t="s">
        <v>14261</v>
      </c>
      <c r="D2590" s="64" t="s">
        <v>14262</v>
      </c>
      <c r="E2590" s="64" t="s">
        <v>14262</v>
      </c>
      <c r="F2590" s="64" t="s">
        <v>232</v>
      </c>
      <c r="G2590" s="63" t="b">
        <v>0</v>
      </c>
      <c r="H2590" s="71" t="b">
        <v>0</v>
      </c>
      <c r="I2590" s="64" t="s">
        <v>14260</v>
      </c>
      <c r="J2590" s="64" t="s">
        <v>232</v>
      </c>
      <c r="K2590" s="63">
        <v>82.103800000000007</v>
      </c>
      <c r="L2590" s="71" t="b">
        <v>0</v>
      </c>
      <c r="M2590" s="64" t="s">
        <v>232</v>
      </c>
      <c r="N2590" s="64" t="s">
        <v>232</v>
      </c>
      <c r="O2590" s="64" t="s">
        <v>14263</v>
      </c>
      <c r="P2590" s="64" t="s">
        <v>14264</v>
      </c>
      <c r="Q2590" s="65"/>
      <c r="R2590" s="64" t="s">
        <v>14265</v>
      </c>
      <c r="S2590" s="63">
        <v>1533.2080000000001</v>
      </c>
      <c r="T2590" s="63">
        <v>127592.7</v>
      </c>
      <c r="U2590" s="63">
        <v>7322.5775279999998</v>
      </c>
      <c r="V2590" s="64" t="s">
        <v>232</v>
      </c>
    </row>
    <row r="2591" spans="1:22" ht="187.15">
      <c r="A2591" s="64" t="s">
        <v>14266</v>
      </c>
      <c r="B2591" s="63">
        <v>3030</v>
      </c>
      <c r="C2591" s="64" t="s">
        <v>14267</v>
      </c>
      <c r="D2591" s="64" t="s">
        <v>14268</v>
      </c>
      <c r="E2591" s="64" t="s">
        <v>14268</v>
      </c>
      <c r="F2591" s="64" t="s">
        <v>232</v>
      </c>
      <c r="G2591" s="63" t="b">
        <v>0</v>
      </c>
      <c r="H2591" s="71" t="b">
        <v>0</v>
      </c>
      <c r="I2591" s="64" t="s">
        <v>14266</v>
      </c>
      <c r="J2591" s="64" t="s">
        <v>232</v>
      </c>
      <c r="K2591" s="63">
        <v>102.1332</v>
      </c>
      <c r="L2591" s="71" t="b">
        <v>0</v>
      </c>
      <c r="M2591" s="64" t="s">
        <v>232</v>
      </c>
      <c r="N2591" s="64" t="s">
        <v>14269</v>
      </c>
      <c r="O2591" s="64" t="s">
        <v>14270</v>
      </c>
      <c r="P2591" s="64" t="s">
        <v>14271</v>
      </c>
      <c r="Q2591" s="65"/>
      <c r="R2591" s="64" t="s">
        <v>14272</v>
      </c>
      <c r="S2591" s="63">
        <v>738.60599999999999</v>
      </c>
      <c r="T2591" s="63">
        <v>1463.991</v>
      </c>
      <c r="U2591" s="63">
        <v>291.51655232000002</v>
      </c>
      <c r="V2591" s="64" t="s">
        <v>232</v>
      </c>
    </row>
    <row r="2592" spans="1:22" ht="244.9">
      <c r="A2592" s="64" t="s">
        <v>14273</v>
      </c>
      <c r="B2592" s="63">
        <v>3031</v>
      </c>
      <c r="C2592" s="64" t="s">
        <v>14274</v>
      </c>
      <c r="D2592" s="64" t="s">
        <v>14275</v>
      </c>
      <c r="E2592" s="64" t="s">
        <v>14275</v>
      </c>
      <c r="F2592" s="64" t="s">
        <v>232</v>
      </c>
      <c r="G2592" s="63" t="b">
        <v>0</v>
      </c>
      <c r="H2592" s="71" t="b">
        <v>0</v>
      </c>
      <c r="I2592" s="64" t="s">
        <v>14273</v>
      </c>
      <c r="J2592" s="64" t="s">
        <v>232</v>
      </c>
      <c r="K2592" s="63">
        <v>118.17570000000001</v>
      </c>
      <c r="L2592" s="71" t="b">
        <v>0</v>
      </c>
      <c r="M2592" s="64" t="s">
        <v>232</v>
      </c>
      <c r="N2592" s="64" t="s">
        <v>14276</v>
      </c>
      <c r="O2592" s="64" t="s">
        <v>14277</v>
      </c>
      <c r="P2592" s="64" t="s">
        <v>2518</v>
      </c>
      <c r="Q2592" s="65"/>
      <c r="R2592" s="64" t="s">
        <v>14278</v>
      </c>
      <c r="S2592" s="63">
        <v>277.31060000000002</v>
      </c>
      <c r="T2592" s="63">
        <v>479.14449999999999</v>
      </c>
      <c r="U2592" s="63">
        <v>234.73071285999998</v>
      </c>
      <c r="V2592" s="64" t="s">
        <v>232</v>
      </c>
    </row>
    <row r="2593" spans="1:22" ht="57.6">
      <c r="A2593" s="64" t="s">
        <v>14279</v>
      </c>
      <c r="B2593" s="63">
        <v>3032</v>
      </c>
      <c r="C2593" s="64" t="s">
        <v>14280</v>
      </c>
      <c r="D2593" s="64" t="s">
        <v>14281</v>
      </c>
      <c r="E2593" s="64" t="s">
        <v>14281</v>
      </c>
      <c r="F2593" s="64" t="s">
        <v>232</v>
      </c>
      <c r="G2593" s="63" t="b">
        <v>0</v>
      </c>
      <c r="H2593" s="71" t="b">
        <v>0</v>
      </c>
      <c r="I2593" s="64" t="s">
        <v>14279</v>
      </c>
      <c r="J2593" s="64" t="s">
        <v>232</v>
      </c>
      <c r="K2593" s="63">
        <v>132.1592</v>
      </c>
      <c r="L2593" s="71" t="b">
        <v>0</v>
      </c>
      <c r="M2593" s="64" t="s">
        <v>232</v>
      </c>
      <c r="N2593" s="64" t="s">
        <v>232</v>
      </c>
      <c r="O2593" s="64" t="s">
        <v>14282</v>
      </c>
      <c r="P2593" s="64" t="s">
        <v>6699</v>
      </c>
      <c r="Q2593" s="63">
        <v>0.1111111</v>
      </c>
      <c r="R2593" s="64" t="s">
        <v>14283</v>
      </c>
      <c r="S2593" s="63">
        <v>55.862079999999999</v>
      </c>
      <c r="T2593" s="63">
        <v>302.86470000000003</v>
      </c>
      <c r="U2593" s="63">
        <v>42.401862202000004</v>
      </c>
      <c r="V2593" s="64" t="s">
        <v>232</v>
      </c>
    </row>
    <row r="2594" spans="1:22" ht="57.6">
      <c r="A2594" s="64" t="s">
        <v>14284</v>
      </c>
      <c r="B2594" s="63">
        <v>3033</v>
      </c>
      <c r="C2594" s="64" t="s">
        <v>14285</v>
      </c>
      <c r="D2594" s="64" t="s">
        <v>14286</v>
      </c>
      <c r="E2594" s="64" t="s">
        <v>14286</v>
      </c>
      <c r="F2594" s="64" t="s">
        <v>232</v>
      </c>
      <c r="G2594" s="63" t="b">
        <v>0</v>
      </c>
      <c r="H2594" s="71" t="b">
        <v>0</v>
      </c>
      <c r="I2594" s="64" t="s">
        <v>14284</v>
      </c>
      <c r="J2594" s="64" t="s">
        <v>232</v>
      </c>
      <c r="K2594" s="63">
        <v>132.1592</v>
      </c>
      <c r="L2594" s="71" t="b">
        <v>0</v>
      </c>
      <c r="M2594" s="64" t="s">
        <v>232</v>
      </c>
      <c r="N2594" s="64" t="s">
        <v>232</v>
      </c>
      <c r="O2594" s="64" t="s">
        <v>14287</v>
      </c>
      <c r="P2594" s="64" t="s">
        <v>6699</v>
      </c>
      <c r="Q2594" s="63">
        <v>0.1111111</v>
      </c>
      <c r="R2594" s="64" t="s">
        <v>14288</v>
      </c>
      <c r="S2594" s="63">
        <v>19.598389999999998</v>
      </c>
      <c r="T2594" s="63">
        <v>302.86470000000003</v>
      </c>
      <c r="U2594" s="63">
        <v>42.401862202000004</v>
      </c>
      <c r="V2594" s="64" t="s">
        <v>232</v>
      </c>
    </row>
    <row r="2595" spans="1:22" ht="129.6">
      <c r="A2595" s="64" t="s">
        <v>14289</v>
      </c>
      <c r="B2595" s="63">
        <v>3034</v>
      </c>
      <c r="C2595" s="64" t="s">
        <v>14290</v>
      </c>
      <c r="D2595" s="64" t="s">
        <v>14291</v>
      </c>
      <c r="E2595" s="64" t="s">
        <v>14291</v>
      </c>
      <c r="F2595" s="64" t="s">
        <v>232</v>
      </c>
      <c r="G2595" s="63" t="b">
        <v>0</v>
      </c>
      <c r="H2595" s="71" t="b">
        <v>0</v>
      </c>
      <c r="I2595" s="64" t="s">
        <v>14289</v>
      </c>
      <c r="J2595" s="64" t="s">
        <v>232</v>
      </c>
      <c r="K2595" s="63">
        <v>130.18639999999999</v>
      </c>
      <c r="L2595" s="71" t="b">
        <v>0</v>
      </c>
      <c r="M2595" s="64" t="s">
        <v>232</v>
      </c>
      <c r="N2595" s="64" t="s">
        <v>232</v>
      </c>
      <c r="O2595" s="64" t="s">
        <v>14292</v>
      </c>
      <c r="P2595" s="64" t="s">
        <v>3229</v>
      </c>
      <c r="Q2595" s="65"/>
      <c r="R2595" s="64" t="s">
        <v>14293</v>
      </c>
      <c r="S2595" s="63">
        <v>53.195630000000001</v>
      </c>
      <c r="T2595" s="63">
        <v>99.123540000000006</v>
      </c>
      <c r="U2595" s="63">
        <v>61.05880956</v>
      </c>
      <c r="V2595" s="64" t="s">
        <v>232</v>
      </c>
    </row>
    <row r="2596" spans="1:22" ht="57.6">
      <c r="A2596" s="64" t="s">
        <v>14294</v>
      </c>
      <c r="B2596" s="63">
        <v>3035</v>
      </c>
      <c r="C2596" s="64" t="s">
        <v>14295</v>
      </c>
      <c r="D2596" s="64" t="s">
        <v>14296</v>
      </c>
      <c r="E2596" s="64" t="s">
        <v>14296</v>
      </c>
      <c r="F2596" s="64" t="s">
        <v>232</v>
      </c>
      <c r="G2596" s="63" t="b">
        <v>0</v>
      </c>
      <c r="H2596" s="71" t="b">
        <v>1</v>
      </c>
      <c r="I2596" s="64" t="s">
        <v>14294</v>
      </c>
      <c r="J2596" s="64" t="s">
        <v>232</v>
      </c>
      <c r="K2596" s="63">
        <v>130.18639999999999</v>
      </c>
      <c r="L2596" s="71" t="b">
        <v>0</v>
      </c>
      <c r="M2596" s="64" t="s">
        <v>1246</v>
      </c>
      <c r="N2596" s="64" t="s">
        <v>14297</v>
      </c>
      <c r="O2596" s="64" t="s">
        <v>14298</v>
      </c>
      <c r="P2596" s="64" t="s">
        <v>3229</v>
      </c>
      <c r="Q2596" s="65"/>
      <c r="R2596" s="64" t="s">
        <v>14299</v>
      </c>
      <c r="S2596" s="63">
        <v>26.93112</v>
      </c>
      <c r="T2596" s="63">
        <v>115.50020000000001</v>
      </c>
      <c r="U2596" s="63">
        <v>61.381715444000001</v>
      </c>
      <c r="V2596" s="64" t="s">
        <v>232</v>
      </c>
    </row>
    <row r="2597" spans="1:22" ht="100.9">
      <c r="A2597" s="64" t="s">
        <v>14300</v>
      </c>
      <c r="B2597" s="63">
        <v>3036</v>
      </c>
      <c r="C2597" s="64" t="s">
        <v>14301</v>
      </c>
      <c r="D2597" s="64" t="s">
        <v>14302</v>
      </c>
      <c r="E2597" s="64" t="s">
        <v>14302</v>
      </c>
      <c r="F2597" s="64" t="s">
        <v>232</v>
      </c>
      <c r="G2597" s="63" t="b">
        <v>0</v>
      </c>
      <c r="H2597" s="71" t="b">
        <v>0</v>
      </c>
      <c r="I2597" s="64" t="s">
        <v>14300</v>
      </c>
      <c r="J2597" s="64" t="s">
        <v>232</v>
      </c>
      <c r="K2597" s="63">
        <v>132.20230000000001</v>
      </c>
      <c r="L2597" s="71" t="b">
        <v>0</v>
      </c>
      <c r="M2597" s="64" t="s">
        <v>232</v>
      </c>
      <c r="N2597" s="64" t="s">
        <v>232</v>
      </c>
      <c r="O2597" s="64" t="s">
        <v>14303</v>
      </c>
      <c r="P2597" s="64" t="s">
        <v>1239</v>
      </c>
      <c r="Q2597" s="65"/>
      <c r="R2597" s="64" t="s">
        <v>13216</v>
      </c>
      <c r="S2597" s="63">
        <v>51.329120000000003</v>
      </c>
      <c r="T2597" s="63">
        <v>156.8176</v>
      </c>
      <c r="U2597" s="65"/>
      <c r="V2597" s="64" t="s">
        <v>232</v>
      </c>
    </row>
    <row r="2598" spans="1:22" ht="100.9">
      <c r="A2598" s="64" t="s">
        <v>14304</v>
      </c>
      <c r="B2598" s="63">
        <v>3037</v>
      </c>
      <c r="C2598" s="64" t="s">
        <v>14305</v>
      </c>
      <c r="D2598" s="64" t="s">
        <v>14306</v>
      </c>
      <c r="E2598" s="64" t="s">
        <v>14306</v>
      </c>
      <c r="F2598" s="64" t="s">
        <v>232</v>
      </c>
      <c r="G2598" s="63" t="b">
        <v>0</v>
      </c>
      <c r="H2598" s="71" t="b">
        <v>0</v>
      </c>
      <c r="I2598" s="64" t="s">
        <v>14304</v>
      </c>
      <c r="J2598" s="64" t="s">
        <v>232</v>
      </c>
      <c r="K2598" s="63">
        <v>132.21</v>
      </c>
      <c r="L2598" s="71" t="b">
        <v>0</v>
      </c>
      <c r="M2598" s="64" t="s">
        <v>232</v>
      </c>
      <c r="N2598" s="64" t="s">
        <v>14307</v>
      </c>
      <c r="O2598" s="64" t="s">
        <v>14308</v>
      </c>
      <c r="P2598" s="64" t="s">
        <v>1239</v>
      </c>
      <c r="Q2598" s="65"/>
      <c r="R2598" s="64" t="s">
        <v>14309</v>
      </c>
      <c r="S2598" s="63">
        <v>62.661520000000003</v>
      </c>
      <c r="T2598" s="63">
        <v>156.8176</v>
      </c>
      <c r="U2598" s="63">
        <v>141.82261072</v>
      </c>
      <c r="V2598" s="64" t="s">
        <v>232</v>
      </c>
    </row>
    <row r="2599" spans="1:22" ht="409.6">
      <c r="A2599" s="64" t="s">
        <v>14310</v>
      </c>
      <c r="B2599" s="63">
        <v>3038</v>
      </c>
      <c r="C2599" s="64" t="s">
        <v>14311</v>
      </c>
      <c r="D2599" s="64" t="s">
        <v>14312</v>
      </c>
      <c r="E2599" s="64" t="s">
        <v>14312</v>
      </c>
      <c r="F2599" s="64" t="s">
        <v>232</v>
      </c>
      <c r="G2599" s="63" t="b">
        <v>0</v>
      </c>
      <c r="H2599" s="71" t="b">
        <v>0</v>
      </c>
      <c r="I2599" s="64" t="s">
        <v>14310</v>
      </c>
      <c r="J2599" s="64" t="s">
        <v>232</v>
      </c>
      <c r="K2599" s="63">
        <v>136.23400000000001</v>
      </c>
      <c r="L2599" s="71" t="b">
        <v>0</v>
      </c>
      <c r="M2599" s="64" t="s">
        <v>232</v>
      </c>
      <c r="N2599" s="64" t="s">
        <v>14313</v>
      </c>
      <c r="O2599" s="64" t="s">
        <v>14314</v>
      </c>
      <c r="P2599" s="64" t="s">
        <v>3097</v>
      </c>
      <c r="Q2599" s="65"/>
      <c r="R2599" s="64" t="s">
        <v>14315</v>
      </c>
      <c r="S2599" s="63">
        <v>133.32239999999999</v>
      </c>
      <c r="T2599" s="63">
        <v>156.8176</v>
      </c>
      <c r="U2599" s="63">
        <v>144.44105479999999</v>
      </c>
      <c r="V2599" s="64" t="s">
        <v>232</v>
      </c>
    </row>
    <row r="2600" spans="1:22" ht="230.45">
      <c r="A2600" s="64" t="s">
        <v>14316</v>
      </c>
      <c r="B2600" s="63">
        <v>3039</v>
      </c>
      <c r="C2600" s="64" t="s">
        <v>14317</v>
      </c>
      <c r="D2600" s="64" t="s">
        <v>14318</v>
      </c>
      <c r="E2600" s="64" t="s">
        <v>14318</v>
      </c>
      <c r="F2600" s="64" t="s">
        <v>232</v>
      </c>
      <c r="G2600" s="63" t="b">
        <v>0</v>
      </c>
      <c r="H2600" s="71" t="b">
        <v>0</v>
      </c>
      <c r="I2600" s="64" t="s">
        <v>14316</v>
      </c>
      <c r="J2600" s="64" t="s">
        <v>232</v>
      </c>
      <c r="K2600" s="63">
        <v>136.23400000000001</v>
      </c>
      <c r="L2600" s="71" t="b">
        <v>0</v>
      </c>
      <c r="M2600" s="64" t="s">
        <v>232</v>
      </c>
      <c r="N2600" s="64" t="s">
        <v>232</v>
      </c>
      <c r="O2600" s="64" t="s">
        <v>14319</v>
      </c>
      <c r="P2600" s="64" t="s">
        <v>3097</v>
      </c>
      <c r="Q2600" s="65"/>
      <c r="R2600" s="64" t="s">
        <v>14320</v>
      </c>
      <c r="S2600" s="63">
        <v>378.63560000000001</v>
      </c>
      <c r="T2600" s="63">
        <v>392.49160000000001</v>
      </c>
      <c r="U2600" s="63">
        <v>175.28776594000001</v>
      </c>
      <c r="V2600" s="64" t="s">
        <v>232</v>
      </c>
    </row>
    <row r="2601" spans="1:22" ht="230.45">
      <c r="A2601" s="64" t="s">
        <v>14321</v>
      </c>
      <c r="B2601" s="63">
        <v>3040</v>
      </c>
      <c r="C2601" s="64" t="s">
        <v>14322</v>
      </c>
      <c r="D2601" s="64" t="s">
        <v>14323</v>
      </c>
      <c r="E2601" s="64" t="s">
        <v>14323</v>
      </c>
      <c r="F2601" s="64" t="s">
        <v>232</v>
      </c>
      <c r="G2601" s="63" t="b">
        <v>0</v>
      </c>
      <c r="H2601" s="71" t="b">
        <v>0</v>
      </c>
      <c r="I2601" s="64" t="s">
        <v>14321</v>
      </c>
      <c r="J2601" s="64" t="s">
        <v>232</v>
      </c>
      <c r="K2601" s="63">
        <v>206.37</v>
      </c>
      <c r="L2601" s="71" t="b">
        <v>0</v>
      </c>
      <c r="M2601" s="64" t="s">
        <v>1246</v>
      </c>
      <c r="N2601" s="64" t="s">
        <v>14324</v>
      </c>
      <c r="O2601" s="64" t="s">
        <v>14325</v>
      </c>
      <c r="P2601" s="64" t="s">
        <v>14326</v>
      </c>
      <c r="Q2601" s="65"/>
      <c r="R2601" s="64" t="s">
        <v>14327</v>
      </c>
      <c r="S2601" s="63">
        <v>4.9862580000000003</v>
      </c>
      <c r="T2601" s="63">
        <v>4.2984580000000001</v>
      </c>
      <c r="U2601" s="63">
        <v>6.9196517795999997</v>
      </c>
      <c r="V2601" s="64" t="s">
        <v>232</v>
      </c>
    </row>
    <row r="2602" spans="1:22" ht="28.9">
      <c r="A2602" s="64" t="s">
        <v>14328</v>
      </c>
      <c r="B2602" s="63">
        <v>3041</v>
      </c>
      <c r="C2602" s="64" t="s">
        <v>14329</v>
      </c>
      <c r="D2602" s="64" t="s">
        <v>14330</v>
      </c>
      <c r="E2602" s="64" t="s">
        <v>14330</v>
      </c>
      <c r="F2602" s="64" t="s">
        <v>232</v>
      </c>
      <c r="G2602" s="63" t="b">
        <v>0</v>
      </c>
      <c r="H2602" s="71" t="b">
        <v>0</v>
      </c>
      <c r="I2602" s="64" t="s">
        <v>14328</v>
      </c>
      <c r="J2602" s="64" t="s">
        <v>14331</v>
      </c>
      <c r="K2602" s="63">
        <v>101.07</v>
      </c>
      <c r="L2602" s="71" t="b">
        <v>0</v>
      </c>
      <c r="M2602" s="64" t="s">
        <v>232</v>
      </c>
      <c r="N2602" s="64" t="s">
        <v>14332</v>
      </c>
      <c r="O2602" s="64" t="s">
        <v>14333</v>
      </c>
      <c r="P2602" s="64" t="s">
        <v>232</v>
      </c>
      <c r="Q2602" s="65"/>
      <c r="R2602" s="64" t="s">
        <v>14334</v>
      </c>
      <c r="S2602" s="65"/>
      <c r="T2602" s="65"/>
      <c r="U2602" s="65"/>
      <c r="V2602" s="64" t="s">
        <v>232</v>
      </c>
    </row>
    <row r="2603" spans="1:22" ht="28.9">
      <c r="A2603" s="64" t="s">
        <v>14335</v>
      </c>
      <c r="B2603" s="63">
        <v>3042</v>
      </c>
      <c r="C2603" s="64" t="s">
        <v>14336</v>
      </c>
      <c r="D2603" s="64" t="s">
        <v>14337</v>
      </c>
      <c r="E2603" s="64" t="s">
        <v>14337</v>
      </c>
      <c r="F2603" s="64" t="s">
        <v>232</v>
      </c>
      <c r="G2603" s="63" t="b">
        <v>0</v>
      </c>
      <c r="H2603" s="71" t="b">
        <v>0</v>
      </c>
      <c r="I2603" s="64" t="s">
        <v>14335</v>
      </c>
      <c r="J2603" s="64" t="s">
        <v>14338</v>
      </c>
      <c r="K2603" s="63">
        <v>102.9055</v>
      </c>
      <c r="L2603" s="71" t="b">
        <v>0</v>
      </c>
      <c r="M2603" s="64" t="s">
        <v>232</v>
      </c>
      <c r="N2603" s="64" t="s">
        <v>14339</v>
      </c>
      <c r="O2603" s="64" t="s">
        <v>14340</v>
      </c>
      <c r="P2603" s="64" t="s">
        <v>232</v>
      </c>
      <c r="Q2603" s="65"/>
      <c r="R2603" s="64" t="s">
        <v>14341</v>
      </c>
      <c r="S2603" s="65"/>
      <c r="T2603" s="65"/>
      <c r="U2603" s="65"/>
      <c r="V2603" s="64" t="s">
        <v>232</v>
      </c>
    </row>
    <row r="2604" spans="1:22" ht="57.6">
      <c r="A2604" s="64" t="s">
        <v>14342</v>
      </c>
      <c r="B2604" s="63">
        <v>3043</v>
      </c>
      <c r="C2604" s="64" t="s">
        <v>14343</v>
      </c>
      <c r="D2604" s="64" t="s">
        <v>14344</v>
      </c>
      <c r="E2604" s="64" t="s">
        <v>14344</v>
      </c>
      <c r="F2604" s="64" t="s">
        <v>232</v>
      </c>
      <c r="G2604" s="63" t="b">
        <v>0</v>
      </c>
      <c r="H2604" s="71" t="b">
        <v>0</v>
      </c>
      <c r="I2604" s="64" t="s">
        <v>14342</v>
      </c>
      <c r="J2604" s="64" t="s">
        <v>232</v>
      </c>
      <c r="K2604" s="63">
        <v>86.132300000000001</v>
      </c>
      <c r="L2604" s="71" t="b">
        <v>0</v>
      </c>
      <c r="M2604" s="64" t="s">
        <v>232</v>
      </c>
      <c r="N2604" s="64" t="s">
        <v>14345</v>
      </c>
      <c r="O2604" s="64" t="s">
        <v>14346</v>
      </c>
      <c r="P2604" s="64" t="s">
        <v>3939</v>
      </c>
      <c r="Q2604" s="63">
        <v>0.2</v>
      </c>
      <c r="R2604" s="64" t="s">
        <v>14347</v>
      </c>
      <c r="S2604" s="63">
        <v>13865.53</v>
      </c>
      <c r="T2604" s="63">
        <v>10827.04</v>
      </c>
      <c r="U2604" s="63">
        <v>13370.863380000001</v>
      </c>
      <c r="V2604" s="64" t="s">
        <v>232</v>
      </c>
    </row>
    <row r="2605" spans="1:22" ht="43.15">
      <c r="A2605" s="64" t="s">
        <v>14348</v>
      </c>
      <c r="B2605" s="63">
        <v>3044</v>
      </c>
      <c r="C2605" s="64" t="s">
        <v>14349</v>
      </c>
      <c r="D2605" s="64" t="s">
        <v>14350</v>
      </c>
      <c r="E2605" s="64" t="s">
        <v>14350</v>
      </c>
      <c r="F2605" s="64" t="s">
        <v>232</v>
      </c>
      <c r="G2605" s="63" t="b">
        <v>0</v>
      </c>
      <c r="H2605" s="71" t="b">
        <v>0</v>
      </c>
      <c r="I2605" s="64" t="s">
        <v>14348</v>
      </c>
      <c r="J2605" s="64" t="s">
        <v>232</v>
      </c>
      <c r="K2605" s="63">
        <v>132.1592</v>
      </c>
      <c r="L2605" s="71" t="b">
        <v>0</v>
      </c>
      <c r="M2605" s="64" t="s">
        <v>232</v>
      </c>
      <c r="N2605" s="64" t="s">
        <v>232</v>
      </c>
      <c r="O2605" s="64" t="s">
        <v>14351</v>
      </c>
      <c r="P2605" s="64" t="s">
        <v>6699</v>
      </c>
      <c r="Q2605" s="63">
        <v>0.1111111</v>
      </c>
      <c r="R2605" s="64" t="s">
        <v>14352</v>
      </c>
      <c r="S2605" s="63">
        <v>10.505800000000001</v>
      </c>
      <c r="T2605" s="63">
        <v>302.86470000000003</v>
      </c>
      <c r="U2605" s="63">
        <v>36.770207599999999</v>
      </c>
      <c r="V2605" s="64" t="s">
        <v>232</v>
      </c>
    </row>
    <row r="2606" spans="1:22" ht="86.45">
      <c r="A2606" s="64" t="s">
        <v>14353</v>
      </c>
      <c r="B2606" s="63">
        <v>3045</v>
      </c>
      <c r="C2606" s="64" t="s">
        <v>14354</v>
      </c>
      <c r="D2606" s="64" t="s">
        <v>14355</v>
      </c>
      <c r="E2606" s="64" t="s">
        <v>14355</v>
      </c>
      <c r="F2606" s="64" t="s">
        <v>232</v>
      </c>
      <c r="G2606" s="63" t="b">
        <v>0</v>
      </c>
      <c r="H2606" s="71" t="b">
        <v>0</v>
      </c>
      <c r="I2606" s="64" t="s">
        <v>14353</v>
      </c>
      <c r="J2606" s="64" t="s">
        <v>232</v>
      </c>
      <c r="K2606" s="63">
        <v>84.116399999999999</v>
      </c>
      <c r="L2606" s="71" t="b">
        <v>0</v>
      </c>
      <c r="M2606" s="64" t="s">
        <v>232</v>
      </c>
      <c r="N2606" s="64" t="s">
        <v>14356</v>
      </c>
      <c r="O2606" s="64" t="s">
        <v>14357</v>
      </c>
      <c r="P2606" s="64" t="s">
        <v>14211</v>
      </c>
      <c r="Q2606" s="63">
        <v>0.2</v>
      </c>
      <c r="R2606" s="64" t="s">
        <v>14358</v>
      </c>
      <c r="S2606" s="63">
        <v>6239.4880000000003</v>
      </c>
      <c r="T2606" s="63">
        <v>2771.6089999999999</v>
      </c>
      <c r="U2606" s="63">
        <v>6137.678253</v>
      </c>
      <c r="V2606" s="64" t="s">
        <v>232</v>
      </c>
    </row>
    <row r="2607" spans="1:22" ht="216">
      <c r="A2607" s="64" t="s">
        <v>14359</v>
      </c>
      <c r="B2607" s="63">
        <v>3046</v>
      </c>
      <c r="C2607" s="64" t="s">
        <v>14360</v>
      </c>
      <c r="D2607" s="64" t="s">
        <v>14361</v>
      </c>
      <c r="E2607" s="64" t="s">
        <v>14361</v>
      </c>
      <c r="F2607" s="64" t="s">
        <v>232</v>
      </c>
      <c r="G2607" s="63" t="b">
        <v>0</v>
      </c>
      <c r="H2607" s="71" t="b">
        <v>0</v>
      </c>
      <c r="I2607" s="64" t="s">
        <v>14359</v>
      </c>
      <c r="J2607" s="64" t="s">
        <v>232</v>
      </c>
      <c r="K2607" s="63">
        <v>212.2456</v>
      </c>
      <c r="L2607" s="71" t="b">
        <v>0</v>
      </c>
      <c r="M2607" s="64" t="s">
        <v>232</v>
      </c>
      <c r="N2607" s="64" t="s">
        <v>232</v>
      </c>
      <c r="O2607" s="64" t="s">
        <v>14362</v>
      </c>
      <c r="P2607" s="64" t="s">
        <v>14363</v>
      </c>
      <c r="Q2607" s="63">
        <v>0.3</v>
      </c>
      <c r="R2607" s="64" t="s">
        <v>14364</v>
      </c>
      <c r="S2607" s="63">
        <v>4.0263360000000004E-9</v>
      </c>
      <c r="T2607" s="63">
        <v>2458.6790000000001</v>
      </c>
      <c r="U2607" s="63">
        <v>1.9648996359999997E-5</v>
      </c>
      <c r="V2607" s="64" t="s">
        <v>232</v>
      </c>
    </row>
    <row r="2608" spans="1:22" ht="72">
      <c r="A2608" s="64" t="s">
        <v>14365</v>
      </c>
      <c r="B2608" s="63">
        <v>3047</v>
      </c>
      <c r="C2608" s="64" t="s">
        <v>14366</v>
      </c>
      <c r="D2608" s="64" t="s">
        <v>14367</v>
      </c>
      <c r="E2608" s="64" t="s">
        <v>14367</v>
      </c>
      <c r="F2608" s="64" t="s">
        <v>232</v>
      </c>
      <c r="G2608" s="63" t="b">
        <v>0</v>
      </c>
      <c r="H2608" s="71" t="b">
        <v>0</v>
      </c>
      <c r="I2608" s="64" t="s">
        <v>14365</v>
      </c>
      <c r="J2608" s="64" t="s">
        <v>232</v>
      </c>
      <c r="K2608" s="63">
        <v>84.116399999999999</v>
      </c>
      <c r="L2608" s="71" t="b">
        <v>0</v>
      </c>
      <c r="M2608" s="64" t="s">
        <v>232</v>
      </c>
      <c r="N2608" s="64" t="s">
        <v>232</v>
      </c>
      <c r="O2608" s="64" t="s">
        <v>14368</v>
      </c>
      <c r="P2608" s="64" t="s">
        <v>14211</v>
      </c>
      <c r="Q2608" s="63">
        <v>0.2</v>
      </c>
      <c r="R2608" s="64" t="s">
        <v>14369</v>
      </c>
      <c r="S2608" s="63">
        <v>2466.4639999999999</v>
      </c>
      <c r="T2608" s="63">
        <v>2771.6089999999999</v>
      </c>
      <c r="U2608" s="63">
        <v>6704.2967529999996</v>
      </c>
      <c r="V2608" s="64" t="s">
        <v>232</v>
      </c>
    </row>
    <row r="2609" spans="1:22" ht="144">
      <c r="A2609" s="64" t="s">
        <v>14370</v>
      </c>
      <c r="B2609" s="63">
        <v>3048</v>
      </c>
      <c r="C2609" s="64" t="s">
        <v>14371</v>
      </c>
      <c r="D2609" s="64" t="s">
        <v>14372</v>
      </c>
      <c r="E2609" s="64" t="s">
        <v>14372</v>
      </c>
      <c r="F2609" s="64" t="s">
        <v>232</v>
      </c>
      <c r="G2609" s="63" t="b">
        <v>0</v>
      </c>
      <c r="H2609" s="71" t="b">
        <v>0</v>
      </c>
      <c r="I2609" s="64" t="s">
        <v>14370</v>
      </c>
      <c r="J2609" s="64" t="s">
        <v>232</v>
      </c>
      <c r="K2609" s="63">
        <v>108.1378</v>
      </c>
      <c r="L2609" s="71" t="b">
        <v>0</v>
      </c>
      <c r="M2609" s="64" t="s">
        <v>232</v>
      </c>
      <c r="N2609" s="64" t="s">
        <v>14373</v>
      </c>
      <c r="O2609" s="64" t="s">
        <v>14374</v>
      </c>
      <c r="P2609" s="64" t="s">
        <v>2571</v>
      </c>
      <c r="Q2609" s="63">
        <v>0.14285709999999999</v>
      </c>
      <c r="R2609" s="64" t="s">
        <v>14375</v>
      </c>
      <c r="S2609" s="63">
        <v>450.62970000000001</v>
      </c>
      <c r="T2609" s="63">
        <v>1463.991</v>
      </c>
      <c r="U2609" s="63">
        <v>309.55635214</v>
      </c>
      <c r="V2609" s="64" t="s">
        <v>232</v>
      </c>
    </row>
    <row r="2610" spans="1:22" ht="57.6">
      <c r="A2610" s="64" t="s">
        <v>14376</v>
      </c>
      <c r="B2610" s="63">
        <v>3049</v>
      </c>
      <c r="C2610" s="64" t="s">
        <v>14377</v>
      </c>
      <c r="D2610" s="64" t="s">
        <v>14378</v>
      </c>
      <c r="E2610" s="64" t="s">
        <v>14378</v>
      </c>
      <c r="F2610" s="64" t="s">
        <v>232</v>
      </c>
      <c r="G2610" s="63" t="b">
        <v>0</v>
      </c>
      <c r="H2610" s="71" t="b">
        <v>0</v>
      </c>
      <c r="I2610" s="64" t="s">
        <v>14376</v>
      </c>
      <c r="J2610" s="64" t="s">
        <v>232</v>
      </c>
      <c r="K2610" s="63">
        <v>152.19300000000001</v>
      </c>
      <c r="L2610" s="71" t="b">
        <v>0</v>
      </c>
      <c r="M2610" s="64" t="s">
        <v>232</v>
      </c>
      <c r="N2610" s="64" t="s">
        <v>232</v>
      </c>
      <c r="O2610" s="64" t="s">
        <v>232</v>
      </c>
      <c r="P2610" s="64" t="s">
        <v>3034</v>
      </c>
      <c r="Q2610" s="63">
        <v>0.22222220000000001</v>
      </c>
      <c r="R2610" s="64" t="s">
        <v>14379</v>
      </c>
      <c r="S2610" s="63">
        <v>0.54395530000000003</v>
      </c>
      <c r="T2610" s="63">
        <v>2.772723</v>
      </c>
      <c r="U2610" s="65"/>
      <c r="V2610" s="64" t="s">
        <v>232</v>
      </c>
    </row>
    <row r="2611" spans="1:22" ht="316.89999999999998">
      <c r="A2611" s="64" t="s">
        <v>14380</v>
      </c>
      <c r="B2611" s="63">
        <v>3050</v>
      </c>
      <c r="C2611" s="64" t="s">
        <v>14381</v>
      </c>
      <c r="D2611" s="64" t="s">
        <v>14382</v>
      </c>
      <c r="E2611" s="64" t="s">
        <v>14382</v>
      </c>
      <c r="F2611" s="64" t="s">
        <v>232</v>
      </c>
      <c r="G2611" s="63" t="b">
        <v>0</v>
      </c>
      <c r="H2611" s="71" t="b">
        <v>0</v>
      </c>
      <c r="I2611" s="64" t="s">
        <v>14380</v>
      </c>
      <c r="J2611" s="64" t="s">
        <v>232</v>
      </c>
      <c r="K2611" s="63">
        <v>130.1849</v>
      </c>
      <c r="L2611" s="71" t="b">
        <v>0</v>
      </c>
      <c r="M2611" s="64" t="s">
        <v>232</v>
      </c>
      <c r="N2611" s="64" t="s">
        <v>14383</v>
      </c>
      <c r="O2611" s="64" t="s">
        <v>14384</v>
      </c>
      <c r="P2611" s="64" t="s">
        <v>1771</v>
      </c>
      <c r="Q2611" s="63">
        <v>0.28571429999999998</v>
      </c>
      <c r="R2611" s="64" t="s">
        <v>14385</v>
      </c>
      <c r="S2611" s="63">
        <v>1063.913</v>
      </c>
      <c r="T2611" s="63">
        <v>749.58010000000002</v>
      </c>
      <c r="U2611" s="63">
        <v>927.03852835999999</v>
      </c>
      <c r="V2611" s="64" t="s">
        <v>232</v>
      </c>
    </row>
    <row r="2612" spans="1:22" ht="288">
      <c r="A2612" s="64" t="s">
        <v>14386</v>
      </c>
      <c r="B2612" s="63">
        <v>3051</v>
      </c>
      <c r="C2612" s="64" t="s">
        <v>14387</v>
      </c>
      <c r="D2612" s="64" t="s">
        <v>14388</v>
      </c>
      <c r="E2612" s="64" t="s">
        <v>14388</v>
      </c>
      <c r="F2612" s="64" t="s">
        <v>232</v>
      </c>
      <c r="G2612" s="63" t="b">
        <v>0</v>
      </c>
      <c r="H2612" s="71" t="b">
        <v>0</v>
      </c>
      <c r="I2612" s="64" t="s">
        <v>14386</v>
      </c>
      <c r="J2612" s="64" t="s">
        <v>232</v>
      </c>
      <c r="K2612" s="63">
        <v>152.1473</v>
      </c>
      <c r="L2612" s="71" t="b">
        <v>0</v>
      </c>
      <c r="M2612" s="64" t="s">
        <v>232</v>
      </c>
      <c r="N2612" s="64" t="s">
        <v>14389</v>
      </c>
      <c r="O2612" s="64" t="s">
        <v>14390</v>
      </c>
      <c r="P2612" s="64" t="s">
        <v>4147</v>
      </c>
      <c r="Q2612" s="63">
        <v>0.375</v>
      </c>
      <c r="R2612" s="64" t="s">
        <v>14391</v>
      </c>
      <c r="S2612" s="63">
        <v>1.719859</v>
      </c>
      <c r="T2612" s="63">
        <v>925.38099999999997</v>
      </c>
      <c r="U2612" s="63">
        <v>0.67321077222000003</v>
      </c>
      <c r="V2612" s="64" t="s">
        <v>232</v>
      </c>
    </row>
    <row r="2613" spans="1:22" ht="259.14999999999998">
      <c r="A2613" s="64" t="s">
        <v>14392</v>
      </c>
      <c r="B2613" s="63">
        <v>3052</v>
      </c>
      <c r="C2613" s="64" t="s">
        <v>14393</v>
      </c>
      <c r="D2613" s="64" t="s">
        <v>14394</v>
      </c>
      <c r="E2613" s="64" t="s">
        <v>14394</v>
      </c>
      <c r="F2613" s="64" t="s">
        <v>232</v>
      </c>
      <c r="G2613" s="63" t="b">
        <v>0</v>
      </c>
      <c r="H2613" s="71" t="b">
        <v>0</v>
      </c>
      <c r="I2613" s="64" t="s">
        <v>14392</v>
      </c>
      <c r="J2613" s="64" t="s">
        <v>232</v>
      </c>
      <c r="K2613" s="63">
        <v>135.2062</v>
      </c>
      <c r="L2613" s="71" t="b">
        <v>0</v>
      </c>
      <c r="M2613" s="64" t="s">
        <v>232</v>
      </c>
      <c r="N2613" s="64" t="s">
        <v>14395</v>
      </c>
      <c r="O2613" s="64" t="s">
        <v>14396</v>
      </c>
      <c r="P2613" s="64" t="s">
        <v>14397</v>
      </c>
      <c r="Q2613" s="65"/>
      <c r="R2613" s="64" t="s">
        <v>14398</v>
      </c>
      <c r="S2613" s="63">
        <v>122.6566</v>
      </c>
      <c r="T2613" s="63">
        <v>479.14449999999999</v>
      </c>
      <c r="U2613" s="63">
        <v>63.535265710000004</v>
      </c>
      <c r="V2613" s="64" t="s">
        <v>232</v>
      </c>
    </row>
    <row r="2614" spans="1:22" ht="129.6">
      <c r="A2614" s="64" t="s">
        <v>14399</v>
      </c>
      <c r="B2614" s="63">
        <v>3053</v>
      </c>
      <c r="C2614" s="64" t="s">
        <v>14400</v>
      </c>
      <c r="D2614" s="64" t="s">
        <v>14401</v>
      </c>
      <c r="E2614" s="64" t="s">
        <v>14401</v>
      </c>
      <c r="F2614" s="64" t="s">
        <v>232</v>
      </c>
      <c r="G2614" s="63" t="b">
        <v>0</v>
      </c>
      <c r="H2614" s="71" t="b">
        <v>0</v>
      </c>
      <c r="I2614" s="64" t="s">
        <v>14399</v>
      </c>
      <c r="J2614" s="64" t="s">
        <v>232</v>
      </c>
      <c r="K2614" s="63">
        <v>167.18109999999999</v>
      </c>
      <c r="L2614" s="71" t="b">
        <v>0</v>
      </c>
      <c r="M2614" s="64" t="s">
        <v>232</v>
      </c>
      <c r="N2614" s="64" t="s">
        <v>232</v>
      </c>
      <c r="O2614" s="64" t="s">
        <v>232</v>
      </c>
      <c r="P2614" s="64" t="s">
        <v>14402</v>
      </c>
      <c r="Q2614" s="63">
        <v>0.57142859999999995</v>
      </c>
      <c r="R2614" s="64" t="s">
        <v>14403</v>
      </c>
      <c r="S2614" s="63">
        <v>57.595269999999999</v>
      </c>
      <c r="T2614" s="63">
        <v>7.3818600000000006E-12</v>
      </c>
      <c r="U2614" s="65"/>
      <c r="V2614" s="64" t="s">
        <v>232</v>
      </c>
    </row>
    <row r="2615" spans="1:22" ht="28.9">
      <c r="A2615" s="64" t="s">
        <v>14404</v>
      </c>
      <c r="B2615" s="63">
        <v>3054</v>
      </c>
      <c r="C2615" s="64" t="s">
        <v>14405</v>
      </c>
      <c r="D2615" s="64" t="s">
        <v>14406</v>
      </c>
      <c r="E2615" s="64" t="s">
        <v>14406</v>
      </c>
      <c r="F2615" s="64" t="s">
        <v>232</v>
      </c>
      <c r="G2615" s="63" t="b">
        <v>0</v>
      </c>
      <c r="H2615" s="71" t="b">
        <v>0</v>
      </c>
      <c r="I2615" s="64" t="s">
        <v>14404</v>
      </c>
      <c r="J2615" s="64" t="s">
        <v>232</v>
      </c>
      <c r="K2615" s="63">
        <v>103.1661</v>
      </c>
      <c r="L2615" s="71" t="b">
        <v>0</v>
      </c>
      <c r="M2615" s="64" t="s">
        <v>232</v>
      </c>
      <c r="N2615" s="64" t="s">
        <v>14407</v>
      </c>
      <c r="O2615" s="64" t="s">
        <v>14408</v>
      </c>
      <c r="P2615" s="64" t="s">
        <v>14409</v>
      </c>
      <c r="Q2615" s="65"/>
      <c r="R2615" s="64" t="s">
        <v>14410</v>
      </c>
      <c r="S2615" s="63">
        <v>33.863889999999998</v>
      </c>
      <c r="T2615" s="63">
        <v>201857</v>
      </c>
      <c r="U2615" s="63">
        <v>14.528764950000001</v>
      </c>
      <c r="V2615" s="64" t="s">
        <v>232</v>
      </c>
    </row>
    <row r="2616" spans="1:22" ht="187.15">
      <c r="A2616" s="64" t="s">
        <v>14411</v>
      </c>
      <c r="B2616" s="63">
        <v>3055</v>
      </c>
      <c r="C2616" s="64" t="s">
        <v>14412</v>
      </c>
      <c r="D2616" s="64" t="s">
        <v>14413</v>
      </c>
      <c r="E2616" s="64" t="s">
        <v>14413</v>
      </c>
      <c r="F2616" s="64" t="s">
        <v>232</v>
      </c>
      <c r="G2616" s="63" t="b">
        <v>0</v>
      </c>
      <c r="H2616" s="71" t="b">
        <v>0</v>
      </c>
      <c r="I2616" s="64" t="s">
        <v>14411</v>
      </c>
      <c r="J2616" s="64" t="s">
        <v>232</v>
      </c>
      <c r="K2616" s="63">
        <v>170.29179999999999</v>
      </c>
      <c r="L2616" s="71" t="b">
        <v>0</v>
      </c>
      <c r="M2616" s="64" t="s">
        <v>232</v>
      </c>
      <c r="N2616" s="64" t="s">
        <v>14414</v>
      </c>
      <c r="O2616" s="64" t="s">
        <v>14415</v>
      </c>
      <c r="P2616" s="64" t="s">
        <v>8064</v>
      </c>
      <c r="Q2616" s="63">
        <v>9.0909089999999998E-2</v>
      </c>
      <c r="R2616" s="64" t="s">
        <v>14416</v>
      </c>
      <c r="S2616" s="63">
        <v>18.665130000000001</v>
      </c>
      <c r="T2616" s="63">
        <v>5.1939830000000002</v>
      </c>
      <c r="U2616" s="63">
        <v>8.3939131233999991</v>
      </c>
      <c r="V2616" s="64" t="s">
        <v>232</v>
      </c>
    </row>
    <row r="2617" spans="1:22" ht="172.9">
      <c r="A2617" s="64" t="s">
        <v>14417</v>
      </c>
      <c r="B2617" s="63">
        <v>3056</v>
      </c>
      <c r="C2617" s="64" t="s">
        <v>14418</v>
      </c>
      <c r="D2617" s="64" t="s">
        <v>14419</v>
      </c>
      <c r="E2617" s="64" t="s">
        <v>14419</v>
      </c>
      <c r="F2617" s="64" t="s">
        <v>232</v>
      </c>
      <c r="G2617" s="63" t="b">
        <v>0</v>
      </c>
      <c r="H2617" s="71" t="b">
        <v>0</v>
      </c>
      <c r="I2617" s="64" t="s">
        <v>14417</v>
      </c>
      <c r="J2617" s="64" t="s">
        <v>232</v>
      </c>
      <c r="K2617" s="63">
        <v>104.1476</v>
      </c>
      <c r="L2617" s="71" t="b">
        <v>0</v>
      </c>
      <c r="M2617" s="64" t="s">
        <v>232</v>
      </c>
      <c r="N2617" s="64" t="s">
        <v>14420</v>
      </c>
      <c r="O2617" s="64" t="s">
        <v>14421</v>
      </c>
      <c r="P2617" s="64" t="s">
        <v>3276</v>
      </c>
      <c r="Q2617" s="63">
        <v>0.4</v>
      </c>
      <c r="R2617" s="64" t="s">
        <v>14422</v>
      </c>
      <c r="S2617" s="63">
        <v>121.4567</v>
      </c>
      <c r="T2617" s="63">
        <v>176.0615</v>
      </c>
      <c r="U2617" s="63">
        <v>486.42798343999999</v>
      </c>
      <c r="V2617" s="64" t="s">
        <v>232</v>
      </c>
    </row>
    <row r="2618" spans="1:22" ht="409.6">
      <c r="A2618" s="64" t="s">
        <v>14423</v>
      </c>
      <c r="B2618" s="63">
        <v>3057</v>
      </c>
      <c r="C2618" s="64" t="s">
        <v>14424</v>
      </c>
      <c r="D2618" s="64" t="s">
        <v>14425</v>
      </c>
      <c r="E2618" s="64" t="s">
        <v>14425</v>
      </c>
      <c r="F2618" s="64" t="s">
        <v>232</v>
      </c>
      <c r="G2618" s="63" t="b">
        <v>0</v>
      </c>
      <c r="H2618" s="71" t="b">
        <v>0</v>
      </c>
      <c r="I2618" s="64" t="s">
        <v>14423</v>
      </c>
      <c r="J2618" s="64" t="s">
        <v>232</v>
      </c>
      <c r="K2618" s="63">
        <v>126.583</v>
      </c>
      <c r="L2618" s="71" t="b">
        <v>0</v>
      </c>
      <c r="M2618" s="64" t="s">
        <v>232</v>
      </c>
      <c r="N2618" s="64" t="s">
        <v>14426</v>
      </c>
      <c r="O2618" s="64" t="s">
        <v>14427</v>
      </c>
      <c r="P2618" s="64" t="s">
        <v>1687</v>
      </c>
      <c r="Q2618" s="65"/>
      <c r="R2618" s="64" t="s">
        <v>14428</v>
      </c>
      <c r="S2618" s="63">
        <v>298.6422</v>
      </c>
      <c r="T2618" s="63">
        <v>4473.1180000000004</v>
      </c>
      <c r="U2618" s="63">
        <v>448.83117944000003</v>
      </c>
      <c r="V2618" s="64" t="s">
        <v>232</v>
      </c>
    </row>
    <row r="2619" spans="1:22" ht="409.6">
      <c r="A2619" s="64" t="s">
        <v>14429</v>
      </c>
      <c r="B2619" s="63">
        <v>3058</v>
      </c>
      <c r="C2619" s="64" t="s">
        <v>14430</v>
      </c>
      <c r="D2619" s="64" t="s">
        <v>14431</v>
      </c>
      <c r="E2619" s="64" t="s">
        <v>14431</v>
      </c>
      <c r="F2619" s="64" t="s">
        <v>232</v>
      </c>
      <c r="G2619" s="63" t="b">
        <v>0</v>
      </c>
      <c r="H2619" s="71" t="b">
        <v>0</v>
      </c>
      <c r="I2619" s="64" t="s">
        <v>14429</v>
      </c>
      <c r="J2619" s="64" t="s">
        <v>232</v>
      </c>
      <c r="K2619" s="63">
        <v>150.17779999999999</v>
      </c>
      <c r="L2619" s="71" t="b">
        <v>0</v>
      </c>
      <c r="M2619" s="64" t="s">
        <v>232</v>
      </c>
      <c r="N2619" s="64" t="s">
        <v>14432</v>
      </c>
      <c r="O2619" s="64" t="s">
        <v>14433</v>
      </c>
      <c r="P2619" s="64" t="s">
        <v>14434</v>
      </c>
      <c r="Q2619" s="63">
        <v>0.125</v>
      </c>
      <c r="R2619" s="64" t="s">
        <v>14435</v>
      </c>
      <c r="S2619" s="63">
        <v>5.8661850000000003E-3</v>
      </c>
      <c r="T2619" s="63">
        <v>1463.991</v>
      </c>
      <c r="U2619" s="63">
        <v>8.8422750094E-3</v>
      </c>
      <c r="V2619" s="64" t="s">
        <v>232</v>
      </c>
    </row>
    <row r="2620" spans="1:22" ht="43.15">
      <c r="A2620" s="64" t="s">
        <v>14436</v>
      </c>
      <c r="B2620" s="63">
        <v>3059</v>
      </c>
      <c r="C2620" s="64" t="s">
        <v>14437</v>
      </c>
      <c r="D2620" s="64" t="s">
        <v>14438</v>
      </c>
      <c r="E2620" s="64" t="s">
        <v>14438</v>
      </c>
      <c r="F2620" s="64" t="s">
        <v>232</v>
      </c>
      <c r="G2620" s="63" t="b">
        <v>0</v>
      </c>
      <c r="H2620" s="71" t="b">
        <v>0</v>
      </c>
      <c r="I2620" s="64" t="s">
        <v>14436</v>
      </c>
      <c r="J2620" s="64" t="s">
        <v>232</v>
      </c>
      <c r="K2620" s="63">
        <v>104.1476</v>
      </c>
      <c r="L2620" s="71" t="b">
        <v>0</v>
      </c>
      <c r="M2620" s="64" t="s">
        <v>232</v>
      </c>
      <c r="N2620" s="64" t="s">
        <v>14439</v>
      </c>
      <c r="O2620" s="64" t="s">
        <v>14440</v>
      </c>
      <c r="P2620" s="64" t="s">
        <v>3276</v>
      </c>
      <c r="Q2620" s="63">
        <v>0.4</v>
      </c>
      <c r="R2620" s="64" t="s">
        <v>14441</v>
      </c>
      <c r="S2620" s="63">
        <v>0.71327479999999999</v>
      </c>
      <c r="T2620" s="63">
        <v>3.5783179999999999</v>
      </c>
      <c r="U2620" s="63">
        <v>3.7780521716000002</v>
      </c>
      <c r="V2620" s="64" t="s">
        <v>232</v>
      </c>
    </row>
    <row r="2621" spans="1:22" ht="409.6">
      <c r="A2621" s="64" t="s">
        <v>14442</v>
      </c>
      <c r="B2621" s="63">
        <v>3060</v>
      </c>
      <c r="C2621" s="64" t="s">
        <v>14443</v>
      </c>
      <c r="D2621" s="64" t="s">
        <v>14444</v>
      </c>
      <c r="E2621" s="64" t="s">
        <v>14444</v>
      </c>
      <c r="F2621" s="64" t="s">
        <v>232</v>
      </c>
      <c r="G2621" s="63" t="b">
        <v>0</v>
      </c>
      <c r="H2621" s="71" t="b">
        <v>0</v>
      </c>
      <c r="I2621" s="64" t="s">
        <v>14442</v>
      </c>
      <c r="J2621" s="64" t="s">
        <v>232</v>
      </c>
      <c r="K2621" s="63">
        <v>164.2011</v>
      </c>
      <c r="L2621" s="71" t="b">
        <v>0</v>
      </c>
      <c r="M2621" s="64" t="s">
        <v>232</v>
      </c>
      <c r="N2621" s="64" t="s">
        <v>14445</v>
      </c>
      <c r="O2621" s="64" t="s">
        <v>14446</v>
      </c>
      <c r="P2621" s="64" t="s">
        <v>6263</v>
      </c>
      <c r="Q2621" s="63">
        <v>0.2</v>
      </c>
      <c r="R2621" s="64" t="s">
        <v>14447</v>
      </c>
      <c r="S2621" s="63">
        <v>14.93211</v>
      </c>
      <c r="T2621" s="63">
        <v>16.610569999999999</v>
      </c>
      <c r="U2621" s="63">
        <v>11.795330645</v>
      </c>
      <c r="V2621" s="64" t="s">
        <v>232</v>
      </c>
    </row>
    <row r="2622" spans="1:22" ht="57.6">
      <c r="A2622" s="64" t="s">
        <v>14448</v>
      </c>
      <c r="B2622" s="63">
        <v>3061</v>
      </c>
      <c r="C2622" s="64" t="s">
        <v>14449</v>
      </c>
      <c r="D2622" s="64" t="s">
        <v>14450</v>
      </c>
      <c r="E2622" s="64" t="s">
        <v>14450</v>
      </c>
      <c r="F2622" s="64" t="s">
        <v>232</v>
      </c>
      <c r="G2622" s="63" t="b">
        <v>0</v>
      </c>
      <c r="H2622" s="71" t="b">
        <v>0</v>
      </c>
      <c r="I2622" s="64" t="s">
        <v>14448</v>
      </c>
      <c r="J2622" s="64" t="s">
        <v>232</v>
      </c>
      <c r="K2622" s="63">
        <v>139.15</v>
      </c>
      <c r="L2622" s="71" t="b">
        <v>0</v>
      </c>
      <c r="M2622" s="64" t="s">
        <v>232</v>
      </c>
      <c r="N2622" s="64" t="s">
        <v>14451</v>
      </c>
      <c r="O2622" s="64" t="s">
        <v>14452</v>
      </c>
      <c r="P2622" s="64" t="s">
        <v>14453</v>
      </c>
      <c r="Q2622" s="63">
        <v>0.28571429999999998</v>
      </c>
      <c r="R2622" s="64" t="s">
        <v>14454</v>
      </c>
      <c r="S2622" s="63">
        <v>26.397829999999999</v>
      </c>
      <c r="T2622" s="63">
        <v>749.58010000000002</v>
      </c>
      <c r="U2622" s="63">
        <v>33.233708227999998</v>
      </c>
      <c r="V2622" s="64" t="s">
        <v>232</v>
      </c>
    </row>
    <row r="2623" spans="1:22" ht="244.9">
      <c r="A2623" s="64" t="s">
        <v>14455</v>
      </c>
      <c r="B2623" s="63">
        <v>3062</v>
      </c>
      <c r="C2623" s="64" t="s">
        <v>14456</v>
      </c>
      <c r="D2623" s="64" t="s">
        <v>14457</v>
      </c>
      <c r="E2623" s="64" t="s">
        <v>14457</v>
      </c>
      <c r="F2623" s="64" t="s">
        <v>232</v>
      </c>
      <c r="G2623" s="63" t="b">
        <v>0</v>
      </c>
      <c r="H2623" s="71" t="b">
        <v>1</v>
      </c>
      <c r="I2623" s="64" t="s">
        <v>14455</v>
      </c>
      <c r="J2623" s="64" t="s">
        <v>232</v>
      </c>
      <c r="K2623" s="63">
        <v>178.2261</v>
      </c>
      <c r="L2623" s="71" t="b">
        <v>0</v>
      </c>
      <c r="M2623" s="64" t="s">
        <v>14458</v>
      </c>
      <c r="N2623" s="64" t="s">
        <v>14459</v>
      </c>
      <c r="O2623" s="64" t="s">
        <v>14460</v>
      </c>
      <c r="P2623" s="64" t="s">
        <v>14461</v>
      </c>
      <c r="Q2623" s="63">
        <v>0.5</v>
      </c>
      <c r="R2623" s="64" t="s">
        <v>14462</v>
      </c>
      <c r="S2623" s="63">
        <v>0.29864220000000002</v>
      </c>
      <c r="T2623" s="63">
        <v>0.54334490000000002</v>
      </c>
      <c r="U2623" s="63">
        <v>1.1755854000799999</v>
      </c>
      <c r="V2623" s="64" t="s">
        <v>232</v>
      </c>
    </row>
    <row r="2624" spans="1:22" ht="57.6">
      <c r="A2624" s="64" t="s">
        <v>14463</v>
      </c>
      <c r="B2624" s="63">
        <v>3063</v>
      </c>
      <c r="C2624" s="64" t="s">
        <v>14464</v>
      </c>
      <c r="D2624" s="64" t="s">
        <v>14465</v>
      </c>
      <c r="E2624" s="64" t="s">
        <v>14465</v>
      </c>
      <c r="F2624" s="64" t="s">
        <v>232</v>
      </c>
      <c r="G2624" s="63" t="b">
        <v>0</v>
      </c>
      <c r="H2624" s="71" t="b">
        <v>0</v>
      </c>
      <c r="I2624" s="64" t="s">
        <v>14463</v>
      </c>
      <c r="J2624" s="64" t="s">
        <v>232</v>
      </c>
      <c r="K2624" s="63">
        <v>189.23</v>
      </c>
      <c r="L2624" s="71" t="b">
        <v>0</v>
      </c>
      <c r="M2624" s="64" t="s">
        <v>232</v>
      </c>
      <c r="N2624" s="64" t="s">
        <v>14466</v>
      </c>
      <c r="O2624" s="64" t="s">
        <v>14467</v>
      </c>
      <c r="P2624" s="64" t="s">
        <v>14468</v>
      </c>
      <c r="Q2624" s="65"/>
      <c r="R2624" s="64" t="s">
        <v>14469</v>
      </c>
      <c r="S2624" s="63">
        <v>1.7731879999999999E-9</v>
      </c>
      <c r="T2624" s="63">
        <v>3099.1030000000001</v>
      </c>
      <c r="U2624" s="63">
        <v>4.8592402628000004E-3</v>
      </c>
      <c r="V2624" s="64" t="s">
        <v>232</v>
      </c>
    </row>
    <row r="2625" spans="1:22" ht="43.15">
      <c r="A2625" s="64" t="s">
        <v>14470</v>
      </c>
      <c r="B2625" s="63">
        <v>3064</v>
      </c>
      <c r="C2625" s="64" t="s">
        <v>14471</v>
      </c>
      <c r="D2625" s="64" t="s">
        <v>14472</v>
      </c>
      <c r="E2625" s="64" t="s">
        <v>14472</v>
      </c>
      <c r="F2625" s="64" t="s">
        <v>232</v>
      </c>
      <c r="G2625" s="63" t="b">
        <v>0</v>
      </c>
      <c r="H2625" s="71" t="b">
        <v>0</v>
      </c>
      <c r="I2625" s="64" t="s">
        <v>14470</v>
      </c>
      <c r="J2625" s="64" t="s">
        <v>232</v>
      </c>
      <c r="K2625" s="63">
        <v>172.2646</v>
      </c>
      <c r="L2625" s="71" t="b">
        <v>0</v>
      </c>
      <c r="M2625" s="64" t="s">
        <v>232</v>
      </c>
      <c r="N2625" s="64" t="s">
        <v>14473</v>
      </c>
      <c r="O2625" s="64" t="s">
        <v>14474</v>
      </c>
      <c r="P2625" s="64" t="s">
        <v>1711</v>
      </c>
      <c r="Q2625" s="63">
        <v>0.2</v>
      </c>
      <c r="R2625" s="64" t="s">
        <v>14475</v>
      </c>
      <c r="S2625" s="63">
        <v>1.9598390000000001</v>
      </c>
      <c r="T2625" s="63">
        <v>0.94981320000000002</v>
      </c>
      <c r="U2625" s="65"/>
      <c r="V2625" s="64" t="s">
        <v>232</v>
      </c>
    </row>
    <row r="2626" spans="1:22" ht="244.9">
      <c r="A2626" s="64" t="s">
        <v>14476</v>
      </c>
      <c r="B2626" s="63">
        <v>3065</v>
      </c>
      <c r="C2626" s="64" t="s">
        <v>14477</v>
      </c>
      <c r="D2626" s="64" t="s">
        <v>14478</v>
      </c>
      <c r="E2626" s="64" t="s">
        <v>14478</v>
      </c>
      <c r="F2626" s="64" t="s">
        <v>232</v>
      </c>
      <c r="G2626" s="63" t="b">
        <v>0</v>
      </c>
      <c r="H2626" s="71" t="b">
        <v>0</v>
      </c>
      <c r="I2626" s="64" t="s">
        <v>14476</v>
      </c>
      <c r="J2626" s="64" t="s">
        <v>232</v>
      </c>
      <c r="K2626" s="63">
        <v>135.2062</v>
      </c>
      <c r="L2626" s="71" t="b">
        <v>0</v>
      </c>
      <c r="M2626" s="64" t="s">
        <v>232</v>
      </c>
      <c r="N2626" s="64" t="s">
        <v>14479</v>
      </c>
      <c r="O2626" s="64" t="s">
        <v>14480</v>
      </c>
      <c r="P2626" s="64" t="s">
        <v>14397</v>
      </c>
      <c r="Q2626" s="65"/>
      <c r="R2626" s="64" t="s">
        <v>14481</v>
      </c>
      <c r="S2626" s="63">
        <v>27.597729999999999</v>
      </c>
      <c r="T2626" s="63">
        <v>479.14449999999999</v>
      </c>
      <c r="U2626" s="63">
        <v>34.370411599999997</v>
      </c>
      <c r="V2626" s="64" t="s">
        <v>232</v>
      </c>
    </row>
    <row r="2627" spans="1:22" ht="273.60000000000002">
      <c r="A2627" s="64" t="s">
        <v>14482</v>
      </c>
      <c r="B2627" s="63">
        <v>3066</v>
      </c>
      <c r="C2627" s="64" t="s">
        <v>14483</v>
      </c>
      <c r="D2627" s="64" t="s">
        <v>14484</v>
      </c>
      <c r="E2627" s="64" t="s">
        <v>14484</v>
      </c>
      <c r="F2627" s="64" t="s">
        <v>232</v>
      </c>
      <c r="G2627" s="63" t="b">
        <v>0</v>
      </c>
      <c r="H2627" s="71" t="b">
        <v>0</v>
      </c>
      <c r="I2627" s="64" t="s">
        <v>14482</v>
      </c>
      <c r="J2627" s="64" t="s">
        <v>232</v>
      </c>
      <c r="K2627" s="63">
        <v>163.2594</v>
      </c>
      <c r="L2627" s="71" t="b">
        <v>0</v>
      </c>
      <c r="M2627" s="64" t="s">
        <v>232</v>
      </c>
      <c r="N2627" s="64" t="s">
        <v>14485</v>
      </c>
      <c r="O2627" s="64" t="s">
        <v>14486</v>
      </c>
      <c r="P2627" s="64" t="s">
        <v>14487</v>
      </c>
      <c r="Q2627" s="65"/>
      <c r="R2627" s="64" t="s">
        <v>14488</v>
      </c>
      <c r="S2627" s="63">
        <v>10.972429999999999</v>
      </c>
      <c r="T2627" s="63">
        <v>51.324269999999999</v>
      </c>
      <c r="U2627" s="63">
        <v>62.692404026000006</v>
      </c>
      <c r="V2627" s="64" t="s">
        <v>232</v>
      </c>
    </row>
    <row r="2628" spans="1:22" ht="273.60000000000002">
      <c r="A2628" s="64" t="s">
        <v>14489</v>
      </c>
      <c r="B2628" s="63">
        <v>3067</v>
      </c>
      <c r="C2628" s="64" t="s">
        <v>14490</v>
      </c>
      <c r="D2628" s="64" t="s">
        <v>14491</v>
      </c>
      <c r="E2628" s="64" t="s">
        <v>14491</v>
      </c>
      <c r="F2628" s="64" t="s">
        <v>232</v>
      </c>
      <c r="G2628" s="63" t="b">
        <v>0</v>
      </c>
      <c r="H2628" s="71" t="b">
        <v>1</v>
      </c>
      <c r="I2628" s="64" t="s">
        <v>14489</v>
      </c>
      <c r="J2628" s="64" t="s">
        <v>232</v>
      </c>
      <c r="K2628" s="63">
        <v>111.09869999999999</v>
      </c>
      <c r="L2628" s="71" t="b">
        <v>0</v>
      </c>
      <c r="M2628" s="64" t="s">
        <v>6608</v>
      </c>
      <c r="N2628" s="64" t="s">
        <v>14492</v>
      </c>
      <c r="O2628" s="64" t="s">
        <v>14493</v>
      </c>
      <c r="P2628" s="64" t="s">
        <v>14494</v>
      </c>
      <c r="Q2628" s="63">
        <v>0.4</v>
      </c>
      <c r="R2628" s="64" t="s">
        <v>14495</v>
      </c>
      <c r="S2628" s="63">
        <v>106.1246</v>
      </c>
      <c r="T2628" s="63">
        <v>4423.2749999999996</v>
      </c>
      <c r="U2628" s="63">
        <v>27.530859677999999</v>
      </c>
      <c r="V2628" s="64" t="s">
        <v>232</v>
      </c>
    </row>
    <row r="2629" spans="1:22" ht="288">
      <c r="A2629" s="64" t="s">
        <v>14496</v>
      </c>
      <c r="B2629" s="63">
        <v>3068</v>
      </c>
      <c r="C2629" s="64" t="s">
        <v>14497</v>
      </c>
      <c r="D2629" s="64" t="s">
        <v>14498</v>
      </c>
      <c r="E2629" s="64" t="s">
        <v>14498</v>
      </c>
      <c r="F2629" s="64" t="s">
        <v>232</v>
      </c>
      <c r="G2629" s="63" t="b">
        <v>0</v>
      </c>
      <c r="H2629" s="71" t="b">
        <v>0</v>
      </c>
      <c r="I2629" s="64" t="s">
        <v>14496</v>
      </c>
      <c r="J2629" s="64" t="s">
        <v>232</v>
      </c>
      <c r="K2629" s="63">
        <v>186.33420000000001</v>
      </c>
      <c r="L2629" s="71" t="b">
        <v>0</v>
      </c>
      <c r="M2629" s="64" t="s">
        <v>232</v>
      </c>
      <c r="N2629" s="64" t="s">
        <v>232</v>
      </c>
      <c r="O2629" s="64" t="s">
        <v>232</v>
      </c>
      <c r="P2629" s="64" t="s">
        <v>14499</v>
      </c>
      <c r="Q2629" s="63">
        <v>8.3333340000000006E-2</v>
      </c>
      <c r="R2629" s="64" t="s">
        <v>14500</v>
      </c>
      <c r="S2629" s="63">
        <v>0.24131349999999999</v>
      </c>
      <c r="T2629" s="63">
        <v>0.1367777</v>
      </c>
      <c r="U2629" s="65"/>
      <c r="V2629" s="64" t="s">
        <v>232</v>
      </c>
    </row>
    <row r="2630" spans="1:22" ht="43.15">
      <c r="A2630" s="64" t="s">
        <v>14501</v>
      </c>
      <c r="B2630" s="63">
        <v>3069</v>
      </c>
      <c r="C2630" s="64" t="s">
        <v>14502</v>
      </c>
      <c r="D2630" s="64" t="s">
        <v>14503</v>
      </c>
      <c r="E2630" s="64" t="s">
        <v>14503</v>
      </c>
      <c r="F2630" s="64" t="s">
        <v>232</v>
      </c>
      <c r="G2630" s="63" t="b">
        <v>0</v>
      </c>
      <c r="H2630" s="71" t="b">
        <v>0</v>
      </c>
      <c r="I2630" s="64" t="s">
        <v>14501</v>
      </c>
      <c r="J2630" s="64" t="s">
        <v>232</v>
      </c>
      <c r="K2630" s="63">
        <v>178.3015</v>
      </c>
      <c r="L2630" s="71" t="b">
        <v>0</v>
      </c>
      <c r="M2630" s="64" t="s">
        <v>232</v>
      </c>
      <c r="N2630" s="64" t="s">
        <v>14504</v>
      </c>
      <c r="O2630" s="64" t="s">
        <v>14505</v>
      </c>
      <c r="P2630" s="64" t="s">
        <v>14506</v>
      </c>
      <c r="Q2630" s="63">
        <v>0.42857139999999999</v>
      </c>
      <c r="R2630" s="64" t="s">
        <v>14507</v>
      </c>
      <c r="S2630" s="63">
        <v>453.29610000000002</v>
      </c>
      <c r="T2630" s="63">
        <v>11195.57</v>
      </c>
      <c r="U2630" s="63">
        <v>1195.69302412</v>
      </c>
      <c r="V2630" s="64" t="s">
        <v>232</v>
      </c>
    </row>
    <row r="2631" spans="1:22" ht="409.6">
      <c r="A2631" s="64" t="s">
        <v>14508</v>
      </c>
      <c r="B2631" s="63">
        <v>3070</v>
      </c>
      <c r="C2631" s="64" t="s">
        <v>14509</v>
      </c>
      <c r="D2631" s="64" t="s">
        <v>14510</v>
      </c>
      <c r="E2631" s="64" t="s">
        <v>14510</v>
      </c>
      <c r="F2631" s="64" t="s">
        <v>232</v>
      </c>
      <c r="G2631" s="63" t="b">
        <v>0</v>
      </c>
      <c r="H2631" s="71" t="b">
        <v>0</v>
      </c>
      <c r="I2631" s="64" t="s">
        <v>14508</v>
      </c>
      <c r="J2631" s="64" t="s">
        <v>232</v>
      </c>
      <c r="K2631" s="63">
        <v>158.238</v>
      </c>
      <c r="L2631" s="71" t="b">
        <v>0</v>
      </c>
      <c r="M2631" s="64" t="s">
        <v>232</v>
      </c>
      <c r="N2631" s="64" t="s">
        <v>14511</v>
      </c>
      <c r="O2631" s="64" t="s">
        <v>14512</v>
      </c>
      <c r="P2631" s="64" t="s">
        <v>7846</v>
      </c>
      <c r="Q2631" s="63">
        <v>0.22222220000000001</v>
      </c>
      <c r="R2631" s="64" t="s">
        <v>14513</v>
      </c>
      <c r="S2631" s="63">
        <v>134.65559999999999</v>
      </c>
      <c r="T2631" s="63">
        <v>80.292370000000005</v>
      </c>
      <c r="U2631" s="63">
        <v>131.62387768600001</v>
      </c>
      <c r="V2631" s="64" t="s">
        <v>232</v>
      </c>
    </row>
    <row r="2632" spans="1:22" ht="72">
      <c r="A2632" s="64" t="s">
        <v>14514</v>
      </c>
      <c r="B2632" s="63">
        <v>3071</v>
      </c>
      <c r="C2632" s="64" t="s">
        <v>14515</v>
      </c>
      <c r="D2632" s="64" t="s">
        <v>14516</v>
      </c>
      <c r="E2632" s="64" t="s">
        <v>14516</v>
      </c>
      <c r="F2632" s="64" t="s">
        <v>232</v>
      </c>
      <c r="G2632" s="63" t="b">
        <v>0</v>
      </c>
      <c r="H2632" s="71" t="b">
        <v>0</v>
      </c>
      <c r="I2632" s="64" t="s">
        <v>14514</v>
      </c>
      <c r="J2632" s="64" t="s">
        <v>232</v>
      </c>
      <c r="K2632" s="63">
        <v>144.16999999999999</v>
      </c>
      <c r="L2632" s="71" t="b">
        <v>0</v>
      </c>
      <c r="M2632" s="64" t="s">
        <v>232</v>
      </c>
      <c r="N2632" s="64" t="s">
        <v>14517</v>
      </c>
      <c r="O2632" s="64" t="s">
        <v>14518</v>
      </c>
      <c r="P2632" s="64" t="s">
        <v>14519</v>
      </c>
      <c r="Q2632" s="63">
        <v>0.42857139999999999</v>
      </c>
      <c r="R2632" s="64" t="s">
        <v>14520</v>
      </c>
      <c r="S2632" s="63">
        <v>9.6525409999999994</v>
      </c>
      <c r="T2632" s="63">
        <v>10.891819999999999</v>
      </c>
      <c r="U2632" s="65"/>
      <c r="V2632" s="64" t="s">
        <v>232</v>
      </c>
    </row>
    <row r="2633" spans="1:22" ht="158.44999999999999">
      <c r="A2633" s="64" t="s">
        <v>14521</v>
      </c>
      <c r="B2633" s="63">
        <v>3072</v>
      </c>
      <c r="C2633" s="64" t="s">
        <v>14522</v>
      </c>
      <c r="D2633" s="64" t="s">
        <v>14523</v>
      </c>
      <c r="E2633" s="64" t="s">
        <v>14523</v>
      </c>
      <c r="F2633" s="64" t="s">
        <v>232</v>
      </c>
      <c r="G2633" s="63" t="b">
        <v>0</v>
      </c>
      <c r="H2633" s="71" t="b">
        <v>0</v>
      </c>
      <c r="I2633" s="64" t="s">
        <v>14521</v>
      </c>
      <c r="J2633" s="64" t="s">
        <v>232</v>
      </c>
      <c r="K2633" s="63">
        <v>236.33760000000001</v>
      </c>
      <c r="L2633" s="71" t="b">
        <v>0</v>
      </c>
      <c r="M2633" s="64" t="s">
        <v>232</v>
      </c>
      <c r="N2633" s="64" t="s">
        <v>14524</v>
      </c>
      <c r="O2633" s="64" t="s">
        <v>14525</v>
      </c>
      <c r="P2633" s="64" t="s">
        <v>14526</v>
      </c>
      <c r="Q2633" s="63">
        <v>0.55555560000000004</v>
      </c>
      <c r="R2633" s="64" t="s">
        <v>14527</v>
      </c>
      <c r="S2633" s="63">
        <v>1.893178</v>
      </c>
      <c r="T2633" s="63">
        <v>40.658410000000003</v>
      </c>
      <c r="U2633" s="63">
        <v>7.8617583603999996</v>
      </c>
      <c r="V2633" s="64" t="s">
        <v>232</v>
      </c>
    </row>
    <row r="2634" spans="1:22" ht="172.9">
      <c r="A2634" s="64" t="s">
        <v>14528</v>
      </c>
      <c r="B2634" s="63">
        <v>3073</v>
      </c>
      <c r="C2634" s="64" t="s">
        <v>14529</v>
      </c>
      <c r="D2634" s="64" t="s">
        <v>14530</v>
      </c>
      <c r="E2634" s="64" t="s">
        <v>14530</v>
      </c>
      <c r="F2634" s="64" t="s">
        <v>232</v>
      </c>
      <c r="G2634" s="63" t="b">
        <v>0</v>
      </c>
      <c r="H2634" s="71" t="b">
        <v>0</v>
      </c>
      <c r="I2634" s="64" t="s">
        <v>14528</v>
      </c>
      <c r="J2634" s="64" t="s">
        <v>232</v>
      </c>
      <c r="K2634" s="63">
        <v>45.040599999999998</v>
      </c>
      <c r="L2634" s="71" t="b">
        <v>0</v>
      </c>
      <c r="M2634" s="64" t="s">
        <v>232</v>
      </c>
      <c r="N2634" s="64" t="s">
        <v>14531</v>
      </c>
      <c r="O2634" s="64" t="s">
        <v>14532</v>
      </c>
      <c r="P2634" s="64" t="s">
        <v>14533</v>
      </c>
      <c r="Q2634" s="63">
        <v>1</v>
      </c>
      <c r="R2634" s="64" t="s">
        <v>14534</v>
      </c>
      <c r="S2634" s="63">
        <v>17.465229999999998</v>
      </c>
      <c r="T2634" s="63">
        <v>5757839</v>
      </c>
      <c r="U2634" s="63">
        <v>5.3581711834000005</v>
      </c>
      <c r="V2634" s="64" t="s">
        <v>232</v>
      </c>
    </row>
    <row r="2635" spans="1:22" ht="129.6">
      <c r="A2635" s="64" t="s">
        <v>14535</v>
      </c>
      <c r="B2635" s="63">
        <v>3074</v>
      </c>
      <c r="C2635" s="64" t="s">
        <v>14536</v>
      </c>
      <c r="D2635" s="64" t="s">
        <v>14537</v>
      </c>
      <c r="E2635" s="64" t="s">
        <v>14537</v>
      </c>
      <c r="F2635" s="64" t="s">
        <v>232</v>
      </c>
      <c r="G2635" s="63" t="b">
        <v>0</v>
      </c>
      <c r="H2635" s="71" t="b">
        <v>0</v>
      </c>
      <c r="I2635" s="64" t="s">
        <v>14535</v>
      </c>
      <c r="J2635" s="64" t="s">
        <v>232</v>
      </c>
      <c r="K2635" s="63">
        <v>169.17784</v>
      </c>
      <c r="L2635" s="71" t="b">
        <v>0</v>
      </c>
      <c r="M2635" s="64" t="s">
        <v>232</v>
      </c>
      <c r="N2635" s="64" t="s">
        <v>14538</v>
      </c>
      <c r="O2635" s="64" t="s">
        <v>14539</v>
      </c>
      <c r="P2635" s="64" t="s">
        <v>14540</v>
      </c>
      <c r="Q2635" s="63">
        <v>0.375</v>
      </c>
      <c r="R2635" s="64" t="s">
        <v>14541</v>
      </c>
      <c r="S2635" s="63">
        <v>1.946507</v>
      </c>
      <c r="T2635" s="63">
        <v>50.752380000000002</v>
      </c>
      <c r="U2635" s="63">
        <v>3.5400057406000003</v>
      </c>
      <c r="V2635" s="64" t="s">
        <v>232</v>
      </c>
    </row>
    <row r="2636" spans="1:22" ht="72">
      <c r="A2636" s="64" t="s">
        <v>14542</v>
      </c>
      <c r="B2636" s="63">
        <v>3075</v>
      </c>
      <c r="C2636" s="64" t="s">
        <v>14543</v>
      </c>
      <c r="D2636" s="64" t="s">
        <v>14544</v>
      </c>
      <c r="E2636" s="64" t="s">
        <v>14544</v>
      </c>
      <c r="F2636" s="64" t="s">
        <v>232</v>
      </c>
      <c r="G2636" s="63" t="b">
        <v>0</v>
      </c>
      <c r="H2636" s="71" t="b">
        <v>0</v>
      </c>
      <c r="I2636" s="64" t="s">
        <v>14542</v>
      </c>
      <c r="J2636" s="64" t="s">
        <v>232</v>
      </c>
      <c r="K2636" s="63">
        <v>120.1</v>
      </c>
      <c r="L2636" s="71" t="b">
        <v>0</v>
      </c>
      <c r="M2636" s="64" t="s">
        <v>232</v>
      </c>
      <c r="N2636" s="64" t="s">
        <v>232</v>
      </c>
      <c r="O2636" s="64" t="s">
        <v>14545</v>
      </c>
      <c r="P2636" s="64" t="s">
        <v>14546</v>
      </c>
      <c r="Q2636" s="63">
        <v>1</v>
      </c>
      <c r="R2636" s="64" t="s">
        <v>14547</v>
      </c>
      <c r="S2636" s="63">
        <v>8.2126600000000001E-3</v>
      </c>
      <c r="T2636" s="63">
        <v>1.1795760000000001E-2</v>
      </c>
      <c r="U2636" s="63">
        <v>1.3668171439999998E-3</v>
      </c>
      <c r="V2636" s="64" t="s">
        <v>232</v>
      </c>
    </row>
    <row r="2637" spans="1:22" ht="172.9">
      <c r="A2637" s="64" t="s">
        <v>14548</v>
      </c>
      <c r="B2637" s="63">
        <v>3076</v>
      </c>
      <c r="C2637" s="64" t="s">
        <v>14549</v>
      </c>
      <c r="D2637" s="64" t="s">
        <v>14550</v>
      </c>
      <c r="E2637" s="64" t="s">
        <v>14550</v>
      </c>
      <c r="F2637" s="64" t="s">
        <v>232</v>
      </c>
      <c r="G2637" s="63" t="b">
        <v>0</v>
      </c>
      <c r="H2637" s="71" t="b">
        <v>0</v>
      </c>
      <c r="I2637" s="64" t="s">
        <v>14548</v>
      </c>
      <c r="J2637" s="64" t="s">
        <v>232</v>
      </c>
      <c r="K2637" s="63">
        <v>128.21199999999999</v>
      </c>
      <c r="L2637" s="71" t="b">
        <v>0</v>
      </c>
      <c r="M2637" s="64" t="s">
        <v>232</v>
      </c>
      <c r="N2637" s="64" t="s">
        <v>14551</v>
      </c>
      <c r="O2637" s="64" t="s">
        <v>14552</v>
      </c>
      <c r="P2637" s="64" t="s">
        <v>6869</v>
      </c>
      <c r="Q2637" s="63">
        <v>0.125</v>
      </c>
      <c r="R2637" s="64" t="s">
        <v>14553</v>
      </c>
      <c r="S2637" s="63">
        <v>31.730730000000001</v>
      </c>
      <c r="T2637" s="63">
        <v>70.096980000000002</v>
      </c>
      <c r="U2637" s="63">
        <v>25.406106964000003</v>
      </c>
      <c r="V2637" s="64" t="s">
        <v>232</v>
      </c>
    </row>
    <row r="2638" spans="1:22" ht="244.9">
      <c r="A2638" s="64" t="s">
        <v>14554</v>
      </c>
      <c r="B2638" s="63">
        <v>3077</v>
      </c>
      <c r="C2638" s="64" t="s">
        <v>14555</v>
      </c>
      <c r="D2638" s="64" t="s">
        <v>14556</v>
      </c>
      <c r="E2638" s="64" t="s">
        <v>14556</v>
      </c>
      <c r="F2638" s="64" t="s">
        <v>232</v>
      </c>
      <c r="G2638" s="63" t="b">
        <v>0</v>
      </c>
      <c r="H2638" s="71" t="b">
        <v>0</v>
      </c>
      <c r="I2638" s="64" t="s">
        <v>14554</v>
      </c>
      <c r="J2638" s="64" t="s">
        <v>232</v>
      </c>
      <c r="K2638" s="63">
        <v>148.20169999999999</v>
      </c>
      <c r="L2638" s="71" t="b">
        <v>0</v>
      </c>
      <c r="M2638" s="64" t="s">
        <v>232</v>
      </c>
      <c r="N2638" s="64" t="s">
        <v>14557</v>
      </c>
      <c r="O2638" s="64" t="s">
        <v>14558</v>
      </c>
      <c r="P2638" s="64" t="s">
        <v>14559</v>
      </c>
      <c r="Q2638" s="63">
        <v>0.1</v>
      </c>
      <c r="R2638" s="64" t="s">
        <v>14560</v>
      </c>
      <c r="S2638" s="63">
        <v>21.998190000000001</v>
      </c>
      <c r="T2638" s="63">
        <v>51.324269999999999</v>
      </c>
      <c r="U2638" s="63">
        <v>23.140966184</v>
      </c>
      <c r="V2638" s="64" t="s">
        <v>232</v>
      </c>
    </row>
    <row r="2639" spans="1:22" ht="216">
      <c r="A2639" s="64" t="s">
        <v>14561</v>
      </c>
      <c r="B2639" s="63">
        <v>3078</v>
      </c>
      <c r="C2639" s="64" t="s">
        <v>14562</v>
      </c>
      <c r="D2639" s="64" t="s">
        <v>14563</v>
      </c>
      <c r="E2639" s="64" t="s">
        <v>14563</v>
      </c>
      <c r="F2639" s="64" t="s">
        <v>232</v>
      </c>
      <c r="G2639" s="63" t="b">
        <v>0</v>
      </c>
      <c r="H2639" s="71" t="b">
        <v>0</v>
      </c>
      <c r="I2639" s="64" t="s">
        <v>14561</v>
      </c>
      <c r="J2639" s="64" t="s">
        <v>232</v>
      </c>
      <c r="K2639" s="63">
        <v>113.1576</v>
      </c>
      <c r="L2639" s="71" t="b">
        <v>0</v>
      </c>
      <c r="M2639" s="64" t="s">
        <v>232</v>
      </c>
      <c r="N2639" s="64" t="s">
        <v>14564</v>
      </c>
      <c r="O2639" s="64" t="s">
        <v>14565</v>
      </c>
      <c r="P2639" s="64" t="s">
        <v>14566</v>
      </c>
      <c r="Q2639" s="63">
        <v>0.1666667</v>
      </c>
      <c r="R2639" s="64" t="s">
        <v>14567</v>
      </c>
      <c r="S2639" s="63">
        <v>13.73221</v>
      </c>
      <c r="T2639" s="63">
        <v>13667.28</v>
      </c>
      <c r="U2639" s="63">
        <v>87.427901330000012</v>
      </c>
      <c r="V2639" s="64" t="s">
        <v>232</v>
      </c>
    </row>
    <row r="2640" spans="1:22" ht="72">
      <c r="A2640" s="64" t="s">
        <v>14568</v>
      </c>
      <c r="B2640" s="63">
        <v>3079</v>
      </c>
      <c r="C2640" s="64" t="s">
        <v>14569</v>
      </c>
      <c r="D2640" s="64" t="s">
        <v>14570</v>
      </c>
      <c r="E2640" s="64" t="s">
        <v>14570</v>
      </c>
      <c r="F2640" s="64" t="s">
        <v>232</v>
      </c>
      <c r="G2640" s="63" t="b">
        <v>0</v>
      </c>
      <c r="H2640" s="71" t="b">
        <v>0</v>
      </c>
      <c r="I2640" s="64" t="s">
        <v>14568</v>
      </c>
      <c r="J2640" s="64" t="s">
        <v>232</v>
      </c>
      <c r="K2640" s="63">
        <v>226.44</v>
      </c>
      <c r="L2640" s="71" t="b">
        <v>0</v>
      </c>
      <c r="M2640" s="64" t="s">
        <v>232</v>
      </c>
      <c r="N2640" s="64" t="s">
        <v>232</v>
      </c>
      <c r="O2640" s="64" t="s">
        <v>232</v>
      </c>
      <c r="P2640" s="64" t="s">
        <v>6815</v>
      </c>
      <c r="Q2640" s="65"/>
      <c r="R2640" s="64" t="s">
        <v>14571</v>
      </c>
      <c r="S2640" s="63">
        <v>36.130369999999999</v>
      </c>
      <c r="T2640" s="63">
        <v>1859.1769999999999</v>
      </c>
      <c r="U2640" s="65"/>
      <c r="V2640" s="64" t="s">
        <v>232</v>
      </c>
    </row>
    <row r="2641" spans="1:22" ht="331.15">
      <c r="A2641" s="64" t="s">
        <v>14572</v>
      </c>
      <c r="B2641" s="63">
        <v>3080</v>
      </c>
      <c r="C2641" s="64" t="s">
        <v>14573</v>
      </c>
      <c r="D2641" s="64" t="s">
        <v>14574</v>
      </c>
      <c r="E2641" s="64" t="s">
        <v>14574</v>
      </c>
      <c r="F2641" s="64" t="s">
        <v>232</v>
      </c>
      <c r="G2641" s="63" t="b">
        <v>0</v>
      </c>
      <c r="H2641" s="71" t="b">
        <v>0</v>
      </c>
      <c r="I2641" s="64" t="s">
        <v>14572</v>
      </c>
      <c r="J2641" s="64" t="s">
        <v>232</v>
      </c>
      <c r="K2641" s="63">
        <v>196.34</v>
      </c>
      <c r="L2641" s="71" t="b">
        <v>0</v>
      </c>
      <c r="M2641" s="64" t="s">
        <v>232</v>
      </c>
      <c r="N2641" s="64" t="s">
        <v>14575</v>
      </c>
      <c r="O2641" s="64" t="s">
        <v>14576</v>
      </c>
      <c r="P2641" s="64" t="s">
        <v>14577</v>
      </c>
      <c r="Q2641" s="63">
        <v>0.5</v>
      </c>
      <c r="R2641" s="64" t="s">
        <v>14578</v>
      </c>
      <c r="S2641" s="63">
        <v>20.798290000000001</v>
      </c>
      <c r="T2641" s="63">
        <v>21622.21</v>
      </c>
      <c r="U2641" s="63">
        <v>77.477680504000006</v>
      </c>
      <c r="V2641" s="64" t="s">
        <v>232</v>
      </c>
    </row>
    <row r="2642" spans="1:22" ht="172.9">
      <c r="A2642" s="64" t="s">
        <v>14579</v>
      </c>
      <c r="B2642" s="63">
        <v>3081</v>
      </c>
      <c r="C2642" s="64" t="s">
        <v>14580</v>
      </c>
      <c r="D2642" s="64" t="s">
        <v>14581</v>
      </c>
      <c r="E2642" s="64" t="s">
        <v>14581</v>
      </c>
      <c r="F2642" s="64" t="s">
        <v>232</v>
      </c>
      <c r="G2642" s="63" t="b">
        <v>0</v>
      </c>
      <c r="H2642" s="71" t="b">
        <v>0</v>
      </c>
      <c r="I2642" s="64" t="s">
        <v>14579</v>
      </c>
      <c r="J2642" s="64" t="s">
        <v>232</v>
      </c>
      <c r="K2642" s="63">
        <v>142.23859999999999</v>
      </c>
      <c r="L2642" s="71" t="b">
        <v>0</v>
      </c>
      <c r="M2642" s="64" t="s">
        <v>232</v>
      </c>
      <c r="N2642" s="64" t="s">
        <v>14582</v>
      </c>
      <c r="O2642" s="64" t="s">
        <v>14583</v>
      </c>
      <c r="P2642" s="64" t="s">
        <v>3238</v>
      </c>
      <c r="Q2642" s="63">
        <v>0.1111111</v>
      </c>
      <c r="R2642" s="64" t="s">
        <v>14584</v>
      </c>
      <c r="S2642" s="63">
        <v>454.62939999999998</v>
      </c>
      <c r="T2642" s="63">
        <v>121.3612</v>
      </c>
      <c r="U2642" s="63">
        <v>211.62201059999998</v>
      </c>
      <c r="V2642" s="64" t="s">
        <v>232</v>
      </c>
    </row>
    <row r="2643" spans="1:22" ht="201.6">
      <c r="A2643" s="64" t="s">
        <v>14585</v>
      </c>
      <c r="B2643" s="63">
        <v>3082</v>
      </c>
      <c r="C2643" s="64" t="s">
        <v>14586</v>
      </c>
      <c r="D2643" s="64" t="s">
        <v>14587</v>
      </c>
      <c r="E2643" s="64" t="s">
        <v>14587</v>
      </c>
      <c r="F2643" s="64" t="s">
        <v>232</v>
      </c>
      <c r="G2643" s="63" t="b">
        <v>0</v>
      </c>
      <c r="H2643" s="71" t="b">
        <v>0</v>
      </c>
      <c r="I2643" s="64" t="s">
        <v>14585</v>
      </c>
      <c r="J2643" s="64" t="s">
        <v>232</v>
      </c>
      <c r="K2643" s="63">
        <v>106.12</v>
      </c>
      <c r="L2643" s="71" t="b">
        <v>0</v>
      </c>
      <c r="M2643" s="64" t="s">
        <v>232</v>
      </c>
      <c r="N2643" s="64" t="s">
        <v>14588</v>
      </c>
      <c r="O2643" s="64" t="s">
        <v>14589</v>
      </c>
      <c r="P2643" s="64" t="s">
        <v>3200</v>
      </c>
      <c r="Q2643" s="63">
        <v>0.75</v>
      </c>
      <c r="R2643" s="64" t="s">
        <v>14590</v>
      </c>
      <c r="S2643" s="63">
        <v>4879.6000000000004</v>
      </c>
      <c r="T2643" s="63">
        <v>7076.6580000000004</v>
      </c>
      <c r="U2643" s="63">
        <v>747.17115172000001</v>
      </c>
      <c r="V2643" s="64" t="s">
        <v>232</v>
      </c>
    </row>
    <row r="2644" spans="1:22" ht="158.44999999999999">
      <c r="A2644" s="64" t="s">
        <v>14591</v>
      </c>
      <c r="B2644" s="63">
        <v>3083</v>
      </c>
      <c r="C2644" s="64" t="s">
        <v>14592</v>
      </c>
      <c r="D2644" s="64" t="s">
        <v>14593</v>
      </c>
      <c r="E2644" s="64" t="s">
        <v>14593</v>
      </c>
      <c r="F2644" s="64" t="s">
        <v>232</v>
      </c>
      <c r="G2644" s="63" t="b">
        <v>0</v>
      </c>
      <c r="H2644" s="71" t="b">
        <v>0</v>
      </c>
      <c r="I2644" s="64" t="s">
        <v>14591</v>
      </c>
      <c r="J2644" s="64" t="s">
        <v>232</v>
      </c>
      <c r="K2644" s="63">
        <v>132.19999999999999</v>
      </c>
      <c r="L2644" s="71" t="b">
        <v>0</v>
      </c>
      <c r="M2644" s="64" t="s">
        <v>232</v>
      </c>
      <c r="N2644" s="64" t="s">
        <v>232</v>
      </c>
      <c r="O2644" s="64" t="s">
        <v>14594</v>
      </c>
      <c r="P2644" s="64" t="s">
        <v>4926</v>
      </c>
      <c r="Q2644" s="63">
        <v>0.28571429999999998</v>
      </c>
      <c r="R2644" s="64" t="s">
        <v>14595</v>
      </c>
      <c r="S2644" s="63">
        <v>18.665130000000001</v>
      </c>
      <c r="T2644" s="63">
        <v>24.519359999999999</v>
      </c>
      <c r="U2644" s="63">
        <v>111.160283906</v>
      </c>
      <c r="V2644" s="64" t="s">
        <v>232</v>
      </c>
    </row>
    <row r="2645" spans="1:22" ht="28.9">
      <c r="A2645" s="64" t="s">
        <v>14596</v>
      </c>
      <c r="B2645" s="63">
        <v>3084</v>
      </c>
      <c r="C2645" s="64" t="s">
        <v>14597</v>
      </c>
      <c r="D2645" s="64" t="s">
        <v>14598</v>
      </c>
      <c r="E2645" s="64" t="s">
        <v>14598</v>
      </c>
      <c r="F2645" s="64" t="s">
        <v>9691</v>
      </c>
      <c r="G2645" s="63" t="b">
        <v>0</v>
      </c>
      <c r="H2645" s="71" t="b">
        <v>0</v>
      </c>
      <c r="I2645" s="64" t="s">
        <v>14596</v>
      </c>
      <c r="J2645" s="64" t="s">
        <v>232</v>
      </c>
      <c r="K2645" s="63">
        <v>156.26900000000001</v>
      </c>
      <c r="L2645" s="71" t="b">
        <v>0</v>
      </c>
      <c r="M2645" s="64" t="s">
        <v>232</v>
      </c>
      <c r="N2645" s="64" t="s">
        <v>14599</v>
      </c>
      <c r="O2645" s="64" t="s">
        <v>14600</v>
      </c>
      <c r="P2645" s="64" t="s">
        <v>232</v>
      </c>
      <c r="Q2645" s="65"/>
      <c r="R2645" s="64" t="s">
        <v>232</v>
      </c>
      <c r="S2645" s="63">
        <v>2.2531479999999999</v>
      </c>
      <c r="T2645" s="65"/>
      <c r="U2645" s="65"/>
      <c r="V2645" s="64" t="s">
        <v>232</v>
      </c>
    </row>
    <row r="2646" spans="1:22" ht="100.9">
      <c r="A2646" s="64" t="s">
        <v>14601</v>
      </c>
      <c r="B2646" s="63">
        <v>3085</v>
      </c>
      <c r="C2646" s="64" t="s">
        <v>14602</v>
      </c>
      <c r="D2646" s="64" t="s">
        <v>14603</v>
      </c>
      <c r="E2646" s="64" t="s">
        <v>14603</v>
      </c>
      <c r="F2646" s="64" t="s">
        <v>14604</v>
      </c>
      <c r="G2646" s="63" t="b">
        <v>0</v>
      </c>
      <c r="H2646" s="71" t="b">
        <v>0</v>
      </c>
      <c r="I2646" s="64" t="s">
        <v>14601</v>
      </c>
      <c r="J2646" s="64" t="s">
        <v>232</v>
      </c>
      <c r="K2646" s="63">
        <v>447.72</v>
      </c>
      <c r="L2646" s="71" t="b">
        <v>0</v>
      </c>
      <c r="M2646" s="64" t="s">
        <v>232</v>
      </c>
      <c r="N2646" s="64" t="s">
        <v>14605</v>
      </c>
      <c r="O2646" s="64" t="s">
        <v>14606</v>
      </c>
      <c r="P2646" s="64" t="s">
        <v>232</v>
      </c>
      <c r="Q2646" s="65"/>
      <c r="R2646" s="64" t="s">
        <v>232</v>
      </c>
      <c r="S2646" s="63">
        <v>4.9995899999999995E-13</v>
      </c>
      <c r="T2646" s="65"/>
      <c r="U2646" s="65"/>
      <c r="V2646" s="64" t="s">
        <v>232</v>
      </c>
    </row>
    <row r="2647" spans="1:22" ht="43.15">
      <c r="A2647" s="64" t="s">
        <v>14607</v>
      </c>
      <c r="B2647" s="63">
        <v>3086</v>
      </c>
      <c r="C2647" s="64" t="s">
        <v>14608</v>
      </c>
      <c r="D2647" s="64" t="s">
        <v>14609</v>
      </c>
      <c r="E2647" s="64" t="s">
        <v>14609</v>
      </c>
      <c r="F2647" s="64" t="s">
        <v>14610</v>
      </c>
      <c r="G2647" s="63" t="b">
        <v>0</v>
      </c>
      <c r="H2647" s="71" t="b">
        <v>0</v>
      </c>
      <c r="I2647" s="64" t="s">
        <v>14607</v>
      </c>
      <c r="J2647" s="64" t="s">
        <v>232</v>
      </c>
      <c r="K2647" s="63">
        <v>144.21</v>
      </c>
      <c r="L2647" s="71" t="b">
        <v>0</v>
      </c>
      <c r="M2647" s="64" t="s">
        <v>232</v>
      </c>
      <c r="N2647" s="64" t="s">
        <v>14611</v>
      </c>
      <c r="O2647" s="64" t="s">
        <v>14612</v>
      </c>
      <c r="P2647" s="64" t="s">
        <v>3811</v>
      </c>
      <c r="Q2647" s="63">
        <v>0.25</v>
      </c>
      <c r="R2647" s="64" t="s">
        <v>14613</v>
      </c>
      <c r="S2647" s="63">
        <v>222.64840000000001</v>
      </c>
      <c r="T2647" s="63">
        <v>155.0702</v>
      </c>
      <c r="U2647" s="63">
        <v>262.53234952000003</v>
      </c>
      <c r="V2647" s="64" t="s">
        <v>232</v>
      </c>
    </row>
    <row r="2648" spans="1:22" ht="72">
      <c r="A2648" s="64" t="s">
        <v>14614</v>
      </c>
      <c r="B2648" s="63">
        <v>3087</v>
      </c>
      <c r="C2648" s="64" t="s">
        <v>14615</v>
      </c>
      <c r="D2648" s="64" t="s">
        <v>14616</v>
      </c>
      <c r="E2648" s="64" t="s">
        <v>14616</v>
      </c>
      <c r="F2648" s="64" t="s">
        <v>14617</v>
      </c>
      <c r="G2648" s="63" t="b">
        <v>0</v>
      </c>
      <c r="H2648" s="71" t="b">
        <v>0</v>
      </c>
      <c r="I2648" s="64" t="s">
        <v>14614</v>
      </c>
      <c r="J2648" s="64" t="s">
        <v>232</v>
      </c>
      <c r="K2648" s="63">
        <v>178.23</v>
      </c>
      <c r="L2648" s="71" t="b">
        <v>0</v>
      </c>
      <c r="M2648" s="64" t="s">
        <v>232</v>
      </c>
      <c r="N2648" s="64" t="s">
        <v>232</v>
      </c>
      <c r="O2648" s="64" t="s">
        <v>14618</v>
      </c>
      <c r="P2648" s="64" t="s">
        <v>9327</v>
      </c>
      <c r="Q2648" s="63">
        <v>0.18181820000000001</v>
      </c>
      <c r="R2648" s="64" t="s">
        <v>14619</v>
      </c>
      <c r="S2648" s="63">
        <v>1.3865529999999999</v>
      </c>
      <c r="T2648" s="63">
        <v>1.6999200000000001</v>
      </c>
      <c r="U2648" s="63">
        <v>2.0863826423999998</v>
      </c>
      <c r="V2648" s="64" t="s">
        <v>232</v>
      </c>
    </row>
    <row r="2649" spans="1:22" ht="57.6">
      <c r="A2649" s="64" t="s">
        <v>14620</v>
      </c>
      <c r="B2649" s="63">
        <v>3088</v>
      </c>
      <c r="C2649" s="64" t="s">
        <v>14621</v>
      </c>
      <c r="D2649" s="64" t="s">
        <v>14622</v>
      </c>
      <c r="E2649" s="64" t="s">
        <v>14622</v>
      </c>
      <c r="F2649" s="64" t="s">
        <v>14623</v>
      </c>
      <c r="G2649" s="63" t="b">
        <v>0</v>
      </c>
      <c r="H2649" s="71" t="b">
        <v>0</v>
      </c>
      <c r="I2649" s="64" t="s">
        <v>14620</v>
      </c>
      <c r="J2649" s="64" t="s">
        <v>232</v>
      </c>
      <c r="K2649" s="63">
        <v>154.25</v>
      </c>
      <c r="L2649" s="71" t="b">
        <v>0</v>
      </c>
      <c r="M2649" s="64" t="s">
        <v>232</v>
      </c>
      <c r="N2649" s="64" t="s">
        <v>14624</v>
      </c>
      <c r="O2649" s="64" t="s">
        <v>14625</v>
      </c>
      <c r="P2649" s="64" t="s">
        <v>232</v>
      </c>
      <c r="Q2649" s="65"/>
      <c r="R2649" s="64" t="s">
        <v>232</v>
      </c>
      <c r="S2649" s="63">
        <v>33.863889999999998</v>
      </c>
      <c r="T2649" s="65"/>
      <c r="U2649" s="65"/>
      <c r="V2649" s="64" t="s">
        <v>232</v>
      </c>
    </row>
    <row r="2650" spans="1:22" ht="43.15">
      <c r="A2650" s="64" t="s">
        <v>14626</v>
      </c>
      <c r="B2650" s="63">
        <v>3089</v>
      </c>
      <c r="C2650" s="64" t="s">
        <v>14627</v>
      </c>
      <c r="D2650" s="64" t="s">
        <v>14628</v>
      </c>
      <c r="E2650" s="64" t="s">
        <v>14628</v>
      </c>
      <c r="F2650" s="64" t="s">
        <v>14629</v>
      </c>
      <c r="G2650" s="63" t="b">
        <v>0</v>
      </c>
      <c r="H2650" s="71" t="b">
        <v>0</v>
      </c>
      <c r="I2650" s="64" t="s">
        <v>14626</v>
      </c>
      <c r="J2650" s="64" t="s">
        <v>232</v>
      </c>
      <c r="K2650" s="63">
        <v>118.18</v>
      </c>
      <c r="L2650" s="71" t="b">
        <v>0</v>
      </c>
      <c r="M2650" s="64" t="s">
        <v>232</v>
      </c>
      <c r="N2650" s="64" t="s">
        <v>232</v>
      </c>
      <c r="O2650" s="64" t="s">
        <v>14630</v>
      </c>
      <c r="P2650" s="64" t="s">
        <v>2117</v>
      </c>
      <c r="Q2650" s="63">
        <v>0.3333333</v>
      </c>
      <c r="R2650" s="64" t="s">
        <v>14631</v>
      </c>
      <c r="S2650" s="63">
        <v>63.328139999999998</v>
      </c>
      <c r="T2650" s="63">
        <v>36.422899999999998</v>
      </c>
      <c r="U2650" s="65"/>
      <c r="V2650" s="64" t="s">
        <v>232</v>
      </c>
    </row>
    <row r="2651" spans="1:22" ht="28.9">
      <c r="A2651" s="64" t="s">
        <v>14632</v>
      </c>
      <c r="B2651" s="63">
        <v>3090</v>
      </c>
      <c r="C2651" s="64" t="s">
        <v>14633</v>
      </c>
      <c r="D2651" s="64" t="s">
        <v>14634</v>
      </c>
      <c r="E2651" s="64" t="s">
        <v>14634</v>
      </c>
      <c r="F2651" s="64" t="s">
        <v>14635</v>
      </c>
      <c r="G2651" s="63" t="b">
        <v>0</v>
      </c>
      <c r="H2651" s="71" t="b">
        <v>0</v>
      </c>
      <c r="I2651" s="64" t="s">
        <v>14632</v>
      </c>
      <c r="J2651" s="64" t="s">
        <v>232</v>
      </c>
      <c r="K2651" s="63">
        <v>172.27</v>
      </c>
      <c r="L2651" s="71" t="b">
        <v>0</v>
      </c>
      <c r="M2651" s="64" t="s">
        <v>232</v>
      </c>
      <c r="N2651" s="64" t="s">
        <v>14636</v>
      </c>
      <c r="O2651" s="64" t="s">
        <v>14637</v>
      </c>
      <c r="P2651" s="64" t="s">
        <v>1711</v>
      </c>
      <c r="Q2651" s="63">
        <v>0.2</v>
      </c>
      <c r="R2651" s="64" t="s">
        <v>14638</v>
      </c>
      <c r="S2651" s="63">
        <v>29.06428</v>
      </c>
      <c r="T2651" s="63">
        <v>16.610569999999999</v>
      </c>
      <c r="U2651" s="63">
        <v>22.890054180000003</v>
      </c>
      <c r="V2651" s="64" t="s">
        <v>232</v>
      </c>
    </row>
    <row r="2652" spans="1:22" ht="43.15">
      <c r="A2652" s="64" t="s">
        <v>14639</v>
      </c>
      <c r="B2652" s="63">
        <v>3091</v>
      </c>
      <c r="C2652" s="64" t="s">
        <v>14640</v>
      </c>
      <c r="D2652" s="64" t="s">
        <v>14641</v>
      </c>
      <c r="E2652" s="64" t="s">
        <v>14641</v>
      </c>
      <c r="F2652" s="64" t="s">
        <v>14642</v>
      </c>
      <c r="G2652" s="63" t="b">
        <v>0</v>
      </c>
      <c r="H2652" s="71" t="b">
        <v>0</v>
      </c>
      <c r="I2652" s="64" t="s">
        <v>14639</v>
      </c>
      <c r="J2652" s="64" t="s">
        <v>232</v>
      </c>
      <c r="K2652" s="63">
        <v>122.13</v>
      </c>
      <c r="L2652" s="71" t="b">
        <v>0</v>
      </c>
      <c r="M2652" s="64" t="s">
        <v>232</v>
      </c>
      <c r="N2652" s="64" t="s">
        <v>14643</v>
      </c>
      <c r="O2652" s="64" t="s">
        <v>14644</v>
      </c>
      <c r="P2652" s="64" t="s">
        <v>14645</v>
      </c>
      <c r="Q2652" s="63">
        <v>0.1666667</v>
      </c>
      <c r="R2652" s="64" t="s">
        <v>14646</v>
      </c>
      <c r="S2652" s="63">
        <v>2.6397830000000001E-2</v>
      </c>
      <c r="T2652" s="63">
        <v>13667.28</v>
      </c>
      <c r="U2652" s="63">
        <v>1.529603306E-2</v>
      </c>
      <c r="V2652" s="64" t="s">
        <v>232</v>
      </c>
    </row>
    <row r="2653" spans="1:22" ht="43.15">
      <c r="A2653" s="64" t="s">
        <v>14647</v>
      </c>
      <c r="B2653" s="63">
        <v>3092</v>
      </c>
      <c r="C2653" s="64" t="s">
        <v>14648</v>
      </c>
      <c r="D2653" s="64" t="s">
        <v>14649</v>
      </c>
      <c r="E2653" s="64" t="s">
        <v>14649</v>
      </c>
      <c r="F2653" s="64" t="s">
        <v>14650</v>
      </c>
      <c r="G2653" s="63" t="b">
        <v>0</v>
      </c>
      <c r="H2653" s="71" t="b">
        <v>0</v>
      </c>
      <c r="I2653" s="64" t="s">
        <v>14647</v>
      </c>
      <c r="J2653" s="64" t="s">
        <v>232</v>
      </c>
      <c r="K2653" s="63">
        <v>130.19</v>
      </c>
      <c r="L2653" s="71" t="b">
        <v>0</v>
      </c>
      <c r="M2653" s="64" t="s">
        <v>232</v>
      </c>
      <c r="N2653" s="64" t="s">
        <v>232</v>
      </c>
      <c r="O2653" s="64" t="s">
        <v>14651</v>
      </c>
      <c r="P2653" s="64" t="s">
        <v>1771</v>
      </c>
      <c r="Q2653" s="63">
        <v>0.28571429999999998</v>
      </c>
      <c r="R2653" s="64" t="s">
        <v>14652</v>
      </c>
      <c r="S2653" s="63">
        <v>349.30470000000003</v>
      </c>
      <c r="T2653" s="63">
        <v>379.572</v>
      </c>
      <c r="U2653" s="63">
        <v>388.91760585999998</v>
      </c>
      <c r="V2653" s="64" t="s">
        <v>232</v>
      </c>
    </row>
    <row r="2654" spans="1:22" ht="72">
      <c r="A2654" s="64" t="s">
        <v>14653</v>
      </c>
      <c r="B2654" s="63">
        <v>3093</v>
      </c>
      <c r="C2654" s="64" t="s">
        <v>14654</v>
      </c>
      <c r="D2654" s="64" t="s">
        <v>14655</v>
      </c>
      <c r="E2654" s="64" t="s">
        <v>14655</v>
      </c>
      <c r="F2654" s="64" t="s">
        <v>14656</v>
      </c>
      <c r="G2654" s="63" t="b">
        <v>0</v>
      </c>
      <c r="H2654" s="71" t="b">
        <v>0</v>
      </c>
      <c r="I2654" s="64" t="s">
        <v>14653</v>
      </c>
      <c r="J2654" s="64" t="s">
        <v>232</v>
      </c>
      <c r="K2654" s="63">
        <v>248.36</v>
      </c>
      <c r="L2654" s="71" t="b">
        <v>0</v>
      </c>
      <c r="M2654" s="64" t="s">
        <v>232</v>
      </c>
      <c r="N2654" s="64" t="s">
        <v>14657</v>
      </c>
      <c r="O2654" s="64" t="s">
        <v>14658</v>
      </c>
      <c r="P2654" s="64" t="s">
        <v>14659</v>
      </c>
      <c r="Q2654" s="63">
        <v>0.30769229999999997</v>
      </c>
      <c r="R2654" s="64" t="s">
        <v>14660</v>
      </c>
      <c r="S2654" s="63">
        <v>2.5731220000000002E-3</v>
      </c>
      <c r="T2654" s="63">
        <v>3.9279270000000003E-3</v>
      </c>
      <c r="U2654" s="63">
        <v>0.35710031056000002</v>
      </c>
      <c r="V2654" s="64" t="s">
        <v>232</v>
      </c>
    </row>
    <row r="2655" spans="1:22" ht="57.6">
      <c r="A2655" s="64" t="s">
        <v>14661</v>
      </c>
      <c r="B2655" s="63">
        <v>3094</v>
      </c>
      <c r="C2655" s="64" t="s">
        <v>14662</v>
      </c>
      <c r="D2655" s="64" t="s">
        <v>14663</v>
      </c>
      <c r="E2655" s="64" t="s">
        <v>14663</v>
      </c>
      <c r="F2655" s="64" t="s">
        <v>14664</v>
      </c>
      <c r="G2655" s="63" t="b">
        <v>0</v>
      </c>
      <c r="H2655" s="71" t="b">
        <v>0</v>
      </c>
      <c r="I2655" s="64" t="s">
        <v>14661</v>
      </c>
      <c r="J2655" s="64" t="s">
        <v>232</v>
      </c>
      <c r="K2655" s="63">
        <v>135.21</v>
      </c>
      <c r="L2655" s="71" t="b">
        <v>0</v>
      </c>
      <c r="M2655" s="64" t="s">
        <v>232</v>
      </c>
      <c r="N2655" s="64" t="s">
        <v>14665</v>
      </c>
      <c r="O2655" s="64" t="s">
        <v>14666</v>
      </c>
      <c r="P2655" s="64" t="s">
        <v>14397</v>
      </c>
      <c r="Q2655" s="65"/>
      <c r="R2655" s="64" t="s">
        <v>14667</v>
      </c>
      <c r="S2655" s="63">
        <v>64.528040000000004</v>
      </c>
      <c r="T2655" s="63">
        <v>479.14449999999999</v>
      </c>
      <c r="U2655" s="63">
        <v>78.869028896000003</v>
      </c>
      <c r="V2655" s="64" t="s">
        <v>232</v>
      </c>
    </row>
    <row r="2656" spans="1:22" ht="28.9">
      <c r="A2656" s="64" t="s">
        <v>14668</v>
      </c>
      <c r="B2656" s="63">
        <v>3095</v>
      </c>
      <c r="C2656" s="64" t="s">
        <v>14669</v>
      </c>
      <c r="D2656" s="64" t="s">
        <v>14670</v>
      </c>
      <c r="E2656" s="64" t="s">
        <v>14670</v>
      </c>
      <c r="F2656" s="64" t="s">
        <v>14671</v>
      </c>
      <c r="G2656" s="63" t="b">
        <v>0</v>
      </c>
      <c r="H2656" s="71" t="b">
        <v>0</v>
      </c>
      <c r="I2656" s="64" t="s">
        <v>14668</v>
      </c>
      <c r="J2656" s="64" t="s">
        <v>232</v>
      </c>
      <c r="K2656" s="63">
        <v>156.27000000000001</v>
      </c>
      <c r="L2656" s="71" t="b">
        <v>0</v>
      </c>
      <c r="M2656" s="64" t="s">
        <v>232</v>
      </c>
      <c r="N2656" s="64" t="s">
        <v>14672</v>
      </c>
      <c r="O2656" s="64" t="s">
        <v>14673</v>
      </c>
      <c r="P2656" s="64" t="s">
        <v>232</v>
      </c>
      <c r="Q2656" s="65"/>
      <c r="R2656" s="64" t="s">
        <v>232</v>
      </c>
      <c r="S2656" s="63">
        <v>1.022583</v>
      </c>
      <c r="T2656" s="65"/>
      <c r="U2656" s="65"/>
      <c r="V2656" s="64" t="s">
        <v>232</v>
      </c>
    </row>
    <row r="2657" spans="1:22" ht="57.6">
      <c r="A2657" s="64" t="s">
        <v>14674</v>
      </c>
      <c r="B2657" s="63">
        <v>3096</v>
      </c>
      <c r="C2657" s="64" t="s">
        <v>14675</v>
      </c>
      <c r="D2657" s="64" t="s">
        <v>14676</v>
      </c>
      <c r="E2657" s="64" t="s">
        <v>14676</v>
      </c>
      <c r="F2657" s="64" t="s">
        <v>14677</v>
      </c>
      <c r="G2657" s="63" t="b">
        <v>0</v>
      </c>
      <c r="H2657" s="71" t="b">
        <v>0</v>
      </c>
      <c r="I2657" s="64" t="s">
        <v>14674</v>
      </c>
      <c r="J2657" s="64" t="s">
        <v>232</v>
      </c>
      <c r="K2657" s="63">
        <v>154.25</v>
      </c>
      <c r="L2657" s="71" t="b">
        <v>0</v>
      </c>
      <c r="M2657" s="64" t="s">
        <v>232</v>
      </c>
      <c r="N2657" s="64" t="s">
        <v>14678</v>
      </c>
      <c r="O2657" s="64" t="s">
        <v>14679</v>
      </c>
      <c r="P2657" s="64" t="s">
        <v>8150</v>
      </c>
      <c r="Q2657" s="63">
        <v>0.1</v>
      </c>
      <c r="R2657" s="64" t="s">
        <v>14680</v>
      </c>
      <c r="S2657" s="63">
        <v>11.092420000000001</v>
      </c>
      <c r="T2657" s="63">
        <v>40.807389999999998</v>
      </c>
      <c r="U2657" s="63">
        <v>16.31261331</v>
      </c>
      <c r="V2657" s="64" t="s">
        <v>232</v>
      </c>
    </row>
    <row r="2658" spans="1:22" ht="43.15">
      <c r="A2658" s="64" t="s">
        <v>14681</v>
      </c>
      <c r="B2658" s="63">
        <v>3097</v>
      </c>
      <c r="C2658" s="64" t="s">
        <v>14682</v>
      </c>
      <c r="D2658" s="64" t="s">
        <v>14683</v>
      </c>
      <c r="E2658" s="64" t="s">
        <v>14683</v>
      </c>
      <c r="F2658" s="64" t="s">
        <v>14684</v>
      </c>
      <c r="G2658" s="63" t="b">
        <v>0</v>
      </c>
      <c r="H2658" s="71" t="b">
        <v>0</v>
      </c>
      <c r="I2658" s="64" t="s">
        <v>14681</v>
      </c>
      <c r="J2658" s="64" t="s">
        <v>232</v>
      </c>
      <c r="K2658" s="63">
        <v>192.26</v>
      </c>
      <c r="L2658" s="71" t="b">
        <v>0</v>
      </c>
      <c r="M2658" s="64" t="s">
        <v>232</v>
      </c>
      <c r="N2658" s="64" t="s">
        <v>14685</v>
      </c>
      <c r="O2658" s="64" t="s">
        <v>14686</v>
      </c>
      <c r="P2658" s="64" t="s">
        <v>14687</v>
      </c>
      <c r="Q2658" s="63">
        <v>0.44444440000000002</v>
      </c>
      <c r="R2658" s="64" t="s">
        <v>14688</v>
      </c>
      <c r="S2658" s="63">
        <v>6.4261390000000002E-2</v>
      </c>
      <c r="T2658" s="63">
        <v>1.1007360000000001E-2</v>
      </c>
      <c r="U2658" s="65"/>
      <c r="V2658" s="64" t="s">
        <v>232</v>
      </c>
    </row>
    <row r="2659" spans="1:22" ht="244.9">
      <c r="A2659" s="64" t="s">
        <v>14689</v>
      </c>
      <c r="B2659" s="63">
        <v>3098</v>
      </c>
      <c r="C2659" s="64" t="s">
        <v>14690</v>
      </c>
      <c r="D2659" s="64" t="s">
        <v>14691</v>
      </c>
      <c r="E2659" s="64" t="s">
        <v>14691</v>
      </c>
      <c r="F2659" s="64" t="s">
        <v>14692</v>
      </c>
      <c r="G2659" s="63" t="b">
        <v>0</v>
      </c>
      <c r="H2659" s="71" t="b">
        <v>1</v>
      </c>
      <c r="I2659" s="64" t="s">
        <v>14689</v>
      </c>
      <c r="J2659" s="64" t="s">
        <v>232</v>
      </c>
      <c r="K2659" s="63">
        <v>146.22999999999999</v>
      </c>
      <c r="L2659" s="71" t="b">
        <v>0</v>
      </c>
      <c r="M2659" s="64" t="s">
        <v>14458</v>
      </c>
      <c r="N2659" s="64" t="s">
        <v>14693</v>
      </c>
      <c r="O2659" s="64" t="s">
        <v>14694</v>
      </c>
      <c r="P2659" s="64" t="s">
        <v>14695</v>
      </c>
      <c r="Q2659" s="63">
        <v>0.25</v>
      </c>
      <c r="R2659" s="64" t="s">
        <v>14696</v>
      </c>
      <c r="S2659" s="63">
        <v>6.0528360000000001</v>
      </c>
      <c r="T2659" s="63">
        <v>5.0724689999999999</v>
      </c>
      <c r="U2659" s="63">
        <v>33.478087454000004</v>
      </c>
      <c r="V2659" s="64" t="s">
        <v>232</v>
      </c>
    </row>
    <row r="2660" spans="1:22" ht="28.9">
      <c r="A2660" s="64" t="s">
        <v>14697</v>
      </c>
      <c r="B2660" s="63">
        <v>3099</v>
      </c>
      <c r="C2660" s="64" t="s">
        <v>14698</v>
      </c>
      <c r="D2660" s="64" t="s">
        <v>14699</v>
      </c>
      <c r="E2660" s="64" t="s">
        <v>14699</v>
      </c>
      <c r="F2660" s="64" t="s">
        <v>14700</v>
      </c>
      <c r="G2660" s="63" t="b">
        <v>0</v>
      </c>
      <c r="H2660" s="71" t="b">
        <v>0</v>
      </c>
      <c r="I2660" s="64" t="s">
        <v>14697</v>
      </c>
      <c r="J2660" s="64" t="s">
        <v>232</v>
      </c>
      <c r="K2660" s="63">
        <v>136.24</v>
      </c>
      <c r="L2660" s="71" t="b">
        <v>0</v>
      </c>
      <c r="M2660" s="64" t="s">
        <v>232</v>
      </c>
      <c r="N2660" s="64" t="s">
        <v>14701</v>
      </c>
      <c r="O2660" s="64" t="s">
        <v>14702</v>
      </c>
      <c r="P2660" s="64" t="s">
        <v>232</v>
      </c>
      <c r="Q2660" s="65"/>
      <c r="R2660" s="64" t="s">
        <v>232</v>
      </c>
      <c r="S2660" s="63">
        <v>193.3175</v>
      </c>
      <c r="T2660" s="65"/>
      <c r="U2660" s="65"/>
      <c r="V2660" s="64" t="s">
        <v>232</v>
      </c>
    </row>
    <row r="2661" spans="1:22" ht="57.6">
      <c r="A2661" s="64" t="s">
        <v>14703</v>
      </c>
      <c r="B2661" s="63">
        <v>3100</v>
      </c>
      <c r="C2661" s="64" t="s">
        <v>14704</v>
      </c>
      <c r="D2661" s="64" t="s">
        <v>14705</v>
      </c>
      <c r="E2661" s="64" t="s">
        <v>14705</v>
      </c>
      <c r="F2661" s="64" t="s">
        <v>14706</v>
      </c>
      <c r="G2661" s="63" t="b">
        <v>0</v>
      </c>
      <c r="H2661" s="71" t="b">
        <v>0</v>
      </c>
      <c r="I2661" s="64" t="s">
        <v>14703</v>
      </c>
      <c r="J2661" s="64" t="s">
        <v>232</v>
      </c>
      <c r="K2661" s="63">
        <v>130.13999999999999</v>
      </c>
      <c r="L2661" s="71" t="b">
        <v>0</v>
      </c>
      <c r="M2661" s="64" t="s">
        <v>232</v>
      </c>
      <c r="N2661" s="64" t="s">
        <v>14707</v>
      </c>
      <c r="O2661" s="64" t="s">
        <v>14708</v>
      </c>
      <c r="P2661" s="64" t="s">
        <v>14709</v>
      </c>
      <c r="Q2661" s="63">
        <v>0.5</v>
      </c>
      <c r="R2661" s="64" t="s">
        <v>14710</v>
      </c>
      <c r="S2661" s="63">
        <v>10.5458</v>
      </c>
      <c r="T2661" s="63">
        <v>9.6873959999999997</v>
      </c>
      <c r="U2661" s="63">
        <v>14.767811296000001</v>
      </c>
      <c r="V2661" s="64" t="s">
        <v>232</v>
      </c>
    </row>
    <row r="2662" spans="1:22" ht="72">
      <c r="A2662" s="64" t="s">
        <v>14711</v>
      </c>
      <c r="B2662" s="63">
        <v>3101</v>
      </c>
      <c r="C2662" s="64" t="s">
        <v>14712</v>
      </c>
      <c r="D2662" s="64" t="s">
        <v>14713</v>
      </c>
      <c r="E2662" s="64" t="s">
        <v>14713</v>
      </c>
      <c r="F2662" s="64" t="s">
        <v>14714</v>
      </c>
      <c r="G2662" s="63" t="b">
        <v>0</v>
      </c>
      <c r="H2662" s="71" t="b">
        <v>0</v>
      </c>
      <c r="I2662" s="64" t="s">
        <v>14711</v>
      </c>
      <c r="J2662" s="64" t="s">
        <v>232</v>
      </c>
      <c r="K2662" s="63">
        <v>262.35000000000002</v>
      </c>
      <c r="L2662" s="71" t="b">
        <v>0</v>
      </c>
      <c r="M2662" s="64" t="s">
        <v>232</v>
      </c>
      <c r="N2662" s="64" t="s">
        <v>14715</v>
      </c>
      <c r="O2662" s="64" t="s">
        <v>14716</v>
      </c>
      <c r="P2662" s="64" t="s">
        <v>14717</v>
      </c>
      <c r="Q2662" s="63">
        <v>0.1875</v>
      </c>
      <c r="R2662" s="64" t="s">
        <v>14718</v>
      </c>
      <c r="S2662" s="63">
        <v>3.719695E-4</v>
      </c>
      <c r="T2662" s="63">
        <v>0.32008140000000002</v>
      </c>
      <c r="U2662" s="63">
        <v>3.0152370164000005E-4</v>
      </c>
      <c r="V2662" s="64" t="s">
        <v>232</v>
      </c>
    </row>
    <row r="2663" spans="1:22" ht="57.6">
      <c r="A2663" s="64" t="s">
        <v>14719</v>
      </c>
      <c r="B2663" s="63">
        <v>3102</v>
      </c>
      <c r="C2663" s="64" t="s">
        <v>14720</v>
      </c>
      <c r="D2663" s="64" t="s">
        <v>14721</v>
      </c>
      <c r="E2663" s="64" t="s">
        <v>14721</v>
      </c>
      <c r="F2663" s="64" t="s">
        <v>14722</v>
      </c>
      <c r="G2663" s="63" t="b">
        <v>0</v>
      </c>
      <c r="H2663" s="71" t="b">
        <v>0</v>
      </c>
      <c r="I2663" s="64" t="s">
        <v>14719</v>
      </c>
      <c r="J2663" s="64" t="s">
        <v>232</v>
      </c>
      <c r="K2663" s="63">
        <v>196.16</v>
      </c>
      <c r="L2663" s="71" t="b">
        <v>0</v>
      </c>
      <c r="M2663" s="64" t="s">
        <v>232</v>
      </c>
      <c r="N2663" s="64" t="s">
        <v>14723</v>
      </c>
      <c r="O2663" s="64" t="s">
        <v>14724</v>
      </c>
      <c r="P2663" s="64" t="s">
        <v>14725</v>
      </c>
      <c r="Q2663" s="63">
        <v>1.1666669999999999</v>
      </c>
      <c r="R2663" s="64" t="s">
        <v>14726</v>
      </c>
      <c r="S2663" s="63">
        <v>1.089244E-7</v>
      </c>
      <c r="T2663" s="63">
        <v>8.3911339999999996E-11</v>
      </c>
      <c r="U2663" s="63">
        <v>1.20733336794E-8</v>
      </c>
      <c r="V2663" s="64" t="s">
        <v>232</v>
      </c>
    </row>
    <row r="2664" spans="1:22" ht="244.9">
      <c r="A2664" s="64" t="s">
        <v>14727</v>
      </c>
      <c r="B2664" s="63">
        <v>3103</v>
      </c>
      <c r="C2664" s="64" t="s">
        <v>14728</v>
      </c>
      <c r="D2664" s="64" t="s">
        <v>14729</v>
      </c>
      <c r="E2664" s="64" t="s">
        <v>14729</v>
      </c>
      <c r="F2664" s="64" t="s">
        <v>14730</v>
      </c>
      <c r="G2664" s="63" t="b">
        <v>0</v>
      </c>
      <c r="H2664" s="71" t="b">
        <v>1</v>
      </c>
      <c r="I2664" s="64" t="s">
        <v>14727</v>
      </c>
      <c r="J2664" s="64" t="s">
        <v>232</v>
      </c>
      <c r="K2664" s="63">
        <v>164.2</v>
      </c>
      <c r="L2664" s="71" t="b">
        <v>0</v>
      </c>
      <c r="M2664" s="64" t="s">
        <v>14458</v>
      </c>
      <c r="N2664" s="64" t="s">
        <v>14731</v>
      </c>
      <c r="O2664" s="64" t="s">
        <v>14732</v>
      </c>
      <c r="P2664" s="64" t="s">
        <v>14733</v>
      </c>
      <c r="Q2664" s="63">
        <v>0.57142859999999995</v>
      </c>
      <c r="R2664" s="64" t="s">
        <v>14734</v>
      </c>
      <c r="S2664" s="63">
        <v>0.4626287</v>
      </c>
      <c r="T2664" s="63">
        <v>1.6601509999999999</v>
      </c>
      <c r="U2664" s="63">
        <v>1.5595340950000001</v>
      </c>
      <c r="V2664" s="64" t="s">
        <v>232</v>
      </c>
    </row>
    <row r="2665" spans="1:22" ht="57.6">
      <c r="A2665" s="64" t="s">
        <v>14735</v>
      </c>
      <c r="B2665" s="63">
        <v>3104</v>
      </c>
      <c r="C2665" s="64" t="s">
        <v>14736</v>
      </c>
      <c r="D2665" s="64" t="s">
        <v>14737</v>
      </c>
      <c r="E2665" s="64" t="s">
        <v>14737</v>
      </c>
      <c r="F2665" s="64" t="s">
        <v>14738</v>
      </c>
      <c r="G2665" s="63" t="b">
        <v>0</v>
      </c>
      <c r="H2665" s="71" t="b">
        <v>0</v>
      </c>
      <c r="I2665" s="64" t="s">
        <v>14735</v>
      </c>
      <c r="J2665" s="64" t="s">
        <v>232</v>
      </c>
      <c r="K2665" s="63">
        <v>234.28</v>
      </c>
      <c r="L2665" s="71" t="b">
        <v>0</v>
      </c>
      <c r="M2665" s="64" t="s">
        <v>232</v>
      </c>
      <c r="N2665" s="64" t="s">
        <v>14739</v>
      </c>
      <c r="O2665" s="64" t="s">
        <v>14740</v>
      </c>
      <c r="P2665" s="64" t="s">
        <v>14741</v>
      </c>
      <c r="Q2665" s="63">
        <v>0.75</v>
      </c>
      <c r="R2665" s="64" t="s">
        <v>14742</v>
      </c>
      <c r="S2665" s="63">
        <v>10.172499999999999</v>
      </c>
      <c r="T2665" s="63">
        <v>2316.0949999999998</v>
      </c>
      <c r="U2665" s="63">
        <v>14.221991028000001</v>
      </c>
      <c r="V2665" s="64" t="s">
        <v>232</v>
      </c>
    </row>
    <row r="2666" spans="1:22" ht="28.9">
      <c r="A2666" s="64" t="s">
        <v>14743</v>
      </c>
      <c r="B2666" s="63">
        <v>3105</v>
      </c>
      <c r="C2666" s="64" t="s">
        <v>14744</v>
      </c>
      <c r="D2666" s="64" t="s">
        <v>14745</v>
      </c>
      <c r="E2666" s="64" t="s">
        <v>14745</v>
      </c>
      <c r="F2666" s="64" t="s">
        <v>14746</v>
      </c>
      <c r="G2666" s="63" t="b">
        <v>0</v>
      </c>
      <c r="H2666" s="71" t="b">
        <v>0</v>
      </c>
      <c r="I2666" s="64" t="s">
        <v>14743</v>
      </c>
      <c r="J2666" s="64" t="s">
        <v>232</v>
      </c>
      <c r="K2666" s="63">
        <v>60.1</v>
      </c>
      <c r="L2666" s="71" t="b">
        <v>0</v>
      </c>
      <c r="M2666" s="64" t="s">
        <v>232</v>
      </c>
      <c r="N2666" s="64" t="s">
        <v>14747</v>
      </c>
      <c r="O2666" s="64" t="s">
        <v>14748</v>
      </c>
      <c r="P2666" s="64" t="s">
        <v>14143</v>
      </c>
      <c r="Q2666" s="65"/>
      <c r="R2666" s="64" t="s">
        <v>14749</v>
      </c>
      <c r="S2666" s="63">
        <v>2386.471</v>
      </c>
      <c r="T2666" s="63">
        <v>1884463</v>
      </c>
      <c r="U2666" s="63">
        <v>1115.89580746</v>
      </c>
      <c r="V2666" s="64" t="s">
        <v>232</v>
      </c>
    </row>
    <row r="2667" spans="1:22" ht="43.15">
      <c r="A2667" s="64" t="s">
        <v>14750</v>
      </c>
      <c r="B2667" s="63">
        <v>3106</v>
      </c>
      <c r="C2667" s="64" t="s">
        <v>232</v>
      </c>
      <c r="D2667" s="64" t="s">
        <v>232</v>
      </c>
      <c r="E2667" s="64" t="s">
        <v>2438</v>
      </c>
      <c r="F2667" s="64" t="s">
        <v>14751</v>
      </c>
      <c r="G2667" s="63" t="b">
        <v>0</v>
      </c>
      <c r="H2667" s="71" t="b">
        <v>0</v>
      </c>
      <c r="I2667" s="64" t="s">
        <v>14750</v>
      </c>
      <c r="J2667" s="64" t="s">
        <v>232</v>
      </c>
      <c r="K2667" s="63">
        <v>595.00599999999997</v>
      </c>
      <c r="L2667" s="71" t="b">
        <v>0</v>
      </c>
      <c r="M2667" s="64" t="s">
        <v>232</v>
      </c>
      <c r="N2667" s="64" t="s">
        <v>232</v>
      </c>
      <c r="O2667" s="64" t="s">
        <v>232</v>
      </c>
      <c r="P2667" s="64" t="s">
        <v>232</v>
      </c>
      <c r="Q2667" s="65"/>
      <c r="R2667" s="64" t="s">
        <v>232</v>
      </c>
      <c r="S2667" s="63">
        <v>1.0679119999999999E-8</v>
      </c>
      <c r="T2667" s="65"/>
      <c r="U2667" s="65"/>
      <c r="V2667" s="64" t="s">
        <v>232</v>
      </c>
    </row>
    <row r="2668" spans="1:22" ht="57.6">
      <c r="A2668" s="64" t="s">
        <v>14752</v>
      </c>
      <c r="B2668" s="63">
        <v>3107</v>
      </c>
      <c r="C2668" s="64" t="s">
        <v>8768</v>
      </c>
      <c r="D2668" s="64" t="s">
        <v>8769</v>
      </c>
      <c r="E2668" s="64" t="s">
        <v>8769</v>
      </c>
      <c r="F2668" s="64" t="s">
        <v>8770</v>
      </c>
      <c r="G2668" s="63" t="b">
        <v>0</v>
      </c>
      <c r="H2668" s="71" t="b">
        <v>0</v>
      </c>
      <c r="I2668" s="64" t="s">
        <v>14752</v>
      </c>
      <c r="J2668" s="64" t="s">
        <v>232</v>
      </c>
      <c r="K2668" s="63">
        <v>122.17</v>
      </c>
      <c r="L2668" s="71" t="b">
        <v>0</v>
      </c>
      <c r="M2668" s="64" t="s">
        <v>232</v>
      </c>
      <c r="N2668" s="64" t="s">
        <v>8771</v>
      </c>
      <c r="O2668" s="64" t="s">
        <v>8772</v>
      </c>
      <c r="P2668" s="64" t="s">
        <v>5504</v>
      </c>
      <c r="Q2668" s="63">
        <v>0.125</v>
      </c>
      <c r="R2668" s="64" t="s">
        <v>8773</v>
      </c>
      <c r="S2668" s="63">
        <v>19.73171</v>
      </c>
      <c r="T2668" s="63">
        <v>1463.991</v>
      </c>
      <c r="U2668" s="63">
        <v>11.6245984918</v>
      </c>
      <c r="V2668" s="64" t="s">
        <v>8774</v>
      </c>
    </row>
    <row r="2669" spans="1:22" ht="43.15">
      <c r="A2669" s="64" t="s">
        <v>14753</v>
      </c>
      <c r="B2669" s="63">
        <v>3108</v>
      </c>
      <c r="C2669" s="64" t="s">
        <v>14754</v>
      </c>
      <c r="D2669" s="64" t="s">
        <v>14755</v>
      </c>
      <c r="E2669" s="64" t="s">
        <v>14755</v>
      </c>
      <c r="F2669" s="64" t="s">
        <v>14756</v>
      </c>
      <c r="G2669" s="63" t="b">
        <v>0</v>
      </c>
      <c r="H2669" s="71" t="b">
        <v>0</v>
      </c>
      <c r="I2669" s="64" t="s">
        <v>14753</v>
      </c>
      <c r="J2669" s="64" t="s">
        <v>232</v>
      </c>
      <c r="K2669" s="63">
        <v>114.14</v>
      </c>
      <c r="L2669" s="71" t="b">
        <v>0</v>
      </c>
      <c r="M2669" s="64" t="s">
        <v>232</v>
      </c>
      <c r="N2669" s="64" t="s">
        <v>14757</v>
      </c>
      <c r="O2669" s="64" t="s">
        <v>14758</v>
      </c>
      <c r="P2669" s="64" t="s">
        <v>6722</v>
      </c>
      <c r="Q2669" s="63">
        <v>0.3333333</v>
      </c>
      <c r="R2669" s="64" t="s">
        <v>14759</v>
      </c>
      <c r="S2669" s="63">
        <v>2386.471</v>
      </c>
      <c r="T2669" s="63">
        <v>1447.6780000000001</v>
      </c>
      <c r="U2669" s="63">
        <v>3090.4839531999996</v>
      </c>
      <c r="V2669" s="64" t="s">
        <v>232</v>
      </c>
    </row>
    <row r="2670" spans="1:22" ht="86.45">
      <c r="A2670" s="64" t="s">
        <v>14760</v>
      </c>
      <c r="B2670" s="63">
        <v>3109</v>
      </c>
      <c r="C2670" s="64" t="s">
        <v>14761</v>
      </c>
      <c r="D2670" s="64" t="s">
        <v>14762</v>
      </c>
      <c r="E2670" s="64" t="s">
        <v>14762</v>
      </c>
      <c r="F2670" s="64" t="s">
        <v>14763</v>
      </c>
      <c r="G2670" s="63" t="b">
        <v>0</v>
      </c>
      <c r="H2670" s="71" t="b">
        <v>0</v>
      </c>
      <c r="I2670" s="64" t="s">
        <v>14760</v>
      </c>
      <c r="J2670" s="64" t="s">
        <v>232</v>
      </c>
      <c r="K2670" s="63">
        <v>206.36699999999999</v>
      </c>
      <c r="L2670" s="71" t="b">
        <v>0</v>
      </c>
      <c r="M2670" s="64" t="s">
        <v>232</v>
      </c>
      <c r="N2670" s="64" t="s">
        <v>14764</v>
      </c>
      <c r="O2670" s="64" t="s">
        <v>14765</v>
      </c>
      <c r="P2670" s="64" t="s">
        <v>232</v>
      </c>
      <c r="Q2670" s="65"/>
      <c r="R2670" s="64" t="s">
        <v>14766</v>
      </c>
      <c r="S2670" s="63">
        <v>130.92259999999999</v>
      </c>
      <c r="T2670" s="63">
        <v>4.4765480000000003E-2</v>
      </c>
      <c r="U2670" s="65"/>
      <c r="V2670" s="64" t="s">
        <v>232</v>
      </c>
    </row>
    <row r="2671" spans="1:22" ht="28.9">
      <c r="A2671" s="64" t="s">
        <v>14767</v>
      </c>
      <c r="B2671" s="63">
        <v>3110</v>
      </c>
      <c r="C2671" s="64" t="s">
        <v>14768</v>
      </c>
      <c r="D2671" s="64" t="s">
        <v>14769</v>
      </c>
      <c r="E2671" s="64" t="s">
        <v>14769</v>
      </c>
      <c r="F2671" s="64" t="s">
        <v>14770</v>
      </c>
      <c r="G2671" s="63" t="b">
        <v>0</v>
      </c>
      <c r="H2671" s="71" t="b">
        <v>0</v>
      </c>
      <c r="I2671" s="64" t="s">
        <v>14767</v>
      </c>
      <c r="J2671" s="64" t="s">
        <v>232</v>
      </c>
      <c r="K2671" s="63">
        <v>146.30000000000001</v>
      </c>
      <c r="L2671" s="71" t="b">
        <v>0</v>
      </c>
      <c r="M2671" s="64" t="s">
        <v>232</v>
      </c>
      <c r="N2671" s="64" t="s">
        <v>14771</v>
      </c>
      <c r="O2671" s="64" t="s">
        <v>14772</v>
      </c>
      <c r="P2671" s="64" t="s">
        <v>14773</v>
      </c>
      <c r="Q2671" s="65"/>
      <c r="R2671" s="64" t="s">
        <v>14774</v>
      </c>
      <c r="S2671" s="63">
        <v>557.2876</v>
      </c>
      <c r="T2671" s="63">
        <v>5796.85</v>
      </c>
      <c r="U2671" s="63">
        <v>2178.7081274000002</v>
      </c>
      <c r="V2671" s="64" t="s">
        <v>232</v>
      </c>
    </row>
    <row r="2672" spans="1:22" ht="57.6">
      <c r="A2672" s="64" t="s">
        <v>14775</v>
      </c>
      <c r="B2672" s="63">
        <v>3111</v>
      </c>
      <c r="C2672" s="64" t="s">
        <v>14776</v>
      </c>
      <c r="D2672" s="64" t="s">
        <v>14777</v>
      </c>
      <c r="E2672" s="64" t="s">
        <v>14777</v>
      </c>
      <c r="F2672" s="64" t="s">
        <v>14778</v>
      </c>
      <c r="G2672" s="63" t="b">
        <v>0</v>
      </c>
      <c r="H2672" s="71" t="b">
        <v>0</v>
      </c>
      <c r="I2672" s="64" t="s">
        <v>14775</v>
      </c>
      <c r="J2672" s="64" t="s">
        <v>232</v>
      </c>
      <c r="K2672" s="63">
        <v>226.31379999999999</v>
      </c>
      <c r="L2672" s="71" t="b">
        <v>0</v>
      </c>
      <c r="M2672" s="64" t="s">
        <v>232</v>
      </c>
      <c r="N2672" s="64" t="s">
        <v>14779</v>
      </c>
      <c r="O2672" s="64" t="s">
        <v>14780</v>
      </c>
      <c r="P2672" s="64" t="s">
        <v>14781</v>
      </c>
      <c r="Q2672" s="63">
        <v>0.25</v>
      </c>
      <c r="R2672" s="64" t="s">
        <v>14782</v>
      </c>
      <c r="S2672" s="63">
        <v>2.8131020000000001E-3</v>
      </c>
      <c r="T2672" s="63">
        <v>1.465114E-2</v>
      </c>
      <c r="U2672" s="65"/>
      <c r="V2672" s="64" t="s">
        <v>232</v>
      </c>
    </row>
    <row r="2673" spans="1:22" ht="43.15">
      <c r="A2673" s="64" t="s">
        <v>14783</v>
      </c>
      <c r="B2673" s="63">
        <v>3112</v>
      </c>
      <c r="C2673" s="64" t="s">
        <v>14784</v>
      </c>
      <c r="D2673" s="64" t="s">
        <v>14785</v>
      </c>
      <c r="E2673" s="64" t="s">
        <v>14785</v>
      </c>
      <c r="F2673" s="64" t="s">
        <v>14786</v>
      </c>
      <c r="G2673" s="63" t="b">
        <v>0</v>
      </c>
      <c r="H2673" s="71" t="b">
        <v>0</v>
      </c>
      <c r="I2673" s="64" t="s">
        <v>14783</v>
      </c>
      <c r="J2673" s="64" t="s">
        <v>232</v>
      </c>
      <c r="K2673" s="63">
        <v>242.45</v>
      </c>
      <c r="L2673" s="71" t="b">
        <v>0</v>
      </c>
      <c r="M2673" s="64" t="s">
        <v>232</v>
      </c>
      <c r="N2673" s="64" t="s">
        <v>14787</v>
      </c>
      <c r="O2673" s="64" t="s">
        <v>14788</v>
      </c>
      <c r="P2673" s="64" t="s">
        <v>14789</v>
      </c>
      <c r="Q2673" s="63">
        <v>6.25E-2</v>
      </c>
      <c r="R2673" s="64" t="s">
        <v>14790</v>
      </c>
      <c r="S2673" s="63">
        <v>1.1239079999999999</v>
      </c>
      <c r="T2673" s="63">
        <v>9.9795129999999996E-2</v>
      </c>
      <c r="U2673" s="63">
        <v>7.1028895364000005E-2</v>
      </c>
      <c r="V2673" s="64" t="s">
        <v>232</v>
      </c>
    </row>
    <row r="2674" spans="1:22" ht="43.15">
      <c r="A2674" s="64" t="s">
        <v>14791</v>
      </c>
      <c r="B2674" s="63">
        <v>3113</v>
      </c>
      <c r="C2674" s="64" t="s">
        <v>14792</v>
      </c>
      <c r="D2674" s="64" t="s">
        <v>14793</v>
      </c>
      <c r="E2674" s="64" t="s">
        <v>14793</v>
      </c>
      <c r="F2674" s="64" t="s">
        <v>14794</v>
      </c>
      <c r="G2674" s="63" t="b">
        <v>0</v>
      </c>
      <c r="H2674" s="71" t="b">
        <v>0</v>
      </c>
      <c r="I2674" s="64" t="s">
        <v>14791</v>
      </c>
      <c r="J2674" s="64" t="s">
        <v>232</v>
      </c>
      <c r="K2674" s="63">
        <v>156.27000000000001</v>
      </c>
      <c r="L2674" s="71" t="b">
        <v>0</v>
      </c>
      <c r="M2674" s="64" t="s">
        <v>232</v>
      </c>
      <c r="N2674" s="64" t="s">
        <v>14795</v>
      </c>
      <c r="O2674" s="64" t="s">
        <v>14796</v>
      </c>
      <c r="P2674" s="64" t="s">
        <v>4011</v>
      </c>
      <c r="Q2674" s="63">
        <v>0.1</v>
      </c>
      <c r="R2674" s="64" t="s">
        <v>14797</v>
      </c>
      <c r="S2674" s="63">
        <v>16.531980000000001</v>
      </c>
      <c r="T2674" s="63">
        <v>37.715980000000002</v>
      </c>
      <c r="U2674" s="63">
        <v>12.2772763428</v>
      </c>
      <c r="V2674" s="64" t="s">
        <v>232</v>
      </c>
    </row>
    <row r="2675" spans="1:22" ht="72">
      <c r="A2675" s="64" t="s">
        <v>14798</v>
      </c>
      <c r="B2675" s="63">
        <v>3114</v>
      </c>
      <c r="C2675" s="64" t="s">
        <v>14799</v>
      </c>
      <c r="D2675" s="64" t="s">
        <v>14800</v>
      </c>
      <c r="E2675" s="64" t="s">
        <v>14800</v>
      </c>
      <c r="F2675" s="64" t="s">
        <v>14801</v>
      </c>
      <c r="G2675" s="63" t="b">
        <v>0</v>
      </c>
      <c r="H2675" s="71" t="b">
        <v>0</v>
      </c>
      <c r="I2675" s="64" t="s">
        <v>14798</v>
      </c>
      <c r="J2675" s="64" t="s">
        <v>232</v>
      </c>
      <c r="K2675" s="63">
        <v>290.49</v>
      </c>
      <c r="L2675" s="71" t="b">
        <v>0</v>
      </c>
      <c r="M2675" s="64" t="s">
        <v>232</v>
      </c>
      <c r="N2675" s="64" t="s">
        <v>14802</v>
      </c>
      <c r="O2675" s="64" t="s">
        <v>14803</v>
      </c>
      <c r="P2675" s="64" t="s">
        <v>13607</v>
      </c>
      <c r="Q2675" s="63">
        <v>0.05</v>
      </c>
      <c r="R2675" s="64" t="s">
        <v>14804</v>
      </c>
      <c r="S2675" s="63">
        <v>2.866431E-5</v>
      </c>
      <c r="T2675" s="63">
        <v>9.5078920000000004E-3</v>
      </c>
      <c r="U2675" s="63">
        <v>5.6079232860000005E-3</v>
      </c>
      <c r="V2675" s="64" t="s">
        <v>232</v>
      </c>
    </row>
    <row r="2676" spans="1:22" ht="28.9">
      <c r="A2676" s="64" t="s">
        <v>14805</v>
      </c>
      <c r="B2676" s="63">
        <v>3115</v>
      </c>
      <c r="C2676" s="64" t="s">
        <v>14806</v>
      </c>
      <c r="D2676" s="64" t="s">
        <v>14807</v>
      </c>
      <c r="E2676" s="64" t="s">
        <v>14807</v>
      </c>
      <c r="F2676" s="64" t="s">
        <v>14808</v>
      </c>
      <c r="G2676" s="63" t="b">
        <v>0</v>
      </c>
      <c r="H2676" s="71" t="b">
        <v>0</v>
      </c>
      <c r="I2676" s="64" t="s">
        <v>14805</v>
      </c>
      <c r="J2676" s="64" t="s">
        <v>232</v>
      </c>
      <c r="K2676" s="63">
        <v>86.14</v>
      </c>
      <c r="L2676" s="71" t="b">
        <v>0</v>
      </c>
      <c r="M2676" s="64" t="s">
        <v>232</v>
      </c>
      <c r="N2676" s="64" t="s">
        <v>14809</v>
      </c>
      <c r="O2676" s="64" t="s">
        <v>14810</v>
      </c>
      <c r="P2676" s="64" t="s">
        <v>14811</v>
      </c>
      <c r="Q2676" s="65"/>
      <c r="R2676" s="64" t="s">
        <v>14812</v>
      </c>
      <c r="S2676" s="63">
        <v>94.925539999999998</v>
      </c>
      <c r="T2676" s="63">
        <v>127592.7</v>
      </c>
      <c r="U2676" s="63">
        <v>54.876801742000005</v>
      </c>
      <c r="V2676" s="64" t="s">
        <v>232</v>
      </c>
    </row>
    <row r="2677" spans="1:22" ht="57.6">
      <c r="A2677" s="64" t="s">
        <v>14813</v>
      </c>
      <c r="B2677" s="63">
        <v>3116</v>
      </c>
      <c r="C2677" s="64" t="s">
        <v>14814</v>
      </c>
      <c r="D2677" s="64" t="s">
        <v>14815</v>
      </c>
      <c r="E2677" s="64" t="s">
        <v>14815</v>
      </c>
      <c r="F2677" s="64" t="s">
        <v>14816</v>
      </c>
      <c r="G2677" s="63" t="b">
        <v>0</v>
      </c>
      <c r="H2677" s="71" t="b">
        <v>0</v>
      </c>
      <c r="I2677" s="64" t="s">
        <v>14813</v>
      </c>
      <c r="J2677" s="64" t="s">
        <v>232</v>
      </c>
      <c r="K2677" s="63">
        <v>148.19999999999999</v>
      </c>
      <c r="L2677" s="71" t="b">
        <v>0</v>
      </c>
      <c r="M2677" s="64" t="s">
        <v>232</v>
      </c>
      <c r="N2677" s="64" t="s">
        <v>14817</v>
      </c>
      <c r="O2677" s="64" t="s">
        <v>14818</v>
      </c>
      <c r="P2677" s="64" t="s">
        <v>3121</v>
      </c>
      <c r="Q2677" s="63">
        <v>0.42857139999999999</v>
      </c>
      <c r="R2677" s="64" t="s">
        <v>14819</v>
      </c>
      <c r="S2677" s="63">
        <v>2.6264509999999999</v>
      </c>
      <c r="T2677" s="63">
        <v>5.0724689999999999</v>
      </c>
      <c r="U2677" s="63">
        <v>12.183364326000001</v>
      </c>
      <c r="V2677" s="64" t="s">
        <v>232</v>
      </c>
    </row>
    <row r="2678" spans="1:22" ht="57.6">
      <c r="A2678" s="64" t="s">
        <v>14820</v>
      </c>
      <c r="B2678" s="63">
        <v>3117</v>
      </c>
      <c r="C2678" s="64" t="s">
        <v>14821</v>
      </c>
      <c r="D2678" s="64" t="s">
        <v>14822</v>
      </c>
      <c r="E2678" s="64" t="s">
        <v>14822</v>
      </c>
      <c r="F2678" s="64" t="s">
        <v>14823</v>
      </c>
      <c r="G2678" s="63" t="b">
        <v>0</v>
      </c>
      <c r="H2678" s="71" t="b">
        <v>0</v>
      </c>
      <c r="I2678" s="64" t="s">
        <v>14820</v>
      </c>
      <c r="J2678" s="64" t="s">
        <v>232</v>
      </c>
      <c r="K2678" s="63">
        <v>174.19</v>
      </c>
      <c r="L2678" s="71" t="b">
        <v>0</v>
      </c>
      <c r="M2678" s="64" t="s">
        <v>232</v>
      </c>
      <c r="N2678" s="64" t="s">
        <v>232</v>
      </c>
      <c r="O2678" s="64" t="s">
        <v>14824</v>
      </c>
      <c r="P2678" s="64" t="s">
        <v>7882</v>
      </c>
      <c r="Q2678" s="63">
        <v>0.5</v>
      </c>
      <c r="R2678" s="64" t="s">
        <v>14825</v>
      </c>
      <c r="S2678" s="63">
        <v>0.29730889999999999</v>
      </c>
      <c r="T2678" s="63">
        <v>0.33961859999999999</v>
      </c>
      <c r="U2678" s="65"/>
      <c r="V2678" s="64" t="s">
        <v>232</v>
      </c>
    </row>
    <row r="2679" spans="1:22" ht="57.6">
      <c r="A2679" s="64" t="s">
        <v>14826</v>
      </c>
      <c r="B2679" s="63">
        <v>3118</v>
      </c>
      <c r="C2679" s="64" t="s">
        <v>14827</v>
      </c>
      <c r="D2679" s="64" t="s">
        <v>14828</v>
      </c>
      <c r="E2679" s="64" t="s">
        <v>14828</v>
      </c>
      <c r="F2679" s="64" t="s">
        <v>14829</v>
      </c>
      <c r="G2679" s="63" t="b">
        <v>0</v>
      </c>
      <c r="H2679" s="71" t="b">
        <v>0</v>
      </c>
      <c r="I2679" s="64" t="s">
        <v>14826</v>
      </c>
      <c r="J2679" s="64" t="s">
        <v>232</v>
      </c>
      <c r="K2679" s="63">
        <v>218.34</v>
      </c>
      <c r="L2679" s="71" t="b">
        <v>0</v>
      </c>
      <c r="M2679" s="64" t="s">
        <v>232</v>
      </c>
      <c r="N2679" s="64" t="s">
        <v>14830</v>
      </c>
      <c r="O2679" s="64" t="s">
        <v>14831</v>
      </c>
      <c r="P2679" s="64" t="s">
        <v>14832</v>
      </c>
      <c r="Q2679" s="63">
        <v>0.25</v>
      </c>
      <c r="R2679" s="64" t="s">
        <v>14833</v>
      </c>
      <c r="S2679" s="63">
        <v>1.3598880000000001E-2</v>
      </c>
      <c r="T2679" s="63">
        <v>3.0135459999999999E-2</v>
      </c>
      <c r="U2679" s="63">
        <v>1.9023316214000001</v>
      </c>
      <c r="V2679" s="64" t="s">
        <v>232</v>
      </c>
    </row>
    <row r="2680" spans="1:22" ht="72">
      <c r="A2680" s="64" t="s">
        <v>14834</v>
      </c>
      <c r="B2680" s="63">
        <v>3119</v>
      </c>
      <c r="C2680" s="64" t="s">
        <v>14835</v>
      </c>
      <c r="D2680" s="64" t="s">
        <v>14836</v>
      </c>
      <c r="E2680" s="64" t="s">
        <v>14836</v>
      </c>
      <c r="F2680" s="64" t="s">
        <v>14837</v>
      </c>
      <c r="G2680" s="63" t="b">
        <v>0</v>
      </c>
      <c r="H2680" s="71" t="b">
        <v>0</v>
      </c>
      <c r="I2680" s="64" t="s">
        <v>14834</v>
      </c>
      <c r="J2680" s="64" t="s">
        <v>232</v>
      </c>
      <c r="K2680" s="63">
        <v>262.39</v>
      </c>
      <c r="L2680" s="71" t="b">
        <v>0</v>
      </c>
      <c r="M2680" s="64" t="s">
        <v>232</v>
      </c>
      <c r="N2680" s="64" t="s">
        <v>14838</v>
      </c>
      <c r="O2680" s="64" t="s">
        <v>14839</v>
      </c>
      <c r="P2680" s="64" t="s">
        <v>14840</v>
      </c>
      <c r="Q2680" s="63">
        <v>0.28571429999999998</v>
      </c>
      <c r="R2680" s="64" t="s">
        <v>14841</v>
      </c>
      <c r="S2680" s="63">
        <v>4.2929809999999998E-4</v>
      </c>
      <c r="T2680" s="63">
        <v>1.0564820000000001E-3</v>
      </c>
      <c r="U2680" s="63">
        <v>0.28717025512</v>
      </c>
      <c r="V2680" s="64" t="s">
        <v>232</v>
      </c>
    </row>
    <row r="2681" spans="1:22" ht="244.9">
      <c r="A2681" s="64" t="s">
        <v>14842</v>
      </c>
      <c r="B2681" s="63">
        <v>3120</v>
      </c>
      <c r="C2681" s="64" t="s">
        <v>14843</v>
      </c>
      <c r="D2681" s="64" t="s">
        <v>14844</v>
      </c>
      <c r="E2681" s="64" t="s">
        <v>14844</v>
      </c>
      <c r="F2681" s="64" t="s">
        <v>14845</v>
      </c>
      <c r="G2681" s="63" t="b">
        <v>0</v>
      </c>
      <c r="H2681" s="71" t="b">
        <v>1</v>
      </c>
      <c r="I2681" s="64" t="s">
        <v>14842</v>
      </c>
      <c r="J2681" s="64" t="s">
        <v>232</v>
      </c>
      <c r="K2681" s="63">
        <v>162.22999999999999</v>
      </c>
      <c r="L2681" s="71" t="b">
        <v>0</v>
      </c>
      <c r="M2681" s="64" t="s">
        <v>14458</v>
      </c>
      <c r="N2681" s="64" t="s">
        <v>14846</v>
      </c>
      <c r="O2681" s="64" t="s">
        <v>14847</v>
      </c>
      <c r="P2681" s="64" t="s">
        <v>1655</v>
      </c>
      <c r="Q2681" s="63">
        <v>0.375</v>
      </c>
      <c r="R2681" s="64" t="s">
        <v>14848</v>
      </c>
      <c r="S2681" s="63">
        <v>121.4567</v>
      </c>
      <c r="T2681" s="63">
        <v>81.197119999999998</v>
      </c>
      <c r="U2681" s="63">
        <v>78.03469982</v>
      </c>
      <c r="V2681" s="64" t="s">
        <v>232</v>
      </c>
    </row>
    <row r="2682" spans="1:22" ht="43.15">
      <c r="A2682" s="64" t="s">
        <v>14849</v>
      </c>
      <c r="B2682" s="63">
        <v>3121</v>
      </c>
      <c r="C2682" s="64" t="s">
        <v>14850</v>
      </c>
      <c r="D2682" s="64" t="s">
        <v>14851</v>
      </c>
      <c r="E2682" s="64" t="s">
        <v>14851</v>
      </c>
      <c r="F2682" s="64" t="s">
        <v>14852</v>
      </c>
      <c r="G2682" s="63" t="b">
        <v>0</v>
      </c>
      <c r="H2682" s="71" t="b">
        <v>0</v>
      </c>
      <c r="I2682" s="64" t="s">
        <v>14849</v>
      </c>
      <c r="J2682" s="64" t="s">
        <v>232</v>
      </c>
      <c r="K2682" s="63">
        <v>154.25</v>
      </c>
      <c r="L2682" s="71" t="b">
        <v>0</v>
      </c>
      <c r="M2682" s="64" t="s">
        <v>232</v>
      </c>
      <c r="N2682" s="64" t="s">
        <v>14853</v>
      </c>
      <c r="O2682" s="64" t="s">
        <v>14854</v>
      </c>
      <c r="P2682" s="64" t="s">
        <v>8150</v>
      </c>
      <c r="Q2682" s="63">
        <v>0.1</v>
      </c>
      <c r="R2682" s="64" t="s">
        <v>14855</v>
      </c>
      <c r="S2682" s="63">
        <v>33.863889999999998</v>
      </c>
      <c r="T2682" s="63">
        <v>25.106739999999999</v>
      </c>
      <c r="U2682" s="63">
        <v>51.152718316000005</v>
      </c>
      <c r="V2682" s="64" t="s">
        <v>232</v>
      </c>
    </row>
    <row r="2683" spans="1:22" ht="28.9">
      <c r="A2683" s="64" t="s">
        <v>14856</v>
      </c>
      <c r="B2683" s="63">
        <v>3122</v>
      </c>
      <c r="C2683" s="64" t="s">
        <v>14857</v>
      </c>
      <c r="D2683" s="64" t="s">
        <v>14858</v>
      </c>
      <c r="E2683" s="64" t="s">
        <v>14858</v>
      </c>
      <c r="F2683" s="64" t="s">
        <v>14859</v>
      </c>
      <c r="G2683" s="63" t="b">
        <v>0</v>
      </c>
      <c r="H2683" s="71" t="b">
        <v>0</v>
      </c>
      <c r="I2683" s="64" t="s">
        <v>14856</v>
      </c>
      <c r="J2683" s="64" t="s">
        <v>232</v>
      </c>
      <c r="K2683" s="63">
        <v>176.62</v>
      </c>
      <c r="L2683" s="71" t="b">
        <v>0</v>
      </c>
      <c r="M2683" s="64" t="s">
        <v>232</v>
      </c>
      <c r="N2683" s="64" t="s">
        <v>14860</v>
      </c>
      <c r="O2683" s="64" t="s">
        <v>14861</v>
      </c>
      <c r="P2683" s="64" t="s">
        <v>232</v>
      </c>
      <c r="Q2683" s="65"/>
      <c r="R2683" s="64" t="s">
        <v>14862</v>
      </c>
      <c r="S2683" s="63">
        <v>195.98390000000001</v>
      </c>
      <c r="T2683" s="63">
        <v>248.09190000000001</v>
      </c>
      <c r="U2683" s="65"/>
      <c r="V2683" s="64" t="s">
        <v>232</v>
      </c>
    </row>
    <row r="2684" spans="1:22" ht="43.15">
      <c r="A2684" s="64" t="s">
        <v>14863</v>
      </c>
      <c r="B2684" s="63">
        <v>3123</v>
      </c>
      <c r="C2684" s="64" t="s">
        <v>14864</v>
      </c>
      <c r="D2684" s="64" t="s">
        <v>14865</v>
      </c>
      <c r="E2684" s="64" t="s">
        <v>14865</v>
      </c>
      <c r="F2684" s="64" t="s">
        <v>14866</v>
      </c>
      <c r="G2684" s="63" t="b">
        <v>0</v>
      </c>
      <c r="H2684" s="71" t="b">
        <v>0</v>
      </c>
      <c r="I2684" s="64" t="s">
        <v>14863</v>
      </c>
      <c r="J2684" s="64" t="s">
        <v>232</v>
      </c>
      <c r="K2684" s="63">
        <v>128.26</v>
      </c>
      <c r="L2684" s="71" t="b">
        <v>0</v>
      </c>
      <c r="M2684" s="64" t="s">
        <v>232</v>
      </c>
      <c r="N2684" s="64" t="s">
        <v>14867</v>
      </c>
      <c r="O2684" s="64" t="s">
        <v>14868</v>
      </c>
      <c r="P2684" s="64" t="s">
        <v>232</v>
      </c>
      <c r="Q2684" s="65"/>
      <c r="R2684" s="64" t="s">
        <v>232</v>
      </c>
      <c r="S2684" s="63">
        <v>661.27909999999997</v>
      </c>
      <c r="T2684" s="65"/>
      <c r="U2684" s="65"/>
      <c r="V2684" s="64" t="s">
        <v>232</v>
      </c>
    </row>
    <row r="2685" spans="1:22" ht="28.9">
      <c r="A2685" s="64" t="s">
        <v>14869</v>
      </c>
      <c r="B2685" s="63">
        <v>3124</v>
      </c>
      <c r="C2685" s="64" t="s">
        <v>14870</v>
      </c>
      <c r="D2685" s="64" t="s">
        <v>14871</v>
      </c>
      <c r="E2685" s="64" t="s">
        <v>14871</v>
      </c>
      <c r="F2685" s="64" t="s">
        <v>14872</v>
      </c>
      <c r="G2685" s="63" t="b">
        <v>0</v>
      </c>
      <c r="H2685" s="71" t="b">
        <v>0</v>
      </c>
      <c r="I2685" s="64" t="s">
        <v>14869</v>
      </c>
      <c r="J2685" s="64" t="s">
        <v>232</v>
      </c>
      <c r="K2685" s="63">
        <v>117.19</v>
      </c>
      <c r="L2685" s="71" t="b">
        <v>0</v>
      </c>
      <c r="M2685" s="64" t="s">
        <v>232</v>
      </c>
      <c r="N2685" s="64" t="s">
        <v>14873</v>
      </c>
      <c r="O2685" s="64" t="s">
        <v>14874</v>
      </c>
      <c r="P2685" s="64" t="s">
        <v>3178</v>
      </c>
      <c r="Q2685" s="63">
        <v>0.1666667</v>
      </c>
      <c r="R2685" s="64" t="s">
        <v>14875</v>
      </c>
      <c r="S2685" s="63">
        <v>10.43914</v>
      </c>
      <c r="T2685" s="63">
        <v>111.28749999999999</v>
      </c>
      <c r="U2685" s="63">
        <v>1.5435087906</v>
      </c>
      <c r="V2685" s="64" t="s">
        <v>232</v>
      </c>
    </row>
    <row r="2686" spans="1:22" ht="28.9">
      <c r="A2686" s="64" t="s">
        <v>14876</v>
      </c>
      <c r="B2686" s="63">
        <v>3125</v>
      </c>
      <c r="C2686" s="64" t="s">
        <v>14877</v>
      </c>
      <c r="D2686" s="64" t="s">
        <v>14878</v>
      </c>
      <c r="E2686" s="64" t="s">
        <v>14878</v>
      </c>
      <c r="F2686" s="64" t="s">
        <v>14879</v>
      </c>
      <c r="G2686" s="63" t="b">
        <v>0</v>
      </c>
      <c r="H2686" s="71" t="b">
        <v>0</v>
      </c>
      <c r="I2686" s="64" t="s">
        <v>14876</v>
      </c>
      <c r="J2686" s="64" t="s">
        <v>232</v>
      </c>
      <c r="K2686" s="63">
        <v>101.19</v>
      </c>
      <c r="L2686" s="71" t="b">
        <v>0</v>
      </c>
      <c r="M2686" s="64" t="s">
        <v>232</v>
      </c>
      <c r="N2686" s="64" t="s">
        <v>14880</v>
      </c>
      <c r="O2686" s="64" t="s">
        <v>14881</v>
      </c>
      <c r="P2686" s="64" t="s">
        <v>5359</v>
      </c>
      <c r="Q2686" s="65"/>
      <c r="R2686" s="64" t="s">
        <v>14882</v>
      </c>
      <c r="S2686" s="63">
        <v>87.859449999999995</v>
      </c>
      <c r="T2686" s="63">
        <v>21622.21</v>
      </c>
      <c r="U2686" s="63">
        <v>9059.3365575999997</v>
      </c>
      <c r="V2686" s="64" t="s">
        <v>232</v>
      </c>
    </row>
    <row r="2687" spans="1:22" ht="129.6">
      <c r="A2687" s="64" t="s">
        <v>14883</v>
      </c>
      <c r="B2687" s="63">
        <v>3126</v>
      </c>
      <c r="C2687" s="64" t="s">
        <v>14884</v>
      </c>
      <c r="D2687" s="64" t="s">
        <v>14885</v>
      </c>
      <c r="E2687" s="64" t="s">
        <v>14885</v>
      </c>
      <c r="F2687" s="64" t="s">
        <v>14886</v>
      </c>
      <c r="G2687" s="63" t="b">
        <v>0</v>
      </c>
      <c r="H2687" s="71" t="b">
        <v>0</v>
      </c>
      <c r="I2687" s="64" t="s">
        <v>14883</v>
      </c>
      <c r="J2687" s="64" t="s">
        <v>232</v>
      </c>
      <c r="K2687" s="63">
        <v>217.29</v>
      </c>
      <c r="L2687" s="71" t="b">
        <v>0</v>
      </c>
      <c r="M2687" s="64" t="s">
        <v>232</v>
      </c>
      <c r="N2687" s="64" t="s">
        <v>14887</v>
      </c>
      <c r="O2687" s="64" t="s">
        <v>14888</v>
      </c>
      <c r="P2687" s="64" t="s">
        <v>14889</v>
      </c>
      <c r="Q2687" s="63">
        <v>0.3333333</v>
      </c>
      <c r="R2687" s="64" t="s">
        <v>232</v>
      </c>
      <c r="S2687" s="63">
        <v>4.1729909999999998E-7</v>
      </c>
      <c r="T2687" s="65"/>
      <c r="U2687" s="65"/>
      <c r="V2687" s="64" t="s">
        <v>232</v>
      </c>
    </row>
    <row r="2688" spans="1:22" ht="72">
      <c r="A2688" s="64" t="s">
        <v>14890</v>
      </c>
      <c r="B2688" s="63">
        <v>3127</v>
      </c>
      <c r="C2688" s="64" t="s">
        <v>14891</v>
      </c>
      <c r="D2688" s="64" t="s">
        <v>14892</v>
      </c>
      <c r="E2688" s="64" t="s">
        <v>14892</v>
      </c>
      <c r="F2688" s="64" t="s">
        <v>14893</v>
      </c>
      <c r="G2688" s="63" t="b">
        <v>0</v>
      </c>
      <c r="H2688" s="71" t="b">
        <v>0</v>
      </c>
      <c r="I2688" s="64" t="s">
        <v>14890</v>
      </c>
      <c r="J2688" s="64" t="s">
        <v>232</v>
      </c>
      <c r="K2688" s="63">
        <v>299.05</v>
      </c>
      <c r="L2688" s="71" t="b">
        <v>0</v>
      </c>
      <c r="M2688" s="64" t="s">
        <v>232</v>
      </c>
      <c r="N2688" s="64" t="s">
        <v>14894</v>
      </c>
      <c r="O2688" s="64" t="s">
        <v>14895</v>
      </c>
      <c r="P2688" s="64" t="s">
        <v>14896</v>
      </c>
      <c r="Q2688" s="63">
        <v>3</v>
      </c>
      <c r="R2688" s="64" t="s">
        <v>14897</v>
      </c>
      <c r="S2688" s="63">
        <v>2.7464410000000002E-9</v>
      </c>
      <c r="T2688" s="63">
        <v>616759.30000000005</v>
      </c>
      <c r="U2688" s="63">
        <v>1.06479481808E-9</v>
      </c>
      <c r="V2688" s="64" t="s">
        <v>232</v>
      </c>
    </row>
    <row r="2689" spans="1:22" ht="57.6">
      <c r="A2689" s="64" t="s">
        <v>14898</v>
      </c>
      <c r="B2689" s="63">
        <v>3128</v>
      </c>
      <c r="C2689" s="64" t="s">
        <v>14899</v>
      </c>
      <c r="D2689" s="64" t="s">
        <v>14900</v>
      </c>
      <c r="E2689" s="64" t="s">
        <v>14900</v>
      </c>
      <c r="F2689" s="64" t="s">
        <v>14901</v>
      </c>
      <c r="G2689" s="63" t="b">
        <v>0</v>
      </c>
      <c r="H2689" s="71" t="b">
        <v>0</v>
      </c>
      <c r="I2689" s="64" t="s">
        <v>14898</v>
      </c>
      <c r="J2689" s="64" t="s">
        <v>232</v>
      </c>
      <c r="K2689" s="63">
        <v>105.14</v>
      </c>
      <c r="L2689" s="71" t="b">
        <v>0</v>
      </c>
      <c r="M2689" s="64" t="s">
        <v>232</v>
      </c>
      <c r="N2689" s="64" t="s">
        <v>14902</v>
      </c>
      <c r="O2689" s="64" t="s">
        <v>14903</v>
      </c>
      <c r="P2689" s="64" t="s">
        <v>3170</v>
      </c>
      <c r="Q2689" s="63">
        <v>0.5</v>
      </c>
      <c r="R2689" s="64" t="s">
        <v>14904</v>
      </c>
      <c r="S2689" s="63">
        <v>0.15865360000000001</v>
      </c>
      <c r="T2689" s="63">
        <v>2.3319100000000001</v>
      </c>
      <c r="U2689" s="63">
        <v>8.4610540826000002E-2</v>
      </c>
      <c r="V2689" s="64" t="s">
        <v>232</v>
      </c>
    </row>
    <row r="2690" spans="1:22" ht="57.6">
      <c r="A2690" s="64" t="s">
        <v>14905</v>
      </c>
      <c r="B2690" s="63">
        <v>3129</v>
      </c>
      <c r="C2690" s="64" t="s">
        <v>232</v>
      </c>
      <c r="D2690" s="64" t="s">
        <v>232</v>
      </c>
      <c r="E2690" s="64" t="s">
        <v>2438</v>
      </c>
      <c r="F2690" s="64" t="s">
        <v>14906</v>
      </c>
      <c r="G2690" s="63" t="b">
        <v>0</v>
      </c>
      <c r="H2690" s="71" t="b">
        <v>0</v>
      </c>
      <c r="I2690" s="64" t="s">
        <v>14905</v>
      </c>
      <c r="J2690" s="64" t="s">
        <v>232</v>
      </c>
      <c r="K2690" s="63">
        <v>269.23</v>
      </c>
      <c r="L2690" s="71" t="b">
        <v>0</v>
      </c>
      <c r="M2690" s="64" t="s">
        <v>232</v>
      </c>
      <c r="N2690" s="64" t="s">
        <v>232</v>
      </c>
      <c r="O2690" s="64" t="s">
        <v>232</v>
      </c>
      <c r="P2690" s="64" t="s">
        <v>232</v>
      </c>
      <c r="Q2690" s="65"/>
      <c r="R2690" s="64" t="s">
        <v>232</v>
      </c>
      <c r="S2690" s="63">
        <v>7.0260899999999996E-3</v>
      </c>
      <c r="T2690" s="65"/>
      <c r="U2690" s="65"/>
      <c r="V2690" s="64" t="s">
        <v>232</v>
      </c>
    </row>
    <row r="2691" spans="1:22" ht="28.9">
      <c r="A2691" s="64" t="s">
        <v>14907</v>
      </c>
      <c r="B2691" s="63">
        <v>3130</v>
      </c>
      <c r="C2691" s="64" t="s">
        <v>14908</v>
      </c>
      <c r="D2691" s="64" t="s">
        <v>14909</v>
      </c>
      <c r="E2691" s="64" t="s">
        <v>14909</v>
      </c>
      <c r="F2691" s="64" t="s">
        <v>14910</v>
      </c>
      <c r="G2691" s="63" t="b">
        <v>0</v>
      </c>
      <c r="H2691" s="71" t="b">
        <v>0</v>
      </c>
      <c r="I2691" s="64" t="s">
        <v>14907</v>
      </c>
      <c r="J2691" s="64" t="s">
        <v>232</v>
      </c>
      <c r="K2691" s="63">
        <v>238.45696000000001</v>
      </c>
      <c r="L2691" s="71" t="b">
        <v>0</v>
      </c>
      <c r="M2691" s="64" t="s">
        <v>232</v>
      </c>
      <c r="N2691" s="64" t="s">
        <v>14911</v>
      </c>
      <c r="O2691" s="64" t="s">
        <v>14912</v>
      </c>
      <c r="P2691" s="64" t="s">
        <v>232</v>
      </c>
      <c r="Q2691" s="65"/>
      <c r="R2691" s="64" t="s">
        <v>232</v>
      </c>
      <c r="S2691" s="63">
        <v>2.67978E-2</v>
      </c>
      <c r="T2691" s="65"/>
      <c r="U2691" s="65"/>
      <c r="V2691" s="64" t="s">
        <v>232</v>
      </c>
    </row>
    <row r="2692" spans="1:22" ht="86.45">
      <c r="A2692" s="64" t="s">
        <v>14913</v>
      </c>
      <c r="B2692" s="63">
        <v>3131</v>
      </c>
      <c r="C2692" s="64" t="s">
        <v>14914</v>
      </c>
      <c r="D2692" s="64" t="s">
        <v>14915</v>
      </c>
      <c r="E2692" s="64" t="s">
        <v>14915</v>
      </c>
      <c r="F2692" s="64" t="s">
        <v>14916</v>
      </c>
      <c r="G2692" s="63" t="b">
        <v>0</v>
      </c>
      <c r="H2692" s="71" t="b">
        <v>0</v>
      </c>
      <c r="I2692" s="64" t="s">
        <v>14913</v>
      </c>
      <c r="J2692" s="64" t="s">
        <v>232</v>
      </c>
      <c r="K2692" s="63">
        <v>200.32</v>
      </c>
      <c r="L2692" s="71" t="b">
        <v>0</v>
      </c>
      <c r="M2692" s="64" t="s">
        <v>232</v>
      </c>
      <c r="N2692" s="64" t="s">
        <v>14917</v>
      </c>
      <c r="O2692" s="64" t="s">
        <v>14918</v>
      </c>
      <c r="P2692" s="64" t="s">
        <v>232</v>
      </c>
      <c r="Q2692" s="65"/>
      <c r="R2692" s="64" t="s">
        <v>232</v>
      </c>
      <c r="S2692" s="63">
        <v>23.1981</v>
      </c>
      <c r="T2692" s="65"/>
      <c r="U2692" s="65"/>
      <c r="V2692" s="64" t="s">
        <v>232</v>
      </c>
    </row>
    <row r="2693" spans="1:22" ht="57.6">
      <c r="A2693" s="64" t="s">
        <v>14919</v>
      </c>
      <c r="B2693" s="63">
        <v>3132</v>
      </c>
      <c r="C2693" s="64" t="s">
        <v>14920</v>
      </c>
      <c r="D2693" s="64" t="s">
        <v>14921</v>
      </c>
      <c r="E2693" s="64" t="s">
        <v>14921</v>
      </c>
      <c r="F2693" s="64" t="s">
        <v>14922</v>
      </c>
      <c r="G2693" s="63" t="b">
        <v>0</v>
      </c>
      <c r="H2693" s="71" t="b">
        <v>0</v>
      </c>
      <c r="I2693" s="64" t="s">
        <v>14919</v>
      </c>
      <c r="J2693" s="64" t="s">
        <v>232</v>
      </c>
      <c r="K2693" s="63">
        <v>103.12</v>
      </c>
      <c r="L2693" s="71" t="b">
        <v>0</v>
      </c>
      <c r="M2693" s="64" t="s">
        <v>232</v>
      </c>
      <c r="N2693" s="64" t="s">
        <v>14923</v>
      </c>
      <c r="O2693" s="64" t="s">
        <v>14924</v>
      </c>
      <c r="P2693" s="64" t="s">
        <v>14925</v>
      </c>
      <c r="Q2693" s="63">
        <v>0.5</v>
      </c>
      <c r="R2693" s="64" t="s">
        <v>14926</v>
      </c>
      <c r="S2693" s="63">
        <v>7.0527549999999994E-2</v>
      </c>
      <c r="T2693" s="63">
        <v>1038.9390000000001</v>
      </c>
      <c r="U2693" s="63">
        <v>0.111030694922</v>
      </c>
      <c r="V2693" s="64" t="s">
        <v>232</v>
      </c>
    </row>
    <row r="2694" spans="1:22" ht="28.9">
      <c r="A2694" s="64" t="s">
        <v>14927</v>
      </c>
      <c r="B2694" s="63">
        <v>3133</v>
      </c>
      <c r="C2694" s="64" t="s">
        <v>14928</v>
      </c>
      <c r="D2694" s="64" t="s">
        <v>232</v>
      </c>
      <c r="E2694" s="64" t="s">
        <v>2438</v>
      </c>
      <c r="F2694" s="64" t="s">
        <v>14929</v>
      </c>
      <c r="G2694" s="63" t="b">
        <v>0</v>
      </c>
      <c r="H2694" s="71" t="b">
        <v>0</v>
      </c>
      <c r="I2694" s="64" t="s">
        <v>14927</v>
      </c>
      <c r="J2694" s="64" t="s">
        <v>232</v>
      </c>
      <c r="K2694" s="63">
        <v>353.37</v>
      </c>
      <c r="L2694" s="71" t="b">
        <v>0</v>
      </c>
      <c r="M2694" s="64" t="s">
        <v>232</v>
      </c>
      <c r="N2694" s="64" t="s">
        <v>232</v>
      </c>
      <c r="O2694" s="64" t="s">
        <v>232</v>
      </c>
      <c r="P2694" s="64" t="s">
        <v>232</v>
      </c>
      <c r="Q2694" s="65"/>
      <c r="R2694" s="64" t="s">
        <v>232</v>
      </c>
      <c r="S2694" s="63">
        <v>6.3328129999999996E-3</v>
      </c>
      <c r="T2694" s="65"/>
      <c r="U2694" s="65"/>
      <c r="V2694" s="64" t="s">
        <v>232</v>
      </c>
    </row>
    <row r="2695" spans="1:22" ht="72">
      <c r="A2695" s="64" t="s">
        <v>14930</v>
      </c>
      <c r="B2695" s="63">
        <v>3134</v>
      </c>
      <c r="C2695" s="64" t="s">
        <v>14931</v>
      </c>
      <c r="D2695" s="64" t="s">
        <v>14932</v>
      </c>
      <c r="E2695" s="64" t="s">
        <v>14932</v>
      </c>
      <c r="F2695" s="64" t="s">
        <v>14933</v>
      </c>
      <c r="G2695" s="63" t="b">
        <v>0</v>
      </c>
      <c r="H2695" s="71" t="b">
        <v>0</v>
      </c>
      <c r="I2695" s="64" t="s">
        <v>14930</v>
      </c>
      <c r="J2695" s="64" t="s">
        <v>232</v>
      </c>
      <c r="K2695" s="63">
        <v>179.29</v>
      </c>
      <c r="L2695" s="71" t="b">
        <v>0</v>
      </c>
      <c r="M2695" s="64" t="s">
        <v>232</v>
      </c>
      <c r="N2695" s="64" t="s">
        <v>14934</v>
      </c>
      <c r="O2695" s="64" t="s">
        <v>14935</v>
      </c>
      <c r="P2695" s="64" t="s">
        <v>14936</v>
      </c>
      <c r="Q2695" s="63">
        <v>0.5</v>
      </c>
      <c r="R2695" s="64" t="s">
        <v>14937</v>
      </c>
      <c r="S2695" s="63">
        <v>46.529510000000002</v>
      </c>
      <c r="T2695" s="63">
        <v>21622.21</v>
      </c>
      <c r="U2695" s="63">
        <v>28.923141323999999</v>
      </c>
      <c r="V2695" s="64" t="s">
        <v>232</v>
      </c>
    </row>
    <row r="2696" spans="1:22" ht="72">
      <c r="A2696" s="64" t="s">
        <v>14938</v>
      </c>
      <c r="B2696" s="63">
        <v>3135</v>
      </c>
      <c r="C2696" s="64" t="s">
        <v>14939</v>
      </c>
      <c r="D2696" s="64" t="s">
        <v>14940</v>
      </c>
      <c r="E2696" s="64" t="s">
        <v>14940</v>
      </c>
      <c r="F2696" s="64" t="s">
        <v>14941</v>
      </c>
      <c r="G2696" s="63" t="b">
        <v>0</v>
      </c>
      <c r="H2696" s="71" t="b">
        <v>0</v>
      </c>
      <c r="I2696" s="64" t="s">
        <v>14938</v>
      </c>
      <c r="J2696" s="64" t="s">
        <v>232</v>
      </c>
      <c r="K2696" s="63">
        <v>221.37</v>
      </c>
      <c r="L2696" s="71" t="b">
        <v>0</v>
      </c>
      <c r="M2696" s="64" t="s">
        <v>232</v>
      </c>
      <c r="N2696" s="64" t="s">
        <v>14942</v>
      </c>
      <c r="O2696" s="64" t="s">
        <v>14943</v>
      </c>
      <c r="P2696" s="64" t="s">
        <v>14944</v>
      </c>
      <c r="Q2696" s="63">
        <v>0.3333333</v>
      </c>
      <c r="R2696" s="64" t="s">
        <v>14945</v>
      </c>
      <c r="S2696" s="63">
        <v>9.7858640000000001</v>
      </c>
      <c r="T2696" s="63">
        <v>758.02660000000003</v>
      </c>
      <c r="U2696" s="63">
        <v>0.89182152205999998</v>
      </c>
      <c r="V2696" s="64" t="s">
        <v>232</v>
      </c>
    </row>
    <row r="2697" spans="1:22" ht="100.9">
      <c r="A2697" s="64" t="s">
        <v>14946</v>
      </c>
      <c r="B2697" s="63">
        <v>3136</v>
      </c>
      <c r="C2697" s="64" t="s">
        <v>14947</v>
      </c>
      <c r="D2697" s="64" t="s">
        <v>14948</v>
      </c>
      <c r="E2697" s="64" t="s">
        <v>14948</v>
      </c>
      <c r="F2697" s="64" t="s">
        <v>14949</v>
      </c>
      <c r="G2697" s="63" t="b">
        <v>0</v>
      </c>
      <c r="H2697" s="71" t="b">
        <v>0</v>
      </c>
      <c r="I2697" s="64" t="s">
        <v>14946</v>
      </c>
      <c r="J2697" s="64" t="s">
        <v>232</v>
      </c>
      <c r="K2697" s="63">
        <v>152.11000000000001</v>
      </c>
      <c r="L2697" s="71" t="b">
        <v>0</v>
      </c>
      <c r="M2697" s="64" t="s">
        <v>232</v>
      </c>
      <c r="N2697" s="64" t="s">
        <v>14950</v>
      </c>
      <c r="O2697" s="64" t="s">
        <v>14951</v>
      </c>
      <c r="P2697" s="64" t="s">
        <v>14952</v>
      </c>
      <c r="Q2697" s="63">
        <v>0.6</v>
      </c>
      <c r="R2697" s="64" t="s">
        <v>14953</v>
      </c>
      <c r="S2697" s="63">
        <v>2.933093E-9</v>
      </c>
      <c r="T2697" s="63">
        <v>41759.379999999997</v>
      </c>
      <c r="U2697" s="63">
        <v>7.9264861914000008E-4</v>
      </c>
      <c r="V2697" s="64" t="s">
        <v>232</v>
      </c>
    </row>
    <row r="2698" spans="1:22" ht="57.6">
      <c r="A2698" s="64" t="s">
        <v>14954</v>
      </c>
      <c r="B2698" s="63">
        <v>3137</v>
      </c>
      <c r="C2698" s="64" t="s">
        <v>14955</v>
      </c>
      <c r="D2698" s="64" t="s">
        <v>14956</v>
      </c>
      <c r="E2698" s="64" t="s">
        <v>14956</v>
      </c>
      <c r="F2698" s="64" t="s">
        <v>14957</v>
      </c>
      <c r="G2698" s="63" t="b">
        <v>0</v>
      </c>
      <c r="H2698" s="71" t="b">
        <v>0</v>
      </c>
      <c r="I2698" s="64" t="s">
        <v>14954</v>
      </c>
      <c r="J2698" s="64" t="s">
        <v>232</v>
      </c>
      <c r="K2698" s="63">
        <v>152.11000000000001</v>
      </c>
      <c r="L2698" s="71" t="b">
        <v>0</v>
      </c>
      <c r="M2698" s="64" t="s">
        <v>232</v>
      </c>
      <c r="N2698" s="64" t="s">
        <v>232</v>
      </c>
      <c r="O2698" s="64" t="s">
        <v>14958</v>
      </c>
      <c r="P2698" s="64" t="s">
        <v>14952</v>
      </c>
      <c r="Q2698" s="63">
        <v>0.6</v>
      </c>
      <c r="R2698" s="64" t="s">
        <v>14953</v>
      </c>
      <c r="S2698" s="63">
        <v>2.933093E-9</v>
      </c>
      <c r="T2698" s="63">
        <v>41759.379999999997</v>
      </c>
      <c r="U2698" s="65"/>
      <c r="V2698" s="64" t="s">
        <v>232</v>
      </c>
    </row>
    <row r="2699" spans="1:22" ht="57.6">
      <c r="A2699" s="64" t="s">
        <v>14959</v>
      </c>
      <c r="B2699" s="63">
        <v>3138</v>
      </c>
      <c r="C2699" s="64" t="s">
        <v>14960</v>
      </c>
      <c r="D2699" s="64" t="s">
        <v>14961</v>
      </c>
      <c r="E2699" s="64" t="s">
        <v>14961</v>
      </c>
      <c r="F2699" s="64" t="s">
        <v>14962</v>
      </c>
      <c r="G2699" s="63" t="b">
        <v>0</v>
      </c>
      <c r="H2699" s="71" t="b">
        <v>0</v>
      </c>
      <c r="I2699" s="64" t="s">
        <v>14959</v>
      </c>
      <c r="J2699" s="64" t="s">
        <v>232</v>
      </c>
      <c r="K2699" s="63">
        <v>99.16</v>
      </c>
      <c r="L2699" s="71" t="b">
        <v>0</v>
      </c>
      <c r="M2699" s="64" t="s">
        <v>232</v>
      </c>
      <c r="N2699" s="64" t="s">
        <v>14963</v>
      </c>
      <c r="O2699" s="64" t="s">
        <v>14964</v>
      </c>
      <c r="P2699" s="64" t="s">
        <v>14965</v>
      </c>
      <c r="Q2699" s="65"/>
      <c r="R2699" s="64" t="s">
        <v>14966</v>
      </c>
      <c r="S2699" s="63">
        <v>486.62670000000003</v>
      </c>
      <c r="T2699" s="63">
        <v>201857</v>
      </c>
      <c r="U2699" s="63">
        <v>660.97981193999999</v>
      </c>
      <c r="V2699" s="64" t="s">
        <v>232</v>
      </c>
    </row>
    <row r="2700" spans="1:22" ht="72">
      <c r="A2700" s="64" t="s">
        <v>14967</v>
      </c>
      <c r="B2700" s="63">
        <v>3139</v>
      </c>
      <c r="C2700" s="64" t="s">
        <v>9321</v>
      </c>
      <c r="D2700" s="64" t="s">
        <v>9322</v>
      </c>
      <c r="E2700" s="64" t="s">
        <v>9322</v>
      </c>
      <c r="F2700" s="64" t="s">
        <v>9323</v>
      </c>
      <c r="G2700" s="63" t="b">
        <v>0</v>
      </c>
      <c r="H2700" s="71" t="b">
        <v>0</v>
      </c>
      <c r="I2700" s="64" t="s">
        <v>14967</v>
      </c>
      <c r="J2700" s="64" t="s">
        <v>232</v>
      </c>
      <c r="K2700" s="63">
        <v>178.23</v>
      </c>
      <c r="L2700" s="71" t="b">
        <v>0</v>
      </c>
      <c r="M2700" s="64" t="s">
        <v>232</v>
      </c>
      <c r="N2700" s="64" t="s">
        <v>9325</v>
      </c>
      <c r="O2700" s="64" t="s">
        <v>9326</v>
      </c>
      <c r="P2700" s="64" t="s">
        <v>9327</v>
      </c>
      <c r="Q2700" s="63">
        <v>0.18181820000000001</v>
      </c>
      <c r="R2700" s="64" t="s">
        <v>9328</v>
      </c>
      <c r="S2700" s="63">
        <v>6.8527709999999997</v>
      </c>
      <c r="T2700" s="63">
        <v>3.4363290000000002</v>
      </c>
      <c r="U2700" s="63">
        <v>3.8268346913999998</v>
      </c>
      <c r="V2700" s="64" t="s">
        <v>9329</v>
      </c>
    </row>
    <row r="2701" spans="1:22" ht="57.6">
      <c r="A2701" s="64" t="s">
        <v>14968</v>
      </c>
      <c r="B2701" s="63">
        <v>3140</v>
      </c>
      <c r="C2701" s="64" t="s">
        <v>14969</v>
      </c>
      <c r="D2701" s="64" t="s">
        <v>14970</v>
      </c>
      <c r="E2701" s="64" t="s">
        <v>14970</v>
      </c>
      <c r="F2701" s="64" t="s">
        <v>14971</v>
      </c>
      <c r="G2701" s="63" t="b">
        <v>0</v>
      </c>
      <c r="H2701" s="71" t="b">
        <v>0</v>
      </c>
      <c r="I2701" s="64" t="s">
        <v>14968</v>
      </c>
      <c r="J2701" s="64" t="s">
        <v>232</v>
      </c>
      <c r="K2701" s="63">
        <v>115.16</v>
      </c>
      <c r="L2701" s="71" t="b">
        <v>0</v>
      </c>
      <c r="M2701" s="64" t="s">
        <v>232</v>
      </c>
      <c r="N2701" s="64" t="s">
        <v>14972</v>
      </c>
      <c r="O2701" s="64" t="s">
        <v>14973</v>
      </c>
      <c r="P2701" s="64" t="s">
        <v>14974</v>
      </c>
      <c r="Q2701" s="63">
        <v>0.25</v>
      </c>
      <c r="R2701" s="64" t="s">
        <v>14975</v>
      </c>
      <c r="S2701" s="63">
        <v>4.1329940000000001</v>
      </c>
      <c r="T2701" s="63">
        <v>139852.29999999999</v>
      </c>
      <c r="U2701" s="63">
        <v>297.92800729999999</v>
      </c>
      <c r="V2701" s="64" t="s">
        <v>232</v>
      </c>
    </row>
    <row r="2702" spans="1:22" ht="57.6">
      <c r="A2702" s="64" t="s">
        <v>14976</v>
      </c>
      <c r="B2702" s="63">
        <v>3141</v>
      </c>
      <c r="C2702" s="64" t="s">
        <v>14977</v>
      </c>
      <c r="D2702" s="64" t="s">
        <v>14978</v>
      </c>
      <c r="E2702" s="64" t="s">
        <v>14978</v>
      </c>
      <c r="F2702" s="64" t="s">
        <v>14979</v>
      </c>
      <c r="G2702" s="63" t="b">
        <v>0</v>
      </c>
      <c r="H2702" s="71" t="b">
        <v>0</v>
      </c>
      <c r="I2702" s="64" t="s">
        <v>14976</v>
      </c>
      <c r="J2702" s="64" t="s">
        <v>232</v>
      </c>
      <c r="K2702" s="63">
        <v>240.44</v>
      </c>
      <c r="L2702" s="71" t="b">
        <v>0</v>
      </c>
      <c r="M2702" s="64" t="s">
        <v>232</v>
      </c>
      <c r="N2702" s="64" t="s">
        <v>14980</v>
      </c>
      <c r="O2702" s="64" t="s">
        <v>14981</v>
      </c>
      <c r="P2702" s="64" t="s">
        <v>14982</v>
      </c>
      <c r="Q2702" s="65"/>
      <c r="R2702" s="64" t="s">
        <v>14983</v>
      </c>
      <c r="S2702" s="63">
        <v>1.453214E-3</v>
      </c>
      <c r="T2702" s="63">
        <v>21622.21</v>
      </c>
      <c r="U2702" s="63">
        <v>2.2096388313999999E-3</v>
      </c>
      <c r="V2702" s="64" t="s">
        <v>232</v>
      </c>
    </row>
    <row r="2703" spans="1:22" ht="57.6">
      <c r="A2703" s="64" t="s">
        <v>14984</v>
      </c>
      <c r="B2703" s="63">
        <v>3142</v>
      </c>
      <c r="C2703" s="64" t="s">
        <v>14985</v>
      </c>
      <c r="D2703" s="64" t="s">
        <v>14986</v>
      </c>
      <c r="E2703" s="64" t="s">
        <v>14986</v>
      </c>
      <c r="F2703" s="64" t="s">
        <v>14987</v>
      </c>
      <c r="G2703" s="63" t="b">
        <v>0</v>
      </c>
      <c r="H2703" s="71" t="b">
        <v>0</v>
      </c>
      <c r="I2703" s="64" t="s">
        <v>14984</v>
      </c>
      <c r="J2703" s="64" t="s">
        <v>232</v>
      </c>
      <c r="K2703" s="63">
        <v>90.12</v>
      </c>
      <c r="L2703" s="71" t="b">
        <v>0</v>
      </c>
      <c r="M2703" s="64" t="s">
        <v>232</v>
      </c>
      <c r="N2703" s="64" t="s">
        <v>14988</v>
      </c>
      <c r="O2703" s="64" t="s">
        <v>14989</v>
      </c>
      <c r="P2703" s="64" t="s">
        <v>1695</v>
      </c>
      <c r="Q2703" s="63">
        <v>0.5</v>
      </c>
      <c r="R2703" s="64" t="s">
        <v>14990</v>
      </c>
      <c r="S2703" s="63">
        <v>9.3725640000000006</v>
      </c>
      <c r="T2703" s="63">
        <v>2.3319100000000001</v>
      </c>
      <c r="U2703" s="63">
        <v>3.6353976316000001</v>
      </c>
      <c r="V2703" s="64" t="s">
        <v>232</v>
      </c>
    </row>
    <row r="2704" spans="1:22" ht="43.15">
      <c r="A2704" s="64" t="s">
        <v>14991</v>
      </c>
      <c r="B2704" s="63">
        <v>3143</v>
      </c>
      <c r="C2704" s="64" t="s">
        <v>14992</v>
      </c>
      <c r="D2704" s="64" t="s">
        <v>14993</v>
      </c>
      <c r="E2704" s="64" t="s">
        <v>14993</v>
      </c>
      <c r="F2704" s="64" t="s">
        <v>14994</v>
      </c>
      <c r="G2704" s="63" t="b">
        <v>0</v>
      </c>
      <c r="H2704" s="71" t="b">
        <v>0</v>
      </c>
      <c r="I2704" s="64" t="s">
        <v>14991</v>
      </c>
      <c r="J2704" s="64" t="s">
        <v>232</v>
      </c>
      <c r="K2704" s="63">
        <v>86.09</v>
      </c>
      <c r="L2704" s="71" t="b">
        <v>0</v>
      </c>
      <c r="M2704" s="64" t="s">
        <v>232</v>
      </c>
      <c r="N2704" s="64" t="s">
        <v>14995</v>
      </c>
      <c r="O2704" s="64" t="s">
        <v>14996</v>
      </c>
      <c r="P2704" s="64" t="s">
        <v>3628</v>
      </c>
      <c r="Q2704" s="63">
        <v>0.5</v>
      </c>
      <c r="R2704" s="64" t="s">
        <v>14997</v>
      </c>
      <c r="S2704" s="63">
        <v>290.64280000000002</v>
      </c>
      <c r="T2704" s="63">
        <v>49.290399999999998</v>
      </c>
      <c r="U2704" s="63">
        <v>106.94650877399999</v>
      </c>
      <c r="V2704" s="64" t="s">
        <v>232</v>
      </c>
    </row>
    <row r="2705" spans="1:22" ht="100.9">
      <c r="A2705" s="64" t="s">
        <v>14998</v>
      </c>
      <c r="B2705" s="63">
        <v>3144</v>
      </c>
      <c r="C2705" s="64" t="s">
        <v>14999</v>
      </c>
      <c r="D2705" s="64" t="s">
        <v>15000</v>
      </c>
      <c r="E2705" s="64" t="s">
        <v>15000</v>
      </c>
      <c r="F2705" s="64" t="s">
        <v>15001</v>
      </c>
      <c r="G2705" s="63" t="b">
        <v>0</v>
      </c>
      <c r="H2705" s="71" t="b">
        <v>0</v>
      </c>
      <c r="I2705" s="64" t="s">
        <v>14998</v>
      </c>
      <c r="J2705" s="64" t="s">
        <v>232</v>
      </c>
      <c r="K2705" s="63">
        <v>210.21</v>
      </c>
      <c r="L2705" s="71" t="b">
        <v>0</v>
      </c>
      <c r="M2705" s="64" t="s">
        <v>232</v>
      </c>
      <c r="N2705" s="64" t="s">
        <v>15002</v>
      </c>
      <c r="O2705" s="64" t="s">
        <v>15003</v>
      </c>
      <c r="P2705" s="64" t="s">
        <v>15004</v>
      </c>
      <c r="Q2705" s="63">
        <v>0.5</v>
      </c>
      <c r="R2705" s="64" t="s">
        <v>15005</v>
      </c>
      <c r="S2705" s="63">
        <v>7.1194149999999993E-5</v>
      </c>
      <c r="T2705" s="63">
        <v>3664.1579999999999</v>
      </c>
      <c r="U2705" s="63">
        <v>8.4767860785999987E-6</v>
      </c>
      <c r="V2705" s="64" t="s">
        <v>232</v>
      </c>
    </row>
    <row r="2706" spans="1:22" ht="28.9">
      <c r="A2706" s="64" t="s">
        <v>15006</v>
      </c>
      <c r="B2706" s="63">
        <v>3145</v>
      </c>
      <c r="C2706" s="64" t="s">
        <v>15007</v>
      </c>
      <c r="D2706" s="64" t="s">
        <v>15008</v>
      </c>
      <c r="E2706" s="64" t="s">
        <v>15008</v>
      </c>
      <c r="F2706" s="64" t="s">
        <v>15009</v>
      </c>
      <c r="G2706" s="63" t="b">
        <v>0</v>
      </c>
      <c r="H2706" s="71" t="b">
        <v>0</v>
      </c>
      <c r="I2706" s="64" t="s">
        <v>15006</v>
      </c>
      <c r="J2706" s="64" t="s">
        <v>232</v>
      </c>
      <c r="K2706" s="63">
        <v>89.14</v>
      </c>
      <c r="L2706" s="71" t="b">
        <v>0</v>
      </c>
      <c r="M2706" s="64" t="s">
        <v>232</v>
      </c>
      <c r="N2706" s="64" t="s">
        <v>15010</v>
      </c>
      <c r="O2706" s="64" t="s">
        <v>15011</v>
      </c>
      <c r="P2706" s="64" t="s">
        <v>1672</v>
      </c>
      <c r="Q2706" s="63">
        <v>0.25</v>
      </c>
      <c r="R2706" s="64" t="s">
        <v>15012</v>
      </c>
      <c r="S2706" s="63">
        <v>36.263689999999997</v>
      </c>
      <c r="T2706" s="63">
        <v>1038.9390000000001</v>
      </c>
      <c r="U2706" s="63">
        <v>25.324647222000003</v>
      </c>
      <c r="V2706" s="64" t="s">
        <v>232</v>
      </c>
    </row>
    <row r="2707" spans="1:22" ht="43.15">
      <c r="A2707" s="64" t="s">
        <v>15013</v>
      </c>
      <c r="B2707" s="63">
        <v>3146</v>
      </c>
      <c r="C2707" s="64" t="s">
        <v>15014</v>
      </c>
      <c r="D2707" s="64" t="s">
        <v>15015</v>
      </c>
      <c r="E2707" s="64" t="s">
        <v>15015</v>
      </c>
      <c r="F2707" s="64" t="s">
        <v>15016</v>
      </c>
      <c r="G2707" s="63" t="b">
        <v>0</v>
      </c>
      <c r="H2707" s="71" t="b">
        <v>0</v>
      </c>
      <c r="I2707" s="64" t="s">
        <v>15013</v>
      </c>
      <c r="J2707" s="64" t="s">
        <v>232</v>
      </c>
      <c r="K2707" s="63">
        <v>136.19</v>
      </c>
      <c r="L2707" s="71" t="b">
        <v>0</v>
      </c>
      <c r="M2707" s="64" t="s">
        <v>232</v>
      </c>
      <c r="N2707" s="64" t="s">
        <v>15017</v>
      </c>
      <c r="O2707" s="64" t="s">
        <v>15018</v>
      </c>
      <c r="P2707" s="64" t="s">
        <v>3332</v>
      </c>
      <c r="Q2707" s="63">
        <v>0.1111111</v>
      </c>
      <c r="R2707" s="64" t="s">
        <v>15019</v>
      </c>
      <c r="S2707" s="63">
        <v>2.7197770000000001</v>
      </c>
      <c r="T2707" s="63">
        <v>479.14449999999999</v>
      </c>
      <c r="U2707" s="63">
        <v>1.7068415728000002</v>
      </c>
      <c r="V2707" s="64" t="s">
        <v>232</v>
      </c>
    </row>
    <row r="2708" spans="1:22" ht="57.6">
      <c r="A2708" s="64" t="s">
        <v>15020</v>
      </c>
      <c r="B2708" s="63">
        <v>3147</v>
      </c>
      <c r="C2708" s="64" t="s">
        <v>15021</v>
      </c>
      <c r="D2708" s="64" t="s">
        <v>15022</v>
      </c>
      <c r="E2708" s="64" t="s">
        <v>15022</v>
      </c>
      <c r="F2708" s="64" t="s">
        <v>15023</v>
      </c>
      <c r="G2708" s="63" t="b">
        <v>0</v>
      </c>
      <c r="H2708" s="71" t="b">
        <v>0</v>
      </c>
      <c r="I2708" s="64" t="s">
        <v>15020</v>
      </c>
      <c r="J2708" s="64" t="s">
        <v>232</v>
      </c>
      <c r="K2708" s="63">
        <v>172.27</v>
      </c>
      <c r="L2708" s="71" t="b">
        <v>0</v>
      </c>
      <c r="M2708" s="64" t="s">
        <v>232</v>
      </c>
      <c r="N2708" s="64" t="s">
        <v>232</v>
      </c>
      <c r="O2708" s="64" t="s">
        <v>15024</v>
      </c>
      <c r="P2708" s="64" t="s">
        <v>1711</v>
      </c>
      <c r="Q2708" s="63">
        <v>0.2</v>
      </c>
      <c r="R2708" s="64" t="s">
        <v>15025</v>
      </c>
      <c r="S2708" s="63">
        <v>0.9439225</v>
      </c>
      <c r="T2708" s="63">
        <v>0.94981320000000002</v>
      </c>
      <c r="U2708" s="63">
        <v>0.19342222438000001</v>
      </c>
      <c r="V2708" s="64" t="s">
        <v>232</v>
      </c>
    </row>
    <row r="2709" spans="1:22" ht="43.15">
      <c r="A2709" s="64" t="s">
        <v>15026</v>
      </c>
      <c r="B2709" s="63">
        <v>3148</v>
      </c>
      <c r="C2709" s="64" t="s">
        <v>15027</v>
      </c>
      <c r="D2709" s="64" t="s">
        <v>15028</v>
      </c>
      <c r="E2709" s="64" t="s">
        <v>15028</v>
      </c>
      <c r="F2709" s="64" t="s">
        <v>15029</v>
      </c>
      <c r="G2709" s="63" t="b">
        <v>0</v>
      </c>
      <c r="H2709" s="71" t="b">
        <v>0</v>
      </c>
      <c r="I2709" s="64" t="s">
        <v>15026</v>
      </c>
      <c r="J2709" s="64" t="s">
        <v>232</v>
      </c>
      <c r="K2709" s="63">
        <v>85.11</v>
      </c>
      <c r="L2709" s="71" t="b">
        <v>0</v>
      </c>
      <c r="M2709" s="64" t="s">
        <v>232</v>
      </c>
      <c r="N2709" s="64" t="s">
        <v>15030</v>
      </c>
      <c r="O2709" s="64" t="s">
        <v>15031</v>
      </c>
      <c r="P2709" s="64" t="s">
        <v>15032</v>
      </c>
      <c r="Q2709" s="63">
        <v>0.25</v>
      </c>
      <c r="R2709" s="64" t="s">
        <v>15033</v>
      </c>
      <c r="S2709" s="63">
        <v>4.732945</v>
      </c>
      <c r="T2709" s="63">
        <v>127592.7</v>
      </c>
      <c r="U2709" s="63">
        <v>2.633642788</v>
      </c>
      <c r="V2709" s="64" t="s">
        <v>232</v>
      </c>
    </row>
    <row r="2710" spans="1:22" ht="57.6">
      <c r="A2710" s="64" t="s">
        <v>15034</v>
      </c>
      <c r="B2710" s="63">
        <v>3149</v>
      </c>
      <c r="C2710" s="64" t="s">
        <v>15035</v>
      </c>
      <c r="D2710" s="64" t="s">
        <v>15036</v>
      </c>
      <c r="E2710" s="64" t="s">
        <v>15036</v>
      </c>
      <c r="F2710" s="64" t="s">
        <v>15037</v>
      </c>
      <c r="G2710" s="63" t="b">
        <v>0</v>
      </c>
      <c r="H2710" s="71" t="b">
        <v>0</v>
      </c>
      <c r="I2710" s="64" t="s">
        <v>15034</v>
      </c>
      <c r="J2710" s="64" t="s">
        <v>232</v>
      </c>
      <c r="K2710" s="63">
        <v>210.41</v>
      </c>
      <c r="L2710" s="71" t="b">
        <v>0</v>
      </c>
      <c r="M2710" s="64" t="s">
        <v>232</v>
      </c>
      <c r="N2710" s="64" t="s">
        <v>15038</v>
      </c>
      <c r="O2710" s="64" t="s">
        <v>15039</v>
      </c>
      <c r="P2710" s="64" t="s">
        <v>232</v>
      </c>
      <c r="Q2710" s="65"/>
      <c r="R2710" s="64" t="s">
        <v>232</v>
      </c>
      <c r="S2710" s="63">
        <v>1.4398820000000001</v>
      </c>
      <c r="T2710" s="65"/>
      <c r="U2710" s="65"/>
      <c r="V2710" s="64" t="s">
        <v>232</v>
      </c>
    </row>
    <row r="2711" spans="1:22" ht="43.15">
      <c r="A2711" s="64" t="s">
        <v>15040</v>
      </c>
      <c r="B2711" s="63">
        <v>3150</v>
      </c>
      <c r="C2711" s="64" t="s">
        <v>15041</v>
      </c>
      <c r="D2711" s="64" t="s">
        <v>15042</v>
      </c>
      <c r="E2711" s="64" t="s">
        <v>15042</v>
      </c>
      <c r="F2711" s="64" t="s">
        <v>15043</v>
      </c>
      <c r="G2711" s="63" t="b">
        <v>0</v>
      </c>
      <c r="H2711" s="71" t="b">
        <v>0</v>
      </c>
      <c r="I2711" s="64" t="s">
        <v>15040</v>
      </c>
      <c r="J2711" s="64" t="s">
        <v>232</v>
      </c>
      <c r="K2711" s="63">
        <v>76.099999999999994</v>
      </c>
      <c r="L2711" s="71" t="b">
        <v>0</v>
      </c>
      <c r="M2711" s="64" t="s">
        <v>232</v>
      </c>
      <c r="N2711" s="64" t="s">
        <v>15044</v>
      </c>
      <c r="O2711" s="64" t="s">
        <v>15045</v>
      </c>
      <c r="P2711" s="64" t="s">
        <v>1755</v>
      </c>
      <c r="Q2711" s="63">
        <v>0.66666669999999995</v>
      </c>
      <c r="R2711" s="64" t="s">
        <v>15046</v>
      </c>
      <c r="S2711" s="63">
        <v>2.759773</v>
      </c>
      <c r="T2711" s="63">
        <v>4.5036620000000003</v>
      </c>
      <c r="U2711" s="63">
        <v>5.8023067619999997</v>
      </c>
      <c r="V2711" s="64" t="s">
        <v>232</v>
      </c>
    </row>
    <row r="2712" spans="1:22" ht="57.6">
      <c r="A2712" s="64" t="s">
        <v>15047</v>
      </c>
      <c r="B2712" s="63">
        <v>3151</v>
      </c>
      <c r="C2712" s="64" t="s">
        <v>15048</v>
      </c>
      <c r="D2712" s="64" t="s">
        <v>15049</v>
      </c>
      <c r="E2712" s="64" t="s">
        <v>15049</v>
      </c>
      <c r="F2712" s="64" t="s">
        <v>15050</v>
      </c>
      <c r="G2712" s="63" t="b">
        <v>0</v>
      </c>
      <c r="H2712" s="71" t="b">
        <v>0</v>
      </c>
      <c r="I2712" s="64" t="s">
        <v>15047</v>
      </c>
      <c r="J2712" s="64" t="s">
        <v>232</v>
      </c>
      <c r="K2712" s="63">
        <v>151.19</v>
      </c>
      <c r="L2712" s="71" t="b">
        <v>0</v>
      </c>
      <c r="M2712" s="64" t="s">
        <v>232</v>
      </c>
      <c r="N2712" s="64" t="s">
        <v>12698</v>
      </c>
      <c r="O2712" s="64" t="s">
        <v>15051</v>
      </c>
      <c r="P2712" s="64" t="s">
        <v>15052</v>
      </c>
      <c r="Q2712" s="63">
        <v>0.14285709999999999</v>
      </c>
      <c r="R2712" s="64" t="s">
        <v>15053</v>
      </c>
      <c r="S2712" s="63">
        <v>3.4263850000000001E-3</v>
      </c>
      <c r="T2712" s="63">
        <v>3099.1030000000001</v>
      </c>
      <c r="U2712" s="63">
        <v>1.9053313664000001E-3</v>
      </c>
      <c r="V2712" s="64" t="s">
        <v>232</v>
      </c>
    </row>
    <row r="2713" spans="1:22" ht="28.9">
      <c r="A2713" s="64" t="s">
        <v>15054</v>
      </c>
      <c r="B2713" s="63">
        <v>3152</v>
      </c>
      <c r="C2713" s="64" t="s">
        <v>232</v>
      </c>
      <c r="D2713" s="64" t="s">
        <v>232</v>
      </c>
      <c r="E2713" s="64" t="s">
        <v>2438</v>
      </c>
      <c r="F2713" s="64" t="s">
        <v>15055</v>
      </c>
      <c r="G2713" s="63" t="b">
        <v>0</v>
      </c>
      <c r="H2713" s="71" t="b">
        <v>0</v>
      </c>
      <c r="I2713" s="64" t="s">
        <v>15054</v>
      </c>
      <c r="J2713" s="64" t="s">
        <v>232</v>
      </c>
      <c r="K2713" s="63">
        <v>0</v>
      </c>
      <c r="L2713" s="71" t="b">
        <v>0</v>
      </c>
      <c r="M2713" s="64" t="s">
        <v>232</v>
      </c>
      <c r="N2713" s="64" t="s">
        <v>232</v>
      </c>
      <c r="O2713" s="64" t="s">
        <v>232</v>
      </c>
      <c r="P2713" s="64" t="s">
        <v>232</v>
      </c>
      <c r="Q2713" s="65"/>
      <c r="R2713" s="64" t="s">
        <v>232</v>
      </c>
      <c r="S2713" s="65"/>
      <c r="T2713" s="65"/>
      <c r="U2713" s="65"/>
      <c r="V2713" s="64" t="s">
        <v>232</v>
      </c>
    </row>
    <row r="2714" spans="1:22" ht="57.6">
      <c r="A2714" s="64" t="s">
        <v>15056</v>
      </c>
      <c r="B2714" s="63">
        <v>3153</v>
      </c>
      <c r="C2714" s="64" t="s">
        <v>15057</v>
      </c>
      <c r="D2714" s="64" t="s">
        <v>15058</v>
      </c>
      <c r="E2714" s="64" t="s">
        <v>15058</v>
      </c>
      <c r="F2714" s="64" t="s">
        <v>15059</v>
      </c>
      <c r="G2714" s="63" t="b">
        <v>0</v>
      </c>
      <c r="H2714" s="71" t="b">
        <v>0</v>
      </c>
      <c r="I2714" s="64" t="s">
        <v>15056</v>
      </c>
      <c r="J2714" s="64" t="s">
        <v>232</v>
      </c>
      <c r="K2714" s="63">
        <v>170.21</v>
      </c>
      <c r="L2714" s="71" t="b">
        <v>0</v>
      </c>
      <c r="M2714" s="64" t="s">
        <v>232</v>
      </c>
      <c r="N2714" s="64" t="s">
        <v>15060</v>
      </c>
      <c r="O2714" s="64" t="s">
        <v>15061</v>
      </c>
      <c r="P2714" s="64" t="s">
        <v>15062</v>
      </c>
      <c r="Q2714" s="63">
        <v>0.3333333</v>
      </c>
      <c r="R2714" s="64" t="s">
        <v>15063</v>
      </c>
      <c r="S2714" s="63">
        <v>21.4649</v>
      </c>
      <c r="T2714" s="63">
        <v>8.3175290000000004</v>
      </c>
      <c r="U2714" s="63">
        <v>10.492588054200001</v>
      </c>
      <c r="V2714" s="64" t="s">
        <v>232</v>
      </c>
    </row>
    <row r="2715" spans="1:22" ht="43.15">
      <c r="A2715" s="64" t="s">
        <v>15064</v>
      </c>
      <c r="B2715" s="63">
        <v>3154</v>
      </c>
      <c r="C2715" s="64" t="s">
        <v>15065</v>
      </c>
      <c r="D2715" s="64" t="s">
        <v>15066</v>
      </c>
      <c r="E2715" s="64" t="s">
        <v>15066</v>
      </c>
      <c r="F2715" s="64" t="s">
        <v>15067</v>
      </c>
      <c r="G2715" s="63" t="b">
        <v>0</v>
      </c>
      <c r="H2715" s="71" t="b">
        <v>0</v>
      </c>
      <c r="I2715" s="64" t="s">
        <v>15064</v>
      </c>
      <c r="J2715" s="64" t="s">
        <v>232</v>
      </c>
      <c r="K2715" s="63">
        <v>90.12</v>
      </c>
      <c r="L2715" s="71" t="b">
        <v>0</v>
      </c>
      <c r="M2715" s="64" t="s">
        <v>232</v>
      </c>
      <c r="N2715" s="64" t="s">
        <v>15068</v>
      </c>
      <c r="O2715" s="64" t="s">
        <v>15069</v>
      </c>
      <c r="P2715" s="64" t="s">
        <v>1695</v>
      </c>
      <c r="Q2715" s="63">
        <v>0.5</v>
      </c>
      <c r="R2715" s="64" t="s">
        <v>15070</v>
      </c>
      <c r="S2715" s="63">
        <v>4.279649</v>
      </c>
      <c r="T2715" s="63">
        <v>6.1165209999999997</v>
      </c>
      <c r="U2715" s="63">
        <v>3.5463118712000004</v>
      </c>
      <c r="V2715" s="64" t="s">
        <v>232</v>
      </c>
    </row>
    <row r="2716" spans="1:22" ht="28.9">
      <c r="A2716" s="64" t="s">
        <v>15071</v>
      </c>
      <c r="B2716" s="63">
        <v>3155</v>
      </c>
      <c r="C2716" s="64" t="s">
        <v>15072</v>
      </c>
      <c r="D2716" s="64" t="s">
        <v>15073</v>
      </c>
      <c r="E2716" s="64" t="s">
        <v>15073</v>
      </c>
      <c r="F2716" s="64" t="s">
        <v>15074</v>
      </c>
      <c r="G2716" s="63" t="b">
        <v>0</v>
      </c>
      <c r="H2716" s="71" t="b">
        <v>0</v>
      </c>
      <c r="I2716" s="64" t="s">
        <v>15071</v>
      </c>
      <c r="J2716" s="64" t="s">
        <v>232</v>
      </c>
      <c r="K2716" s="63">
        <v>122.99</v>
      </c>
      <c r="L2716" s="71" t="b">
        <v>0</v>
      </c>
      <c r="M2716" s="64" t="s">
        <v>232</v>
      </c>
      <c r="N2716" s="64" t="s">
        <v>232</v>
      </c>
      <c r="O2716" s="64" t="s">
        <v>232</v>
      </c>
      <c r="P2716" s="64" t="s">
        <v>15075</v>
      </c>
      <c r="Q2716" s="65"/>
      <c r="R2716" s="64" t="s">
        <v>15076</v>
      </c>
      <c r="S2716" s="63">
        <v>18265.169999999998</v>
      </c>
      <c r="T2716" s="63">
        <v>616759.30000000005</v>
      </c>
      <c r="U2716" s="65"/>
      <c r="V2716" s="64" t="s">
        <v>232</v>
      </c>
    </row>
    <row r="2717" spans="1:22" ht="72">
      <c r="A2717" s="64" t="s">
        <v>15077</v>
      </c>
      <c r="B2717" s="63">
        <v>3156</v>
      </c>
      <c r="C2717" s="64" t="s">
        <v>15078</v>
      </c>
      <c r="D2717" s="64" t="s">
        <v>15079</v>
      </c>
      <c r="E2717" s="64" t="s">
        <v>15079</v>
      </c>
      <c r="F2717" s="64" t="s">
        <v>15080</v>
      </c>
      <c r="G2717" s="63" t="b">
        <v>0</v>
      </c>
      <c r="H2717" s="71" t="b">
        <v>0</v>
      </c>
      <c r="I2717" s="64" t="s">
        <v>15077</v>
      </c>
      <c r="J2717" s="64" t="s">
        <v>232</v>
      </c>
      <c r="K2717" s="63">
        <v>103.16500000000001</v>
      </c>
      <c r="L2717" s="71" t="b">
        <v>0</v>
      </c>
      <c r="M2717" s="64" t="s">
        <v>232</v>
      </c>
      <c r="N2717" s="64" t="s">
        <v>232</v>
      </c>
      <c r="O2717" s="64" t="s">
        <v>15081</v>
      </c>
      <c r="P2717" s="64" t="s">
        <v>15082</v>
      </c>
      <c r="Q2717" s="63">
        <v>0.2</v>
      </c>
      <c r="R2717" s="64" t="s">
        <v>15083</v>
      </c>
      <c r="S2717" s="63">
        <v>126.52290000000001</v>
      </c>
      <c r="T2717" s="63">
        <v>537.94290000000001</v>
      </c>
      <c r="U2717" s="63">
        <v>2.4977476734000001</v>
      </c>
      <c r="V2717" s="64" t="s">
        <v>232</v>
      </c>
    </row>
    <row r="2718" spans="1:22" ht="57.6">
      <c r="A2718" s="64" t="s">
        <v>15084</v>
      </c>
      <c r="B2718" s="63">
        <v>3157</v>
      </c>
      <c r="C2718" s="64" t="s">
        <v>15085</v>
      </c>
      <c r="D2718" s="64" t="s">
        <v>15086</v>
      </c>
      <c r="E2718" s="64" t="s">
        <v>15086</v>
      </c>
      <c r="F2718" s="64" t="s">
        <v>15087</v>
      </c>
      <c r="G2718" s="63" t="b">
        <v>0</v>
      </c>
      <c r="H2718" s="71" t="b">
        <v>0</v>
      </c>
      <c r="I2718" s="64" t="s">
        <v>15084</v>
      </c>
      <c r="J2718" s="64" t="s">
        <v>232</v>
      </c>
      <c r="K2718" s="63">
        <v>176.26</v>
      </c>
      <c r="L2718" s="71" t="b">
        <v>0</v>
      </c>
      <c r="M2718" s="64" t="s">
        <v>232</v>
      </c>
      <c r="N2718" s="64" t="s">
        <v>15088</v>
      </c>
      <c r="O2718" s="64" t="s">
        <v>15089</v>
      </c>
      <c r="P2718" s="64" t="s">
        <v>15090</v>
      </c>
      <c r="Q2718" s="63">
        <v>0.3333333</v>
      </c>
      <c r="R2718" s="64" t="s">
        <v>15091</v>
      </c>
      <c r="S2718" s="63">
        <v>4.7462770000000001</v>
      </c>
      <c r="T2718" s="63">
        <v>2.952969</v>
      </c>
      <c r="U2718" s="63">
        <v>14.577560801999999</v>
      </c>
      <c r="V2718" s="64" t="s">
        <v>232</v>
      </c>
    </row>
    <row r="2719" spans="1:22" ht="57.6">
      <c r="A2719" s="64" t="s">
        <v>15092</v>
      </c>
      <c r="B2719" s="63">
        <v>3158</v>
      </c>
      <c r="C2719" s="64" t="s">
        <v>15093</v>
      </c>
      <c r="D2719" s="64" t="s">
        <v>15094</v>
      </c>
      <c r="E2719" s="64" t="s">
        <v>15094</v>
      </c>
      <c r="F2719" s="64" t="s">
        <v>15095</v>
      </c>
      <c r="G2719" s="63" t="b">
        <v>0</v>
      </c>
      <c r="H2719" s="71" t="b">
        <v>0</v>
      </c>
      <c r="I2719" s="64" t="s">
        <v>15092</v>
      </c>
      <c r="J2719" s="64" t="s">
        <v>232</v>
      </c>
      <c r="K2719" s="63">
        <v>234.34</v>
      </c>
      <c r="L2719" s="71" t="b">
        <v>0</v>
      </c>
      <c r="M2719" s="64" t="s">
        <v>232</v>
      </c>
      <c r="N2719" s="64" t="s">
        <v>15096</v>
      </c>
      <c r="O2719" s="64" t="s">
        <v>15097</v>
      </c>
      <c r="P2719" s="64" t="s">
        <v>15098</v>
      </c>
      <c r="Q2719" s="63">
        <v>0.13333329999999999</v>
      </c>
      <c r="R2719" s="64" t="s">
        <v>15099</v>
      </c>
      <c r="S2719" s="63">
        <v>0.1062579</v>
      </c>
      <c r="T2719" s="63">
        <v>6.2377090000000003E-2</v>
      </c>
      <c r="U2719" s="63">
        <v>0.39353987960000003</v>
      </c>
      <c r="V2719" s="64" t="s">
        <v>232</v>
      </c>
    </row>
    <row r="2720" spans="1:22" ht="57.6">
      <c r="A2720" s="64" t="s">
        <v>15100</v>
      </c>
      <c r="B2720" s="63">
        <v>3159</v>
      </c>
      <c r="C2720" s="64" t="s">
        <v>15101</v>
      </c>
      <c r="D2720" s="64" t="s">
        <v>15102</v>
      </c>
      <c r="E2720" s="64" t="s">
        <v>15102</v>
      </c>
      <c r="F2720" s="64" t="s">
        <v>15103</v>
      </c>
      <c r="G2720" s="63" t="b">
        <v>0</v>
      </c>
      <c r="H2720" s="71" t="b">
        <v>0</v>
      </c>
      <c r="I2720" s="64" t="s">
        <v>15100</v>
      </c>
      <c r="J2720" s="64" t="s">
        <v>232</v>
      </c>
      <c r="K2720" s="63">
        <v>213.34</v>
      </c>
      <c r="L2720" s="71" t="b">
        <v>0</v>
      </c>
      <c r="M2720" s="64" t="s">
        <v>232</v>
      </c>
      <c r="N2720" s="64" t="s">
        <v>15104</v>
      </c>
      <c r="O2720" s="64" t="s">
        <v>15105</v>
      </c>
      <c r="P2720" s="64" t="s">
        <v>15106</v>
      </c>
      <c r="Q2720" s="63">
        <v>9.0909089999999998E-2</v>
      </c>
      <c r="R2720" s="64" t="s">
        <v>15107</v>
      </c>
      <c r="S2720" s="63">
        <v>2.6664480000000001E-2</v>
      </c>
      <c r="T2720" s="63">
        <v>56.255679999999998</v>
      </c>
      <c r="U2720" s="63">
        <v>1.4098934822E-2</v>
      </c>
      <c r="V2720" s="64" t="s">
        <v>232</v>
      </c>
    </row>
    <row r="2721" spans="1:22" ht="57.6">
      <c r="A2721" s="64" t="s">
        <v>15108</v>
      </c>
      <c r="B2721" s="63">
        <v>3160</v>
      </c>
      <c r="C2721" s="64" t="s">
        <v>15109</v>
      </c>
      <c r="D2721" s="64" t="s">
        <v>15110</v>
      </c>
      <c r="E2721" s="64" t="s">
        <v>15110</v>
      </c>
      <c r="F2721" s="64" t="s">
        <v>15111</v>
      </c>
      <c r="G2721" s="63" t="b">
        <v>0</v>
      </c>
      <c r="H2721" s="71" t="b">
        <v>0</v>
      </c>
      <c r="I2721" s="64" t="s">
        <v>15108</v>
      </c>
      <c r="J2721" s="64" t="s">
        <v>232</v>
      </c>
      <c r="K2721" s="63">
        <v>298.55</v>
      </c>
      <c r="L2721" s="71" t="b">
        <v>0</v>
      </c>
      <c r="M2721" s="64" t="s">
        <v>232</v>
      </c>
      <c r="N2721" s="64" t="s">
        <v>15112</v>
      </c>
      <c r="O2721" s="64" t="s">
        <v>15113</v>
      </c>
      <c r="P2721" s="64" t="s">
        <v>13401</v>
      </c>
      <c r="Q2721" s="63">
        <v>0.05</v>
      </c>
      <c r="R2721" s="64" t="s">
        <v>15114</v>
      </c>
      <c r="S2721" s="63">
        <v>3.6263690000000002E-5</v>
      </c>
      <c r="T2721" s="63">
        <v>2.8487740000000001E-5</v>
      </c>
      <c r="U2721" s="63">
        <v>5.0084542452000002E-5</v>
      </c>
      <c r="V2721" s="64" t="s">
        <v>232</v>
      </c>
    </row>
    <row r="2722" spans="1:22" ht="57.6">
      <c r="A2722" s="64" t="s">
        <v>15115</v>
      </c>
      <c r="B2722" s="63">
        <v>3161</v>
      </c>
      <c r="C2722" s="64" t="s">
        <v>15116</v>
      </c>
      <c r="D2722" s="64" t="s">
        <v>15117</v>
      </c>
      <c r="E2722" s="64" t="s">
        <v>15117</v>
      </c>
      <c r="F2722" s="64" t="s">
        <v>15118</v>
      </c>
      <c r="G2722" s="63" t="b">
        <v>0</v>
      </c>
      <c r="H2722" s="71" t="b">
        <v>0</v>
      </c>
      <c r="I2722" s="64" t="s">
        <v>15115</v>
      </c>
      <c r="J2722" s="64" t="s">
        <v>232</v>
      </c>
      <c r="K2722" s="63">
        <v>152.19</v>
      </c>
      <c r="L2722" s="71" t="b">
        <v>0</v>
      </c>
      <c r="M2722" s="64" t="s">
        <v>232</v>
      </c>
      <c r="N2722" s="64" t="s">
        <v>15119</v>
      </c>
      <c r="O2722" s="64" t="s">
        <v>15120</v>
      </c>
      <c r="P2722" s="64" t="s">
        <v>3034</v>
      </c>
      <c r="Q2722" s="63">
        <v>0.22222220000000001</v>
      </c>
      <c r="R2722" s="64" t="s">
        <v>15121</v>
      </c>
      <c r="S2722" s="63">
        <v>0.69327640000000001</v>
      </c>
      <c r="T2722" s="63">
        <v>3.6049150000000001</v>
      </c>
      <c r="U2722" s="63">
        <v>1.5826254654</v>
      </c>
      <c r="V2722" s="64" t="s">
        <v>232</v>
      </c>
    </row>
    <row r="2723" spans="1:22" ht="57.6">
      <c r="A2723" s="64" t="s">
        <v>15122</v>
      </c>
      <c r="B2723" s="63">
        <v>3162</v>
      </c>
      <c r="C2723" s="64" t="s">
        <v>15123</v>
      </c>
      <c r="D2723" s="64" t="s">
        <v>15124</v>
      </c>
      <c r="E2723" s="64" t="s">
        <v>15124</v>
      </c>
      <c r="F2723" s="64" t="s">
        <v>15125</v>
      </c>
      <c r="G2723" s="63" t="b">
        <v>0</v>
      </c>
      <c r="H2723" s="71" t="b">
        <v>0</v>
      </c>
      <c r="I2723" s="64" t="s">
        <v>15122</v>
      </c>
      <c r="J2723" s="64" t="s">
        <v>232</v>
      </c>
      <c r="K2723" s="63">
        <v>101.15</v>
      </c>
      <c r="L2723" s="71" t="b">
        <v>0</v>
      </c>
      <c r="M2723" s="64" t="s">
        <v>232</v>
      </c>
      <c r="N2723" s="64" t="s">
        <v>15126</v>
      </c>
      <c r="O2723" s="64" t="s">
        <v>15127</v>
      </c>
      <c r="P2723" s="64" t="s">
        <v>15128</v>
      </c>
      <c r="Q2723" s="63">
        <v>0.2</v>
      </c>
      <c r="R2723" s="64" t="s">
        <v>15129</v>
      </c>
      <c r="S2723" s="63">
        <v>1010.5839999999999</v>
      </c>
      <c r="T2723" s="63">
        <v>10827.04</v>
      </c>
      <c r="U2723" s="63">
        <v>730.00061133999998</v>
      </c>
      <c r="V2723" s="64" t="s">
        <v>232</v>
      </c>
    </row>
    <row r="2724" spans="1:22" ht="57.6">
      <c r="A2724" s="64" t="s">
        <v>15130</v>
      </c>
      <c r="B2724" s="63">
        <v>3163</v>
      </c>
      <c r="C2724" s="64" t="s">
        <v>15131</v>
      </c>
      <c r="D2724" s="64" t="s">
        <v>15132</v>
      </c>
      <c r="E2724" s="64" t="s">
        <v>15132</v>
      </c>
      <c r="F2724" s="64" t="s">
        <v>15133</v>
      </c>
      <c r="G2724" s="63" t="b">
        <v>0</v>
      </c>
      <c r="H2724" s="71" t="b">
        <v>0</v>
      </c>
      <c r="I2724" s="64" t="s">
        <v>15130</v>
      </c>
      <c r="J2724" s="64" t="s">
        <v>232</v>
      </c>
      <c r="K2724" s="63">
        <v>256.38600000000002</v>
      </c>
      <c r="L2724" s="71" t="b">
        <v>0</v>
      </c>
      <c r="M2724" s="64" t="s">
        <v>232</v>
      </c>
      <c r="N2724" s="64" t="s">
        <v>15134</v>
      </c>
      <c r="O2724" s="64" t="s">
        <v>15135</v>
      </c>
      <c r="P2724" s="64" t="s">
        <v>232</v>
      </c>
      <c r="Q2724" s="65"/>
      <c r="R2724" s="64" t="s">
        <v>15136</v>
      </c>
      <c r="S2724" s="63">
        <v>2.373138</v>
      </c>
      <c r="T2724" s="63">
        <v>0.2469896</v>
      </c>
      <c r="U2724" s="65"/>
      <c r="V2724" s="64" t="s">
        <v>232</v>
      </c>
    </row>
    <row r="2725" spans="1:22" ht="57.6">
      <c r="A2725" s="64" t="s">
        <v>15137</v>
      </c>
      <c r="B2725" s="63">
        <v>3164</v>
      </c>
      <c r="C2725" s="64" t="s">
        <v>9899</v>
      </c>
      <c r="D2725" s="64" t="s">
        <v>9900</v>
      </c>
      <c r="E2725" s="64" t="s">
        <v>9900</v>
      </c>
      <c r="F2725" s="64" t="s">
        <v>15138</v>
      </c>
      <c r="G2725" s="63" t="b">
        <v>0</v>
      </c>
      <c r="H2725" s="71" t="b">
        <v>0</v>
      </c>
      <c r="I2725" s="64" t="s">
        <v>15137</v>
      </c>
      <c r="J2725" s="64" t="s">
        <v>232</v>
      </c>
      <c r="K2725" s="63">
        <v>174.2</v>
      </c>
      <c r="L2725" s="71" t="b">
        <v>0</v>
      </c>
      <c r="M2725" s="64" t="s">
        <v>232</v>
      </c>
      <c r="N2725" s="64" t="s">
        <v>9903</v>
      </c>
      <c r="O2725" s="64" t="s">
        <v>9904</v>
      </c>
      <c r="P2725" s="64" t="s">
        <v>7882</v>
      </c>
      <c r="Q2725" s="63">
        <v>0.5</v>
      </c>
      <c r="R2725" s="64" t="s">
        <v>9905</v>
      </c>
      <c r="S2725" s="63">
        <v>91.592479999999995</v>
      </c>
      <c r="T2725" s="63">
        <v>6.7195970000000003</v>
      </c>
      <c r="U2725" s="63">
        <v>9.8269113081999997</v>
      </c>
      <c r="V2725" s="64" t="s">
        <v>9906</v>
      </c>
    </row>
    <row r="2726" spans="1:22" ht="72">
      <c r="A2726" s="64" t="s">
        <v>15139</v>
      </c>
      <c r="B2726" s="63">
        <v>3165</v>
      </c>
      <c r="C2726" s="64" t="s">
        <v>15140</v>
      </c>
      <c r="D2726" s="64" t="s">
        <v>15141</v>
      </c>
      <c r="E2726" s="64" t="s">
        <v>15141</v>
      </c>
      <c r="F2726" s="64" t="s">
        <v>15142</v>
      </c>
      <c r="G2726" s="63" t="b">
        <v>0</v>
      </c>
      <c r="H2726" s="71" t="b">
        <v>0</v>
      </c>
      <c r="I2726" s="64" t="s">
        <v>15139</v>
      </c>
      <c r="J2726" s="64" t="s">
        <v>232</v>
      </c>
      <c r="K2726" s="63">
        <v>190.24</v>
      </c>
      <c r="L2726" s="71" t="b">
        <v>0</v>
      </c>
      <c r="M2726" s="64" t="s">
        <v>232</v>
      </c>
      <c r="N2726" s="64" t="s">
        <v>15143</v>
      </c>
      <c r="O2726" s="64" t="s">
        <v>15144</v>
      </c>
      <c r="P2726" s="64" t="s">
        <v>15145</v>
      </c>
      <c r="Q2726" s="63">
        <v>0.44444440000000002</v>
      </c>
      <c r="R2726" s="64" t="s">
        <v>15146</v>
      </c>
      <c r="S2726" s="63">
        <v>48.129379999999998</v>
      </c>
      <c r="T2726" s="63">
        <v>13.60656</v>
      </c>
      <c r="U2726" s="65"/>
      <c r="V2726" s="64" t="s">
        <v>232</v>
      </c>
    </row>
    <row r="2727" spans="1:22" ht="72">
      <c r="A2727" s="64" t="s">
        <v>15147</v>
      </c>
      <c r="B2727" s="63">
        <v>3166</v>
      </c>
      <c r="C2727" s="64" t="s">
        <v>15148</v>
      </c>
      <c r="D2727" s="64" t="s">
        <v>15149</v>
      </c>
      <c r="E2727" s="64" t="s">
        <v>15149</v>
      </c>
      <c r="F2727" s="64" t="s">
        <v>15150</v>
      </c>
      <c r="G2727" s="63" t="b">
        <v>0</v>
      </c>
      <c r="H2727" s="71" t="b">
        <v>0</v>
      </c>
      <c r="I2727" s="64" t="s">
        <v>15147</v>
      </c>
      <c r="J2727" s="64" t="s">
        <v>232</v>
      </c>
      <c r="K2727" s="63">
        <v>163.84</v>
      </c>
      <c r="L2727" s="71" t="b">
        <v>0</v>
      </c>
      <c r="M2727" s="64" t="s">
        <v>232</v>
      </c>
      <c r="N2727" s="64" t="s">
        <v>15151</v>
      </c>
      <c r="O2727" s="64" t="s">
        <v>15152</v>
      </c>
      <c r="P2727" s="64" t="s">
        <v>232</v>
      </c>
      <c r="Q2727" s="65"/>
      <c r="R2727" s="64" t="s">
        <v>232</v>
      </c>
      <c r="S2727" s="63">
        <v>31.464079999999999</v>
      </c>
      <c r="T2727" s="65"/>
      <c r="U2727" s="65"/>
      <c r="V2727" s="64" t="s">
        <v>232</v>
      </c>
    </row>
    <row r="2728" spans="1:22" ht="86.45">
      <c r="A2728" s="64" t="s">
        <v>15153</v>
      </c>
      <c r="B2728" s="63">
        <v>3167</v>
      </c>
      <c r="C2728" s="64" t="s">
        <v>15154</v>
      </c>
      <c r="D2728" s="64" t="s">
        <v>15155</v>
      </c>
      <c r="E2728" s="64" t="s">
        <v>15155</v>
      </c>
      <c r="F2728" s="64" t="s">
        <v>15156</v>
      </c>
      <c r="G2728" s="63" t="b">
        <v>0</v>
      </c>
      <c r="H2728" s="71" t="b">
        <v>0</v>
      </c>
      <c r="I2728" s="64" t="s">
        <v>15153</v>
      </c>
      <c r="J2728" s="64" t="s">
        <v>232</v>
      </c>
      <c r="K2728" s="63">
        <v>215.8</v>
      </c>
      <c r="L2728" s="71" t="b">
        <v>0</v>
      </c>
      <c r="M2728" s="64" t="s">
        <v>232</v>
      </c>
      <c r="N2728" s="64" t="s">
        <v>15157</v>
      </c>
      <c r="O2728" s="64" t="s">
        <v>15158</v>
      </c>
      <c r="P2728" s="64" t="s">
        <v>232</v>
      </c>
      <c r="Q2728" s="65"/>
      <c r="R2728" s="64" t="s">
        <v>232</v>
      </c>
      <c r="S2728" s="63">
        <v>8.1993269999999993E-2</v>
      </c>
      <c r="T2728" s="65"/>
      <c r="U2728" s="65"/>
      <c r="V2728" s="64" t="s">
        <v>232</v>
      </c>
    </row>
    <row r="2729" spans="1:22" ht="28.9">
      <c r="A2729" s="64" t="s">
        <v>15159</v>
      </c>
      <c r="B2729" s="63">
        <v>3168</v>
      </c>
      <c r="C2729" s="64" t="s">
        <v>15160</v>
      </c>
      <c r="D2729" s="64" t="s">
        <v>15161</v>
      </c>
      <c r="E2729" s="64" t="s">
        <v>15161</v>
      </c>
      <c r="F2729" s="64" t="s">
        <v>15162</v>
      </c>
      <c r="G2729" s="63" t="b">
        <v>0</v>
      </c>
      <c r="H2729" s="71" t="b">
        <v>0</v>
      </c>
      <c r="I2729" s="64" t="s">
        <v>15159</v>
      </c>
      <c r="J2729" s="64" t="s">
        <v>232</v>
      </c>
      <c r="K2729" s="63">
        <v>118.13</v>
      </c>
      <c r="L2729" s="71" t="b">
        <v>0</v>
      </c>
      <c r="M2729" s="64" t="s">
        <v>232</v>
      </c>
      <c r="N2729" s="64" t="s">
        <v>15163</v>
      </c>
      <c r="O2729" s="64" t="s">
        <v>15164</v>
      </c>
      <c r="P2729" s="64" t="s">
        <v>3557</v>
      </c>
      <c r="Q2729" s="63">
        <v>0.6</v>
      </c>
      <c r="R2729" s="64" t="s">
        <v>15165</v>
      </c>
      <c r="S2729" s="63">
        <v>143.98820000000001</v>
      </c>
      <c r="T2729" s="63">
        <v>101.68210000000001</v>
      </c>
      <c r="U2729" s="63">
        <v>213.18187800000001</v>
      </c>
      <c r="V2729" s="64" t="s">
        <v>232</v>
      </c>
    </row>
    <row r="2730" spans="1:22" ht="43.15">
      <c r="A2730" s="64" t="s">
        <v>15166</v>
      </c>
      <c r="B2730" s="63">
        <v>3169</v>
      </c>
      <c r="C2730" s="64" t="s">
        <v>15167</v>
      </c>
      <c r="D2730" s="64" t="s">
        <v>15168</v>
      </c>
      <c r="E2730" s="64" t="s">
        <v>15168</v>
      </c>
      <c r="F2730" s="64" t="s">
        <v>15169</v>
      </c>
      <c r="G2730" s="63" t="b">
        <v>0</v>
      </c>
      <c r="H2730" s="71" t="b">
        <v>0</v>
      </c>
      <c r="I2730" s="64" t="s">
        <v>15166</v>
      </c>
      <c r="J2730" s="64" t="s">
        <v>232</v>
      </c>
      <c r="K2730" s="63">
        <v>148.19999999999999</v>
      </c>
      <c r="L2730" s="71" t="b">
        <v>0</v>
      </c>
      <c r="M2730" s="64" t="s">
        <v>232</v>
      </c>
      <c r="N2730" s="64" t="s">
        <v>15170</v>
      </c>
      <c r="O2730" s="64" t="s">
        <v>15171</v>
      </c>
      <c r="P2730" s="64" t="s">
        <v>3121</v>
      </c>
      <c r="Q2730" s="63">
        <v>0.42857139999999999</v>
      </c>
      <c r="R2730" s="64" t="s">
        <v>15172</v>
      </c>
      <c r="S2730" s="63">
        <v>931.92349999999999</v>
      </c>
      <c r="T2730" s="63">
        <v>248.09190000000001</v>
      </c>
      <c r="U2730" s="63">
        <v>540.53005103999999</v>
      </c>
      <c r="V2730" s="64" t="s">
        <v>232</v>
      </c>
    </row>
    <row r="2731" spans="1:22" ht="57.6">
      <c r="A2731" s="64" t="s">
        <v>15173</v>
      </c>
      <c r="B2731" s="63">
        <v>3170</v>
      </c>
      <c r="C2731" s="64" t="s">
        <v>15174</v>
      </c>
      <c r="D2731" s="64" t="s">
        <v>15175</v>
      </c>
      <c r="E2731" s="64" t="s">
        <v>15175</v>
      </c>
      <c r="F2731" s="64" t="s">
        <v>15176</v>
      </c>
      <c r="G2731" s="63" t="b">
        <v>0</v>
      </c>
      <c r="H2731" s="71" t="b">
        <v>0</v>
      </c>
      <c r="I2731" s="64" t="s">
        <v>15173</v>
      </c>
      <c r="J2731" s="64" t="s">
        <v>232</v>
      </c>
      <c r="K2731" s="63">
        <v>163.84</v>
      </c>
      <c r="L2731" s="71" t="b">
        <v>0</v>
      </c>
      <c r="M2731" s="64" t="s">
        <v>232</v>
      </c>
      <c r="N2731" s="64" t="s">
        <v>15177</v>
      </c>
      <c r="O2731" s="64" t="s">
        <v>15178</v>
      </c>
      <c r="P2731" s="64" t="s">
        <v>232</v>
      </c>
      <c r="Q2731" s="65"/>
      <c r="R2731" s="64" t="s">
        <v>232</v>
      </c>
      <c r="S2731" s="63">
        <v>1973.171</v>
      </c>
      <c r="T2731" s="65"/>
      <c r="U2731" s="65"/>
      <c r="V2731" s="64" t="s">
        <v>232</v>
      </c>
    </row>
    <row r="2732" spans="1:22" ht="86.45">
      <c r="A2732" s="64" t="s">
        <v>15179</v>
      </c>
      <c r="B2732" s="63">
        <v>3171</v>
      </c>
      <c r="C2732" s="64" t="s">
        <v>15180</v>
      </c>
      <c r="D2732" s="64" t="s">
        <v>15181</v>
      </c>
      <c r="E2732" s="64" t="s">
        <v>15181</v>
      </c>
      <c r="F2732" s="64" t="s">
        <v>15182</v>
      </c>
      <c r="G2732" s="63" t="b">
        <v>0</v>
      </c>
      <c r="H2732" s="71" t="b">
        <v>0</v>
      </c>
      <c r="I2732" s="64" t="s">
        <v>15179</v>
      </c>
      <c r="J2732" s="64" t="s">
        <v>232</v>
      </c>
      <c r="K2732" s="63">
        <v>219.28</v>
      </c>
      <c r="L2732" s="71" t="b">
        <v>0</v>
      </c>
      <c r="M2732" s="64" t="s">
        <v>232</v>
      </c>
      <c r="N2732" s="64" t="s">
        <v>232</v>
      </c>
      <c r="O2732" s="64" t="s">
        <v>15183</v>
      </c>
      <c r="P2732" s="64" t="s">
        <v>15184</v>
      </c>
      <c r="Q2732" s="63">
        <v>0.3333333</v>
      </c>
      <c r="R2732" s="64" t="s">
        <v>15185</v>
      </c>
      <c r="S2732" s="63">
        <v>5.5062150000000003E-7</v>
      </c>
      <c r="T2732" s="63">
        <v>4.0155510000000003E-6</v>
      </c>
      <c r="U2732" s="63">
        <v>1.05023872212E-6</v>
      </c>
      <c r="V2732" s="64" t="s">
        <v>232</v>
      </c>
    </row>
    <row r="2733" spans="1:22" ht="57.6">
      <c r="A2733" s="64" t="s">
        <v>15186</v>
      </c>
      <c r="B2733" s="63">
        <v>3172</v>
      </c>
      <c r="C2733" s="64" t="s">
        <v>14864</v>
      </c>
      <c r="D2733" s="64" t="s">
        <v>14865</v>
      </c>
      <c r="E2733" s="64" t="s">
        <v>14865</v>
      </c>
      <c r="F2733" s="64" t="s">
        <v>15187</v>
      </c>
      <c r="G2733" s="63" t="b">
        <v>0</v>
      </c>
      <c r="H2733" s="71" t="b">
        <v>0</v>
      </c>
      <c r="I2733" s="64" t="s">
        <v>15186</v>
      </c>
      <c r="J2733" s="64" t="s">
        <v>232</v>
      </c>
      <c r="K2733" s="63">
        <v>166.08</v>
      </c>
      <c r="L2733" s="71" t="b">
        <v>0</v>
      </c>
      <c r="M2733" s="64" t="s">
        <v>232</v>
      </c>
      <c r="N2733" s="64" t="s">
        <v>14867</v>
      </c>
      <c r="O2733" s="64" t="s">
        <v>14868</v>
      </c>
      <c r="P2733" s="64" t="s">
        <v>232</v>
      </c>
      <c r="Q2733" s="65"/>
      <c r="R2733" s="64" t="s">
        <v>232</v>
      </c>
      <c r="S2733" s="63">
        <v>661.27909999999997</v>
      </c>
      <c r="T2733" s="65"/>
      <c r="U2733" s="65"/>
      <c r="V2733" s="64" t="s">
        <v>232</v>
      </c>
    </row>
    <row r="2734" spans="1:22" ht="86.45">
      <c r="A2734" s="64" t="s">
        <v>15188</v>
      </c>
      <c r="B2734" s="63">
        <v>3173</v>
      </c>
      <c r="C2734" s="64" t="s">
        <v>15189</v>
      </c>
      <c r="D2734" s="64" t="s">
        <v>15190</v>
      </c>
      <c r="E2734" s="64" t="s">
        <v>15190</v>
      </c>
      <c r="F2734" s="64" t="s">
        <v>15191</v>
      </c>
      <c r="G2734" s="63" t="b">
        <v>0</v>
      </c>
      <c r="H2734" s="71" t="b">
        <v>0</v>
      </c>
      <c r="I2734" s="64" t="s">
        <v>15188</v>
      </c>
      <c r="J2734" s="64" t="s">
        <v>232</v>
      </c>
      <c r="K2734" s="63">
        <v>215.8</v>
      </c>
      <c r="L2734" s="71" t="b">
        <v>0</v>
      </c>
      <c r="M2734" s="64" t="s">
        <v>232</v>
      </c>
      <c r="N2734" s="64" t="s">
        <v>15192</v>
      </c>
      <c r="O2734" s="64" t="s">
        <v>15193</v>
      </c>
      <c r="P2734" s="64" t="s">
        <v>232</v>
      </c>
      <c r="Q2734" s="65"/>
      <c r="R2734" s="64" t="s">
        <v>232</v>
      </c>
      <c r="S2734" s="63">
        <v>3.3197280000000003E-2</v>
      </c>
      <c r="T2734" s="65"/>
      <c r="U2734" s="65"/>
      <c r="V2734" s="64" t="s">
        <v>232</v>
      </c>
    </row>
    <row r="2735" spans="1:22" ht="72">
      <c r="A2735" s="64" t="s">
        <v>15194</v>
      </c>
      <c r="B2735" s="63">
        <v>3174</v>
      </c>
      <c r="C2735" s="64" t="s">
        <v>15195</v>
      </c>
      <c r="D2735" s="64" t="s">
        <v>15196</v>
      </c>
      <c r="E2735" s="64" t="s">
        <v>15196</v>
      </c>
      <c r="F2735" s="64" t="s">
        <v>15197</v>
      </c>
      <c r="G2735" s="63" t="b">
        <v>0</v>
      </c>
      <c r="H2735" s="71" t="b">
        <v>0</v>
      </c>
      <c r="I2735" s="64" t="s">
        <v>15194</v>
      </c>
      <c r="J2735" s="64" t="s">
        <v>232</v>
      </c>
      <c r="K2735" s="63">
        <v>119.74</v>
      </c>
      <c r="L2735" s="71" t="b">
        <v>0</v>
      </c>
      <c r="M2735" s="64" t="s">
        <v>232</v>
      </c>
      <c r="N2735" s="64" t="s">
        <v>15198</v>
      </c>
      <c r="O2735" s="64" t="s">
        <v>15199</v>
      </c>
      <c r="P2735" s="64" t="s">
        <v>232</v>
      </c>
      <c r="Q2735" s="65"/>
      <c r="R2735" s="64" t="s">
        <v>232</v>
      </c>
      <c r="S2735" s="65"/>
      <c r="T2735" s="65"/>
      <c r="U2735" s="65"/>
      <c r="V2735" s="64" t="s">
        <v>232</v>
      </c>
    </row>
    <row r="2736" spans="1:22" ht="28.9">
      <c r="A2736" s="64" t="s">
        <v>15200</v>
      </c>
      <c r="B2736" s="63">
        <v>3175</v>
      </c>
      <c r="C2736" s="64" t="s">
        <v>15201</v>
      </c>
      <c r="D2736" s="64" t="s">
        <v>15202</v>
      </c>
      <c r="E2736" s="64" t="s">
        <v>15202</v>
      </c>
      <c r="F2736" s="64" t="s">
        <v>15203</v>
      </c>
      <c r="G2736" s="63" t="b">
        <v>0</v>
      </c>
      <c r="H2736" s="71" t="b">
        <v>0</v>
      </c>
      <c r="I2736" s="64" t="s">
        <v>15200</v>
      </c>
      <c r="J2736" s="64" t="s">
        <v>232</v>
      </c>
      <c r="K2736" s="63">
        <v>75.069999999999993</v>
      </c>
      <c r="L2736" s="71" t="b">
        <v>0</v>
      </c>
      <c r="M2736" s="64" t="s">
        <v>232</v>
      </c>
      <c r="N2736" s="64" t="s">
        <v>15204</v>
      </c>
      <c r="O2736" s="64" t="s">
        <v>15205</v>
      </c>
      <c r="P2736" s="64" t="s">
        <v>15206</v>
      </c>
      <c r="Q2736" s="63">
        <v>1</v>
      </c>
      <c r="R2736" s="64" t="s">
        <v>15207</v>
      </c>
      <c r="S2736" s="63">
        <v>2719.777</v>
      </c>
      <c r="T2736" s="63">
        <v>1884463</v>
      </c>
      <c r="U2736" s="63">
        <v>2144.8576716000002</v>
      </c>
      <c r="V2736" s="64" t="s">
        <v>232</v>
      </c>
    </row>
    <row r="2737" spans="1:22" ht="43.15">
      <c r="A2737" s="64" t="s">
        <v>15208</v>
      </c>
      <c r="B2737" s="63">
        <v>3176</v>
      </c>
      <c r="C2737" s="64" t="s">
        <v>15209</v>
      </c>
      <c r="D2737" s="64" t="s">
        <v>15210</v>
      </c>
      <c r="E2737" s="64" t="s">
        <v>15210</v>
      </c>
      <c r="F2737" s="64" t="s">
        <v>15211</v>
      </c>
      <c r="G2737" s="63" t="b">
        <v>0</v>
      </c>
      <c r="H2737" s="71" t="b">
        <v>0</v>
      </c>
      <c r="I2737" s="64" t="s">
        <v>15208</v>
      </c>
      <c r="J2737" s="64" t="s">
        <v>232</v>
      </c>
      <c r="K2737" s="63">
        <v>268.48</v>
      </c>
      <c r="L2737" s="71" t="b">
        <v>0</v>
      </c>
      <c r="M2737" s="64" t="s">
        <v>232</v>
      </c>
      <c r="N2737" s="64" t="s">
        <v>15212</v>
      </c>
      <c r="O2737" s="64" t="s">
        <v>15213</v>
      </c>
      <c r="P2737" s="64" t="s">
        <v>15214</v>
      </c>
      <c r="Q2737" s="63">
        <v>5.5555559999999997E-2</v>
      </c>
      <c r="R2737" s="64" t="s">
        <v>15215</v>
      </c>
      <c r="S2737" s="63">
        <v>1.986504E-3</v>
      </c>
      <c r="T2737" s="63">
        <v>1.6810619999999999E-4</v>
      </c>
      <c r="U2737" s="63">
        <v>2.6008589081999997E-4</v>
      </c>
      <c r="V2737" s="64" t="s">
        <v>232</v>
      </c>
    </row>
    <row r="2738" spans="1:22" ht="57.6">
      <c r="A2738" s="64" t="s">
        <v>15216</v>
      </c>
      <c r="B2738" s="63">
        <v>3177</v>
      </c>
      <c r="C2738" s="64" t="s">
        <v>15217</v>
      </c>
      <c r="D2738" s="64" t="s">
        <v>15218</v>
      </c>
      <c r="E2738" s="64" t="s">
        <v>15218</v>
      </c>
      <c r="F2738" s="64" t="s">
        <v>15219</v>
      </c>
      <c r="G2738" s="63" t="b">
        <v>0</v>
      </c>
      <c r="H2738" s="71" t="b">
        <v>0</v>
      </c>
      <c r="I2738" s="64" t="s">
        <v>15216</v>
      </c>
      <c r="J2738" s="64" t="s">
        <v>232</v>
      </c>
      <c r="K2738" s="63">
        <v>215.8</v>
      </c>
      <c r="L2738" s="71" t="b">
        <v>0</v>
      </c>
      <c r="M2738" s="64" t="s">
        <v>232</v>
      </c>
      <c r="N2738" s="64" t="s">
        <v>15220</v>
      </c>
      <c r="O2738" s="64" t="s">
        <v>15221</v>
      </c>
      <c r="P2738" s="64" t="s">
        <v>232</v>
      </c>
      <c r="Q2738" s="65"/>
      <c r="R2738" s="64" t="s">
        <v>232</v>
      </c>
      <c r="S2738" s="63">
        <v>83.859790000000004</v>
      </c>
      <c r="T2738" s="65"/>
      <c r="U2738" s="65"/>
      <c r="V2738" s="64" t="s">
        <v>232</v>
      </c>
    </row>
    <row r="2739" spans="1:22" ht="86.45">
      <c r="A2739" s="64" t="s">
        <v>15222</v>
      </c>
      <c r="B2739" s="63">
        <v>3178</v>
      </c>
      <c r="C2739" s="64" t="s">
        <v>15223</v>
      </c>
      <c r="D2739" s="64" t="s">
        <v>15224</v>
      </c>
      <c r="E2739" s="64" t="s">
        <v>15224</v>
      </c>
      <c r="F2739" s="64" t="s">
        <v>15225</v>
      </c>
      <c r="G2739" s="63" t="b">
        <v>0</v>
      </c>
      <c r="H2739" s="71" t="b">
        <v>0</v>
      </c>
      <c r="I2739" s="64" t="s">
        <v>15222</v>
      </c>
      <c r="J2739" s="64" t="s">
        <v>232</v>
      </c>
      <c r="K2739" s="63">
        <v>238.36</v>
      </c>
      <c r="L2739" s="71" t="b">
        <v>0</v>
      </c>
      <c r="M2739" s="64" t="s">
        <v>232</v>
      </c>
      <c r="N2739" s="64" t="s">
        <v>232</v>
      </c>
      <c r="O2739" s="64" t="s">
        <v>15226</v>
      </c>
      <c r="P2739" s="64" t="s">
        <v>15227</v>
      </c>
      <c r="Q2739" s="65"/>
      <c r="R2739" s="64" t="s">
        <v>15228</v>
      </c>
      <c r="S2739" s="63">
        <v>4.1596579999999999E-5</v>
      </c>
      <c r="T2739" s="63">
        <v>331.96499999999997</v>
      </c>
      <c r="U2739" s="63">
        <v>9.3053156476000009E-5</v>
      </c>
      <c r="V2739" s="64" t="s">
        <v>232</v>
      </c>
    </row>
    <row r="2740" spans="1:22" ht="57.6">
      <c r="A2740" s="64" t="s">
        <v>15229</v>
      </c>
      <c r="B2740" s="63">
        <v>3179</v>
      </c>
      <c r="C2740" s="64" t="s">
        <v>15230</v>
      </c>
      <c r="D2740" s="64" t="s">
        <v>15231</v>
      </c>
      <c r="E2740" s="64" t="s">
        <v>15231</v>
      </c>
      <c r="F2740" s="64" t="s">
        <v>15232</v>
      </c>
      <c r="G2740" s="63" t="b">
        <v>0</v>
      </c>
      <c r="H2740" s="71" t="b">
        <v>0</v>
      </c>
      <c r="I2740" s="64" t="s">
        <v>15229</v>
      </c>
      <c r="J2740" s="64" t="s">
        <v>232</v>
      </c>
      <c r="K2740" s="63">
        <v>276.49</v>
      </c>
      <c r="L2740" s="71" t="b">
        <v>0</v>
      </c>
      <c r="M2740" s="64" t="s">
        <v>232</v>
      </c>
      <c r="N2740" s="64" t="s">
        <v>15233</v>
      </c>
      <c r="O2740" s="64" t="s">
        <v>15234</v>
      </c>
      <c r="P2740" s="64" t="s">
        <v>15235</v>
      </c>
      <c r="Q2740" s="63">
        <v>0.2142857</v>
      </c>
      <c r="R2740" s="64" t="s">
        <v>15236</v>
      </c>
      <c r="S2740" s="63">
        <v>0.19465070000000001</v>
      </c>
      <c r="T2740" s="63">
        <v>2.84659</v>
      </c>
      <c r="U2740" s="63">
        <v>49.333539626000004</v>
      </c>
      <c r="V2740" s="64" t="s">
        <v>232</v>
      </c>
    </row>
    <row r="2741" spans="1:22" ht="57.6">
      <c r="A2741" s="64" t="s">
        <v>15237</v>
      </c>
      <c r="B2741" s="63">
        <v>3180</v>
      </c>
      <c r="C2741" s="64" t="s">
        <v>15238</v>
      </c>
      <c r="D2741" s="64" t="s">
        <v>15239</v>
      </c>
      <c r="E2741" s="64" t="s">
        <v>15239</v>
      </c>
      <c r="F2741" s="64" t="s">
        <v>15240</v>
      </c>
      <c r="G2741" s="63" t="b">
        <v>0</v>
      </c>
      <c r="H2741" s="71" t="b">
        <v>0</v>
      </c>
      <c r="I2741" s="64" t="s">
        <v>15237</v>
      </c>
      <c r="J2741" s="64" t="s">
        <v>232</v>
      </c>
      <c r="K2741" s="63">
        <v>206.28</v>
      </c>
      <c r="L2741" s="71" t="b">
        <v>0</v>
      </c>
      <c r="M2741" s="64" t="s">
        <v>232</v>
      </c>
      <c r="N2741" s="64" t="s">
        <v>15241</v>
      </c>
      <c r="O2741" s="64" t="s">
        <v>15242</v>
      </c>
      <c r="P2741" s="64" t="s">
        <v>10865</v>
      </c>
      <c r="Q2741" s="63">
        <v>0.4</v>
      </c>
      <c r="R2741" s="64" t="s">
        <v>15243</v>
      </c>
      <c r="S2741" s="63">
        <v>0.70660869999999998</v>
      </c>
      <c r="T2741" s="63">
        <v>0.23045460000000001</v>
      </c>
      <c r="U2741" s="65"/>
      <c r="V2741" s="64" t="s">
        <v>232</v>
      </c>
    </row>
    <row r="2742" spans="1:22" ht="244.9">
      <c r="A2742" s="64" t="s">
        <v>15244</v>
      </c>
      <c r="B2742" s="63">
        <v>3181</v>
      </c>
      <c r="C2742" s="64" t="s">
        <v>232</v>
      </c>
      <c r="D2742" s="64" t="s">
        <v>232</v>
      </c>
      <c r="E2742" s="64" t="s">
        <v>2438</v>
      </c>
      <c r="F2742" s="64" t="s">
        <v>15245</v>
      </c>
      <c r="G2742" s="63" t="b">
        <v>0</v>
      </c>
      <c r="H2742" s="71" t="b">
        <v>0</v>
      </c>
      <c r="I2742" s="64" t="s">
        <v>15244</v>
      </c>
      <c r="J2742" s="64" t="s">
        <v>232</v>
      </c>
      <c r="K2742" s="63">
        <v>91.11</v>
      </c>
      <c r="L2742" s="71" t="b">
        <v>0</v>
      </c>
      <c r="M2742" s="64" t="s">
        <v>15246</v>
      </c>
      <c r="N2742" s="64" t="s">
        <v>232</v>
      </c>
      <c r="O2742" s="64" t="s">
        <v>232</v>
      </c>
      <c r="P2742" s="64" t="s">
        <v>232</v>
      </c>
      <c r="Q2742" s="65"/>
      <c r="R2742" s="64" t="s">
        <v>232</v>
      </c>
      <c r="S2742" s="63">
        <v>3.0664150000000001</v>
      </c>
      <c r="T2742" s="65"/>
      <c r="U2742" s="65"/>
      <c r="V2742" s="64" t="s">
        <v>232</v>
      </c>
    </row>
    <row r="2743" spans="1:22" ht="43.15">
      <c r="A2743" s="64" t="s">
        <v>15247</v>
      </c>
      <c r="B2743" s="63">
        <v>3182</v>
      </c>
      <c r="C2743" s="64" t="s">
        <v>15248</v>
      </c>
      <c r="D2743" s="64" t="s">
        <v>15249</v>
      </c>
      <c r="E2743" s="64" t="s">
        <v>15249</v>
      </c>
      <c r="F2743" s="64" t="s">
        <v>15250</v>
      </c>
      <c r="G2743" s="63" t="b">
        <v>0</v>
      </c>
      <c r="H2743" s="71" t="b">
        <v>1</v>
      </c>
      <c r="I2743" s="64" t="s">
        <v>15247</v>
      </c>
      <c r="J2743" s="64" t="s">
        <v>232</v>
      </c>
      <c r="K2743" s="63">
        <v>121.18</v>
      </c>
      <c r="L2743" s="71" t="b">
        <v>0</v>
      </c>
      <c r="M2743" s="64" t="s">
        <v>232</v>
      </c>
      <c r="N2743" s="64" t="s">
        <v>15251</v>
      </c>
      <c r="O2743" s="64" t="s">
        <v>15252</v>
      </c>
      <c r="P2743" s="64" t="s">
        <v>15253</v>
      </c>
      <c r="Q2743" s="65"/>
      <c r="R2743" s="64" t="s">
        <v>15254</v>
      </c>
      <c r="S2743" s="63">
        <v>66.661190000000005</v>
      </c>
      <c r="T2743" s="63">
        <v>1463.991</v>
      </c>
      <c r="U2743" s="63">
        <v>99.956036347999998</v>
      </c>
      <c r="V2743" s="64" t="s">
        <v>232</v>
      </c>
    </row>
    <row r="2744" spans="1:22" ht="43.15">
      <c r="A2744" s="64" t="s">
        <v>15255</v>
      </c>
      <c r="B2744" s="63">
        <v>3183</v>
      </c>
      <c r="C2744" s="64" t="s">
        <v>15256</v>
      </c>
      <c r="D2744" s="64" t="s">
        <v>15257</v>
      </c>
      <c r="E2744" s="64" t="s">
        <v>15257</v>
      </c>
      <c r="F2744" s="64" t="s">
        <v>15258</v>
      </c>
      <c r="G2744" s="63" t="b">
        <v>0</v>
      </c>
      <c r="H2744" s="71" t="b">
        <v>0</v>
      </c>
      <c r="I2744" s="64" t="s">
        <v>15255</v>
      </c>
      <c r="J2744" s="64" t="s">
        <v>232</v>
      </c>
      <c r="K2744" s="63">
        <v>266.32</v>
      </c>
      <c r="L2744" s="71" t="b">
        <v>0</v>
      </c>
      <c r="M2744" s="64" t="s">
        <v>232</v>
      </c>
      <c r="N2744" s="64" t="s">
        <v>15259</v>
      </c>
      <c r="O2744" s="64" t="s">
        <v>15260</v>
      </c>
      <c r="P2744" s="64" t="s">
        <v>15261</v>
      </c>
      <c r="Q2744" s="63">
        <v>0.3333333</v>
      </c>
      <c r="R2744" s="64" t="s">
        <v>15262</v>
      </c>
      <c r="S2744" s="63">
        <v>0.46529510000000002</v>
      </c>
      <c r="T2744" s="63">
        <v>26.574719999999999</v>
      </c>
      <c r="U2744" s="63">
        <v>0.22877788556</v>
      </c>
      <c r="V2744" s="64" t="s">
        <v>232</v>
      </c>
    </row>
    <row r="2745" spans="1:22" ht="72">
      <c r="A2745" s="64" t="s">
        <v>15263</v>
      </c>
      <c r="B2745" s="63">
        <v>3184</v>
      </c>
      <c r="C2745" s="64" t="s">
        <v>15264</v>
      </c>
      <c r="D2745" s="64" t="s">
        <v>15265</v>
      </c>
      <c r="E2745" s="64" t="s">
        <v>15265</v>
      </c>
      <c r="F2745" s="64" t="s">
        <v>15266</v>
      </c>
      <c r="G2745" s="63" t="b">
        <v>0</v>
      </c>
      <c r="H2745" s="71" t="b">
        <v>0</v>
      </c>
      <c r="I2745" s="64" t="s">
        <v>15263</v>
      </c>
      <c r="J2745" s="64" t="s">
        <v>232</v>
      </c>
      <c r="K2745" s="63">
        <v>148.08000000000001</v>
      </c>
      <c r="L2745" s="71" t="b">
        <v>1</v>
      </c>
      <c r="M2745" s="64" t="s">
        <v>232</v>
      </c>
      <c r="N2745" s="64" t="s">
        <v>15267</v>
      </c>
      <c r="O2745" s="64" t="s">
        <v>15268</v>
      </c>
      <c r="P2745" s="64" t="s">
        <v>15269</v>
      </c>
      <c r="Q2745" s="65"/>
      <c r="R2745" s="64" t="s">
        <v>15270</v>
      </c>
      <c r="S2745" s="63">
        <v>59061.82</v>
      </c>
      <c r="T2745" s="63">
        <v>201857</v>
      </c>
      <c r="U2745" s="63">
        <v>374308.18110000005</v>
      </c>
      <c r="V2745" s="64" t="s">
        <v>232</v>
      </c>
    </row>
    <row r="2746" spans="1:22" ht="115.15">
      <c r="A2746" s="64" t="s">
        <v>15271</v>
      </c>
      <c r="B2746" s="63">
        <v>3185</v>
      </c>
      <c r="C2746" s="64" t="s">
        <v>15272</v>
      </c>
      <c r="D2746" s="64" t="s">
        <v>15273</v>
      </c>
      <c r="E2746" s="64" t="s">
        <v>15273</v>
      </c>
      <c r="F2746" s="64" t="s">
        <v>15274</v>
      </c>
      <c r="G2746" s="63" t="b">
        <v>0</v>
      </c>
      <c r="H2746" s="71" t="b">
        <v>0</v>
      </c>
      <c r="I2746" s="64" t="s">
        <v>15271</v>
      </c>
      <c r="J2746" s="64" t="s">
        <v>232</v>
      </c>
      <c r="K2746" s="63">
        <v>202.94</v>
      </c>
      <c r="L2746" s="71" t="b">
        <v>1</v>
      </c>
      <c r="M2746" s="64" t="s">
        <v>232</v>
      </c>
      <c r="N2746" s="64" t="s">
        <v>9972</v>
      </c>
      <c r="O2746" s="64" t="s">
        <v>15275</v>
      </c>
      <c r="P2746" s="64" t="s">
        <v>15276</v>
      </c>
      <c r="Q2746" s="65"/>
      <c r="R2746" s="64" t="s">
        <v>15277</v>
      </c>
      <c r="S2746" s="63">
        <v>37330.269999999997</v>
      </c>
      <c r="T2746" s="63">
        <v>616759.30000000005</v>
      </c>
      <c r="U2746" s="63">
        <v>51891.188873999999</v>
      </c>
      <c r="V2746" s="64" t="s">
        <v>232</v>
      </c>
    </row>
    <row r="2747" spans="1:22" ht="72">
      <c r="A2747" s="64" t="s">
        <v>15278</v>
      </c>
      <c r="B2747" s="63">
        <v>3186</v>
      </c>
      <c r="C2747" s="64" t="s">
        <v>15279</v>
      </c>
      <c r="D2747" s="64" t="s">
        <v>15280</v>
      </c>
      <c r="E2747" s="64" t="s">
        <v>15280</v>
      </c>
      <c r="F2747" s="64" t="s">
        <v>15281</v>
      </c>
      <c r="G2747" s="63" t="b">
        <v>0</v>
      </c>
      <c r="H2747" s="71" t="b">
        <v>0</v>
      </c>
      <c r="I2747" s="64" t="s">
        <v>15278</v>
      </c>
      <c r="J2747" s="64" t="s">
        <v>232</v>
      </c>
      <c r="K2747" s="63">
        <v>102.03</v>
      </c>
      <c r="L2747" s="71" t="b">
        <v>1</v>
      </c>
      <c r="M2747" s="64" t="s">
        <v>232</v>
      </c>
      <c r="N2747" s="64" t="s">
        <v>15282</v>
      </c>
      <c r="O2747" s="64" t="s">
        <v>15283</v>
      </c>
      <c r="P2747" s="64" t="s">
        <v>15284</v>
      </c>
      <c r="Q2747" s="65"/>
      <c r="R2747" s="64" t="s">
        <v>15285</v>
      </c>
      <c r="S2747" s="63">
        <v>530623.1</v>
      </c>
      <c r="T2747" s="63">
        <v>1884463</v>
      </c>
      <c r="U2747" s="63">
        <v>461574.09619999997</v>
      </c>
      <c r="V2747" s="64" t="s">
        <v>232</v>
      </c>
    </row>
    <row r="2748" spans="1:22" ht="100.9">
      <c r="A2748" s="64" t="s">
        <v>15286</v>
      </c>
      <c r="B2748" s="63">
        <v>3187</v>
      </c>
      <c r="C2748" s="64" t="s">
        <v>15287</v>
      </c>
      <c r="D2748" s="64" t="s">
        <v>15288</v>
      </c>
      <c r="E2748" s="64" t="s">
        <v>15288</v>
      </c>
      <c r="F2748" s="64" t="s">
        <v>15289</v>
      </c>
      <c r="G2748" s="63" t="b">
        <v>0</v>
      </c>
      <c r="H2748" s="71" t="b">
        <v>0</v>
      </c>
      <c r="I2748" s="64" t="s">
        <v>15286</v>
      </c>
      <c r="J2748" s="64" t="s">
        <v>232</v>
      </c>
      <c r="K2748" s="63">
        <v>252.05</v>
      </c>
      <c r="L2748" s="71" t="b">
        <v>1</v>
      </c>
      <c r="M2748" s="64" t="s">
        <v>232</v>
      </c>
      <c r="N2748" s="64" t="s">
        <v>15290</v>
      </c>
      <c r="O2748" s="64" t="s">
        <v>15291</v>
      </c>
      <c r="P2748" s="64" t="s">
        <v>15292</v>
      </c>
      <c r="Q2748" s="65"/>
      <c r="R2748" s="64" t="s">
        <v>15293</v>
      </c>
      <c r="S2748" s="63">
        <v>145321.4</v>
      </c>
      <c r="T2748" s="63">
        <v>66065.08</v>
      </c>
      <c r="U2748" s="63">
        <v>525669.98092</v>
      </c>
      <c r="V2748" s="64" t="s">
        <v>232</v>
      </c>
    </row>
    <row r="2749" spans="1:22" ht="144">
      <c r="A2749" s="64" t="s">
        <v>15294</v>
      </c>
      <c r="B2749" s="63">
        <v>3188</v>
      </c>
      <c r="C2749" s="64" t="s">
        <v>15295</v>
      </c>
      <c r="D2749" s="64" t="s">
        <v>15296</v>
      </c>
      <c r="E2749" s="64" t="s">
        <v>15296</v>
      </c>
      <c r="F2749" s="64" t="s">
        <v>15297</v>
      </c>
      <c r="G2749" s="63" t="b">
        <v>0</v>
      </c>
      <c r="H2749" s="71" t="b">
        <v>0</v>
      </c>
      <c r="I2749" s="64" t="s">
        <v>15294</v>
      </c>
      <c r="J2749" s="64" t="s">
        <v>232</v>
      </c>
      <c r="K2749" s="63">
        <v>250.06</v>
      </c>
      <c r="L2749" s="71" t="b">
        <v>1</v>
      </c>
      <c r="M2749" s="64" t="s">
        <v>232</v>
      </c>
      <c r="N2749" s="64" t="s">
        <v>15298</v>
      </c>
      <c r="O2749" s="64" t="s">
        <v>15299</v>
      </c>
      <c r="P2749" s="64" t="s">
        <v>15300</v>
      </c>
      <c r="Q2749" s="63">
        <v>0.2</v>
      </c>
      <c r="R2749" s="64" t="s">
        <v>15301</v>
      </c>
      <c r="S2749" s="63">
        <v>120656.8</v>
      </c>
      <c r="T2749" s="63">
        <v>21622.21</v>
      </c>
      <c r="U2749" s="63">
        <v>46225.670483999995</v>
      </c>
      <c r="V2749" s="64" t="s">
        <v>232</v>
      </c>
    </row>
    <row r="2750" spans="1:22" ht="86.45">
      <c r="A2750" s="64" t="s">
        <v>15302</v>
      </c>
      <c r="B2750" s="63">
        <v>3189</v>
      </c>
      <c r="C2750" s="64" t="s">
        <v>232</v>
      </c>
      <c r="D2750" s="64" t="s">
        <v>232</v>
      </c>
      <c r="E2750" s="64" t="s">
        <v>2438</v>
      </c>
      <c r="F2750" s="64" t="s">
        <v>15303</v>
      </c>
      <c r="G2750" s="63" t="b">
        <v>0</v>
      </c>
      <c r="H2750" s="71" t="b">
        <v>0</v>
      </c>
      <c r="I2750" s="64" t="s">
        <v>15302</v>
      </c>
      <c r="J2750" s="64" t="s">
        <v>232</v>
      </c>
      <c r="K2750" s="63">
        <v>250.0623488</v>
      </c>
      <c r="L2750" s="71" t="b">
        <v>0</v>
      </c>
      <c r="M2750" s="64" t="s">
        <v>232</v>
      </c>
      <c r="N2750" s="64" t="s">
        <v>232</v>
      </c>
      <c r="O2750" s="64" t="s">
        <v>232</v>
      </c>
      <c r="P2750" s="64" t="s">
        <v>232</v>
      </c>
      <c r="Q2750" s="65"/>
      <c r="R2750" s="64" t="s">
        <v>232</v>
      </c>
      <c r="S2750" s="63">
        <v>120656.8</v>
      </c>
      <c r="T2750" s="65"/>
      <c r="U2750" s="65"/>
      <c r="V2750" s="64" t="s">
        <v>232</v>
      </c>
    </row>
    <row r="2751" spans="1:22" ht="43.15">
      <c r="A2751" s="64" t="s">
        <v>15304</v>
      </c>
      <c r="B2751" s="63">
        <v>3190</v>
      </c>
      <c r="C2751" s="64" t="s">
        <v>15305</v>
      </c>
      <c r="D2751" s="64" t="s">
        <v>15306</v>
      </c>
      <c r="E2751" s="64" t="s">
        <v>15306</v>
      </c>
      <c r="F2751" s="64" t="s">
        <v>15307</v>
      </c>
      <c r="G2751" s="63" t="b">
        <v>0</v>
      </c>
      <c r="H2751" s="71" t="b">
        <v>0</v>
      </c>
      <c r="I2751" s="64" t="s">
        <v>15304</v>
      </c>
      <c r="J2751" s="64" t="s">
        <v>232</v>
      </c>
      <c r="K2751" s="63">
        <v>130.19</v>
      </c>
      <c r="L2751" s="71" t="b">
        <v>0</v>
      </c>
      <c r="M2751" s="64" t="s">
        <v>232</v>
      </c>
      <c r="N2751" s="64" t="s">
        <v>15308</v>
      </c>
      <c r="O2751" s="64" t="s">
        <v>15309</v>
      </c>
      <c r="P2751" s="64" t="s">
        <v>1771</v>
      </c>
      <c r="Q2751" s="63">
        <v>0.28571429999999998</v>
      </c>
      <c r="R2751" s="64" t="s">
        <v>15310</v>
      </c>
      <c r="S2751" s="63">
        <v>619.94910000000004</v>
      </c>
      <c r="T2751" s="63">
        <v>473.80560000000003</v>
      </c>
      <c r="U2751" s="63">
        <v>561.22695831999999</v>
      </c>
      <c r="V2751" s="64" t="s">
        <v>232</v>
      </c>
    </row>
    <row r="2752" spans="1:22" ht="57.6">
      <c r="A2752" s="64" t="s">
        <v>15311</v>
      </c>
      <c r="B2752" s="63">
        <v>3191</v>
      </c>
      <c r="C2752" s="64" t="s">
        <v>15312</v>
      </c>
      <c r="D2752" s="64" t="s">
        <v>15313</v>
      </c>
      <c r="E2752" s="64" t="s">
        <v>15313</v>
      </c>
      <c r="F2752" s="64" t="s">
        <v>15314</v>
      </c>
      <c r="G2752" s="63" t="b">
        <v>0</v>
      </c>
      <c r="H2752" s="71" t="b">
        <v>0</v>
      </c>
      <c r="I2752" s="64" t="s">
        <v>15311</v>
      </c>
      <c r="J2752" s="64" t="s">
        <v>232</v>
      </c>
      <c r="K2752" s="63">
        <v>220.25</v>
      </c>
      <c r="L2752" s="71" t="b">
        <v>0</v>
      </c>
      <c r="M2752" s="64" t="s">
        <v>232</v>
      </c>
      <c r="N2752" s="64" t="s">
        <v>15315</v>
      </c>
      <c r="O2752" s="64" t="s">
        <v>15316</v>
      </c>
      <c r="P2752" s="64" t="s">
        <v>15317</v>
      </c>
      <c r="Q2752" s="63">
        <v>0.85714290000000004</v>
      </c>
      <c r="R2752" s="64" t="s">
        <v>15318</v>
      </c>
      <c r="S2752" s="63">
        <v>17.998519999999999</v>
      </c>
      <c r="T2752" s="63">
        <v>7076.6580000000004</v>
      </c>
      <c r="U2752" s="63">
        <v>14.934330474000001</v>
      </c>
      <c r="V2752" s="64" t="s">
        <v>232</v>
      </c>
    </row>
    <row r="2753" spans="1:22" ht="72">
      <c r="A2753" s="64" t="s">
        <v>15319</v>
      </c>
      <c r="B2753" s="63">
        <v>3192</v>
      </c>
      <c r="C2753" s="64" t="s">
        <v>15320</v>
      </c>
      <c r="D2753" s="64" t="s">
        <v>15321</v>
      </c>
      <c r="E2753" s="64" t="s">
        <v>15321</v>
      </c>
      <c r="F2753" s="64" t="s">
        <v>15322</v>
      </c>
      <c r="G2753" s="63" t="b">
        <v>0</v>
      </c>
      <c r="H2753" s="71" t="b">
        <v>0</v>
      </c>
      <c r="I2753" s="64" t="s">
        <v>15319</v>
      </c>
      <c r="J2753" s="64" t="s">
        <v>232</v>
      </c>
      <c r="K2753" s="63">
        <v>252.32</v>
      </c>
      <c r="L2753" s="71" t="b">
        <v>0</v>
      </c>
      <c r="M2753" s="64" t="s">
        <v>232</v>
      </c>
      <c r="N2753" s="64" t="s">
        <v>15323</v>
      </c>
      <c r="O2753" s="64" t="s">
        <v>15324</v>
      </c>
      <c r="P2753" s="64" t="s">
        <v>232</v>
      </c>
      <c r="Q2753" s="65"/>
      <c r="R2753" s="64" t="s">
        <v>232</v>
      </c>
      <c r="S2753" s="63">
        <v>1.3092259999999999E-7</v>
      </c>
      <c r="T2753" s="65"/>
      <c r="U2753" s="65"/>
      <c r="V2753" s="64" t="s">
        <v>232</v>
      </c>
    </row>
    <row r="2754" spans="1:22" ht="28.9">
      <c r="A2754" s="64" t="s">
        <v>15325</v>
      </c>
      <c r="B2754" s="63">
        <v>3193</v>
      </c>
      <c r="C2754" s="64" t="s">
        <v>15326</v>
      </c>
      <c r="D2754" s="64" t="s">
        <v>15327</v>
      </c>
      <c r="E2754" s="64" t="s">
        <v>15327</v>
      </c>
      <c r="F2754" s="64" t="s">
        <v>15328</v>
      </c>
      <c r="G2754" s="63" t="b">
        <v>0</v>
      </c>
      <c r="H2754" s="71" t="b">
        <v>0</v>
      </c>
      <c r="I2754" s="64" t="s">
        <v>15325</v>
      </c>
      <c r="J2754" s="64" t="s">
        <v>232</v>
      </c>
      <c r="K2754" s="63">
        <v>282.47000000000003</v>
      </c>
      <c r="L2754" s="71" t="b">
        <v>0</v>
      </c>
      <c r="M2754" s="64" t="s">
        <v>232</v>
      </c>
      <c r="N2754" s="64" t="s">
        <v>15329</v>
      </c>
      <c r="O2754" s="64" t="s">
        <v>15330</v>
      </c>
      <c r="P2754" s="64" t="s">
        <v>232</v>
      </c>
      <c r="Q2754" s="65"/>
      <c r="R2754" s="64" t="s">
        <v>232</v>
      </c>
      <c r="S2754" s="63">
        <v>6.8394390000000001E-3</v>
      </c>
      <c r="T2754" s="65"/>
      <c r="U2754" s="65"/>
      <c r="V2754" s="64" t="s">
        <v>232</v>
      </c>
    </row>
    <row r="2755" spans="1:22" ht="43.15">
      <c r="A2755" s="64" t="s">
        <v>15331</v>
      </c>
      <c r="B2755" s="63">
        <v>3194</v>
      </c>
      <c r="C2755" s="64" t="s">
        <v>15332</v>
      </c>
      <c r="D2755" s="64" t="s">
        <v>15333</v>
      </c>
      <c r="E2755" s="64" t="s">
        <v>15333</v>
      </c>
      <c r="F2755" s="64" t="s">
        <v>15334</v>
      </c>
      <c r="G2755" s="63" t="b">
        <v>0</v>
      </c>
      <c r="H2755" s="71" t="b">
        <v>0</v>
      </c>
      <c r="I2755" s="64" t="s">
        <v>15331</v>
      </c>
      <c r="J2755" s="64" t="s">
        <v>232</v>
      </c>
      <c r="K2755" s="63">
        <v>212.82</v>
      </c>
      <c r="L2755" s="71" t="b">
        <v>0</v>
      </c>
      <c r="M2755" s="64" t="s">
        <v>232</v>
      </c>
      <c r="N2755" s="64" t="s">
        <v>15335</v>
      </c>
      <c r="O2755" s="64" t="s">
        <v>15336</v>
      </c>
      <c r="P2755" s="64" t="s">
        <v>232</v>
      </c>
      <c r="Q2755" s="65"/>
      <c r="R2755" s="64" t="s">
        <v>232</v>
      </c>
      <c r="S2755" s="63">
        <v>289.30959999999999</v>
      </c>
      <c r="T2755" s="65"/>
      <c r="U2755" s="65"/>
      <c r="V2755" s="64" t="s">
        <v>232</v>
      </c>
    </row>
    <row r="2756" spans="1:22" ht="43.15">
      <c r="A2756" s="64" t="s">
        <v>15337</v>
      </c>
      <c r="B2756" s="63">
        <v>3195</v>
      </c>
      <c r="C2756" s="64" t="s">
        <v>15338</v>
      </c>
      <c r="D2756" s="64" t="s">
        <v>15339</v>
      </c>
      <c r="E2756" s="64" t="s">
        <v>15339</v>
      </c>
      <c r="F2756" s="64" t="s">
        <v>15340</v>
      </c>
      <c r="G2756" s="63" t="b">
        <v>0</v>
      </c>
      <c r="H2756" s="71" t="b">
        <v>0</v>
      </c>
      <c r="I2756" s="64" t="s">
        <v>15337</v>
      </c>
      <c r="J2756" s="64" t="s">
        <v>232</v>
      </c>
      <c r="K2756" s="63">
        <v>136.22</v>
      </c>
      <c r="L2756" s="71" t="b">
        <v>0</v>
      </c>
      <c r="M2756" s="64" t="s">
        <v>232</v>
      </c>
      <c r="N2756" s="64" t="s">
        <v>232</v>
      </c>
      <c r="O2756" s="64" t="s">
        <v>232</v>
      </c>
      <c r="P2756" s="64" t="s">
        <v>4218</v>
      </c>
      <c r="Q2756" s="63">
        <v>0.75</v>
      </c>
      <c r="R2756" s="64" t="s">
        <v>15341</v>
      </c>
      <c r="S2756" s="63">
        <v>0.46796159999999998</v>
      </c>
      <c r="T2756" s="63">
        <v>2316.0949999999998</v>
      </c>
      <c r="U2756" s="65"/>
      <c r="V2756" s="64" t="s">
        <v>232</v>
      </c>
    </row>
    <row r="2757" spans="1:22" ht="43.15">
      <c r="A2757" s="64" t="s">
        <v>15342</v>
      </c>
      <c r="B2757" s="63">
        <v>3196</v>
      </c>
      <c r="C2757" s="64" t="s">
        <v>232</v>
      </c>
      <c r="D2757" s="64" t="s">
        <v>232</v>
      </c>
      <c r="E2757" s="64" t="s">
        <v>2438</v>
      </c>
      <c r="F2757" s="64" t="s">
        <v>15343</v>
      </c>
      <c r="G2757" s="63" t="b">
        <v>0</v>
      </c>
      <c r="H2757" s="71" t="b">
        <v>0</v>
      </c>
      <c r="I2757" s="64" t="s">
        <v>15342</v>
      </c>
      <c r="J2757" s="64" t="s">
        <v>232</v>
      </c>
      <c r="K2757" s="63">
        <v>142.28</v>
      </c>
      <c r="L2757" s="71" t="b">
        <v>0</v>
      </c>
      <c r="M2757" s="64" t="s">
        <v>232</v>
      </c>
      <c r="N2757" s="64" t="s">
        <v>232</v>
      </c>
      <c r="O2757" s="64" t="s">
        <v>232</v>
      </c>
      <c r="P2757" s="64" t="s">
        <v>232</v>
      </c>
      <c r="Q2757" s="65"/>
      <c r="R2757" s="64" t="s">
        <v>232</v>
      </c>
      <c r="S2757" s="63">
        <v>349.30470000000003</v>
      </c>
      <c r="T2757" s="65"/>
      <c r="U2757" s="65"/>
      <c r="V2757" s="64" t="s">
        <v>232</v>
      </c>
    </row>
    <row r="2758" spans="1:22" ht="43.15">
      <c r="A2758" s="64" t="s">
        <v>15344</v>
      </c>
      <c r="B2758" s="63">
        <v>3197</v>
      </c>
      <c r="C2758" s="64" t="s">
        <v>232</v>
      </c>
      <c r="D2758" s="64" t="s">
        <v>232</v>
      </c>
      <c r="E2758" s="64" t="s">
        <v>2438</v>
      </c>
      <c r="F2758" s="64" t="s">
        <v>15345</v>
      </c>
      <c r="G2758" s="63" t="b">
        <v>0</v>
      </c>
      <c r="H2758" s="71" t="b">
        <v>0</v>
      </c>
      <c r="I2758" s="64" t="s">
        <v>15344</v>
      </c>
      <c r="J2758" s="64" t="s">
        <v>232</v>
      </c>
      <c r="K2758" s="63">
        <v>156.31</v>
      </c>
      <c r="L2758" s="71" t="b">
        <v>0</v>
      </c>
      <c r="M2758" s="64" t="s">
        <v>232</v>
      </c>
      <c r="N2758" s="64" t="s">
        <v>232</v>
      </c>
      <c r="O2758" s="64" t="s">
        <v>232</v>
      </c>
      <c r="P2758" s="64" t="s">
        <v>232</v>
      </c>
      <c r="Q2758" s="65"/>
      <c r="R2758" s="64" t="s">
        <v>232</v>
      </c>
      <c r="S2758" s="63">
        <v>242.64670000000001</v>
      </c>
      <c r="T2758" s="65"/>
      <c r="U2758" s="65"/>
      <c r="V2758" s="64" t="s">
        <v>232</v>
      </c>
    </row>
    <row r="2759" spans="1:22" ht="43.15">
      <c r="A2759" s="64" t="s">
        <v>15346</v>
      </c>
      <c r="B2759" s="63">
        <v>3198</v>
      </c>
      <c r="C2759" s="64" t="s">
        <v>232</v>
      </c>
      <c r="D2759" s="64" t="s">
        <v>232</v>
      </c>
      <c r="E2759" s="64" t="s">
        <v>2438</v>
      </c>
      <c r="F2759" s="64" t="s">
        <v>15347</v>
      </c>
      <c r="G2759" s="63" t="b">
        <v>0</v>
      </c>
      <c r="H2759" s="71" t="b">
        <v>0</v>
      </c>
      <c r="I2759" s="64" t="s">
        <v>15346</v>
      </c>
      <c r="J2759" s="64" t="s">
        <v>232</v>
      </c>
      <c r="K2759" s="63">
        <v>170.33</v>
      </c>
      <c r="L2759" s="71" t="b">
        <v>0</v>
      </c>
      <c r="M2759" s="64" t="s">
        <v>232</v>
      </c>
      <c r="N2759" s="64" t="s">
        <v>232</v>
      </c>
      <c r="O2759" s="64" t="s">
        <v>232</v>
      </c>
      <c r="P2759" s="64" t="s">
        <v>232</v>
      </c>
      <c r="Q2759" s="65"/>
      <c r="R2759" s="64" t="s">
        <v>232</v>
      </c>
      <c r="S2759" s="63">
        <v>165.31979999999999</v>
      </c>
      <c r="T2759" s="65"/>
      <c r="U2759" s="65"/>
      <c r="V2759" s="64" t="s">
        <v>232</v>
      </c>
    </row>
    <row r="2760" spans="1:22" ht="43.15">
      <c r="A2760" s="64" t="s">
        <v>15348</v>
      </c>
      <c r="B2760" s="63">
        <v>3199</v>
      </c>
      <c r="C2760" s="64" t="s">
        <v>232</v>
      </c>
      <c r="D2760" s="64" t="s">
        <v>232</v>
      </c>
      <c r="E2760" s="64" t="s">
        <v>2438</v>
      </c>
      <c r="F2760" s="64" t="s">
        <v>15349</v>
      </c>
      <c r="G2760" s="63" t="b">
        <v>0</v>
      </c>
      <c r="H2760" s="71" t="b">
        <v>0</v>
      </c>
      <c r="I2760" s="64" t="s">
        <v>15348</v>
      </c>
      <c r="J2760" s="64" t="s">
        <v>232</v>
      </c>
      <c r="K2760" s="63">
        <v>240.47</v>
      </c>
      <c r="L2760" s="71" t="b">
        <v>0</v>
      </c>
      <c r="M2760" s="64" t="s">
        <v>232</v>
      </c>
      <c r="N2760" s="64" t="s">
        <v>232</v>
      </c>
      <c r="O2760" s="64" t="s">
        <v>232</v>
      </c>
      <c r="P2760" s="64" t="s">
        <v>232</v>
      </c>
      <c r="Q2760" s="65"/>
      <c r="R2760" s="64" t="s">
        <v>232</v>
      </c>
      <c r="S2760" s="63">
        <v>0.43196449999999997</v>
      </c>
      <c r="T2760" s="65"/>
      <c r="U2760" s="65"/>
      <c r="V2760" s="64" t="s">
        <v>232</v>
      </c>
    </row>
    <row r="2761" spans="1:22" ht="43.15">
      <c r="A2761" s="64" t="s">
        <v>15350</v>
      </c>
      <c r="B2761" s="63">
        <v>3200</v>
      </c>
      <c r="C2761" s="64" t="s">
        <v>232</v>
      </c>
      <c r="D2761" s="64" t="s">
        <v>232</v>
      </c>
      <c r="E2761" s="64" t="s">
        <v>2438</v>
      </c>
      <c r="F2761" s="64" t="s">
        <v>15351</v>
      </c>
      <c r="G2761" s="63" t="b">
        <v>0</v>
      </c>
      <c r="H2761" s="71" t="b">
        <v>0</v>
      </c>
      <c r="I2761" s="64" t="s">
        <v>15350</v>
      </c>
      <c r="J2761" s="64" t="s">
        <v>232</v>
      </c>
      <c r="K2761" s="63">
        <v>72.150000000000006</v>
      </c>
      <c r="L2761" s="71" t="b">
        <v>0</v>
      </c>
      <c r="M2761" s="64" t="s">
        <v>232</v>
      </c>
      <c r="N2761" s="64" t="s">
        <v>232</v>
      </c>
      <c r="O2761" s="64" t="s">
        <v>232</v>
      </c>
      <c r="P2761" s="64" t="s">
        <v>232</v>
      </c>
      <c r="Q2761" s="65"/>
      <c r="R2761" s="64" t="s">
        <v>232</v>
      </c>
      <c r="S2761" s="63">
        <v>91725.8</v>
      </c>
      <c r="T2761" s="65"/>
      <c r="U2761" s="65"/>
      <c r="V2761" s="64" t="s">
        <v>232</v>
      </c>
    </row>
    <row r="2762" spans="1:22" ht="43.15">
      <c r="A2762" s="64" t="s">
        <v>15352</v>
      </c>
      <c r="B2762" s="63">
        <v>3201</v>
      </c>
      <c r="C2762" s="64" t="s">
        <v>232</v>
      </c>
      <c r="D2762" s="64" t="s">
        <v>232</v>
      </c>
      <c r="E2762" s="64" t="s">
        <v>2438</v>
      </c>
      <c r="F2762" s="64" t="s">
        <v>15353</v>
      </c>
      <c r="G2762" s="63" t="b">
        <v>0</v>
      </c>
      <c r="H2762" s="71" t="b">
        <v>0</v>
      </c>
      <c r="I2762" s="64" t="s">
        <v>15352</v>
      </c>
      <c r="J2762" s="64" t="s">
        <v>232</v>
      </c>
      <c r="K2762" s="63">
        <v>86.18</v>
      </c>
      <c r="L2762" s="71" t="b">
        <v>0</v>
      </c>
      <c r="M2762" s="64" t="s">
        <v>232</v>
      </c>
      <c r="N2762" s="64" t="s">
        <v>232</v>
      </c>
      <c r="O2762" s="64" t="s">
        <v>232</v>
      </c>
      <c r="P2762" s="64" t="s">
        <v>232</v>
      </c>
      <c r="Q2762" s="65"/>
      <c r="R2762" s="64" t="s">
        <v>232</v>
      </c>
      <c r="S2762" s="63">
        <v>31330.76</v>
      </c>
      <c r="T2762" s="65"/>
      <c r="U2762" s="65"/>
      <c r="V2762" s="64" t="s">
        <v>232</v>
      </c>
    </row>
    <row r="2763" spans="1:22" ht="43.15">
      <c r="A2763" s="64" t="s">
        <v>15354</v>
      </c>
      <c r="B2763" s="63">
        <v>3202</v>
      </c>
      <c r="C2763" s="64" t="s">
        <v>232</v>
      </c>
      <c r="D2763" s="64" t="s">
        <v>232</v>
      </c>
      <c r="E2763" s="64" t="s">
        <v>2438</v>
      </c>
      <c r="F2763" s="64" t="s">
        <v>15355</v>
      </c>
      <c r="G2763" s="63" t="b">
        <v>0</v>
      </c>
      <c r="H2763" s="71" t="b">
        <v>0</v>
      </c>
      <c r="I2763" s="64" t="s">
        <v>15354</v>
      </c>
      <c r="J2763" s="64" t="s">
        <v>232</v>
      </c>
      <c r="K2763" s="63">
        <v>100.2</v>
      </c>
      <c r="L2763" s="71" t="b">
        <v>0</v>
      </c>
      <c r="M2763" s="64" t="s">
        <v>232</v>
      </c>
      <c r="N2763" s="64" t="s">
        <v>232</v>
      </c>
      <c r="O2763" s="64" t="s">
        <v>232</v>
      </c>
      <c r="P2763" s="64" t="s">
        <v>232</v>
      </c>
      <c r="Q2763" s="65"/>
      <c r="R2763" s="64" t="s">
        <v>232</v>
      </c>
      <c r="S2763" s="63">
        <v>6119.4979999999996</v>
      </c>
      <c r="T2763" s="65"/>
      <c r="U2763" s="65"/>
      <c r="V2763" s="64" t="s">
        <v>232</v>
      </c>
    </row>
    <row r="2764" spans="1:22" ht="43.15">
      <c r="A2764" s="64" t="s">
        <v>15356</v>
      </c>
      <c r="B2764" s="63">
        <v>3203</v>
      </c>
      <c r="C2764" s="64" t="s">
        <v>232</v>
      </c>
      <c r="D2764" s="64" t="s">
        <v>232</v>
      </c>
      <c r="E2764" s="64" t="s">
        <v>2438</v>
      </c>
      <c r="F2764" s="64" t="s">
        <v>15357</v>
      </c>
      <c r="G2764" s="63" t="b">
        <v>0</v>
      </c>
      <c r="H2764" s="71" t="b">
        <v>0</v>
      </c>
      <c r="I2764" s="64" t="s">
        <v>15356</v>
      </c>
      <c r="J2764" s="64" t="s">
        <v>232</v>
      </c>
      <c r="K2764" s="63">
        <v>114.23</v>
      </c>
      <c r="L2764" s="71" t="b">
        <v>0</v>
      </c>
      <c r="M2764" s="64" t="s">
        <v>232</v>
      </c>
      <c r="N2764" s="64" t="s">
        <v>232</v>
      </c>
      <c r="O2764" s="64" t="s">
        <v>232</v>
      </c>
      <c r="P2764" s="64" t="s">
        <v>232</v>
      </c>
      <c r="Q2764" s="65"/>
      <c r="R2764" s="64" t="s">
        <v>232</v>
      </c>
      <c r="S2764" s="63">
        <v>3919.6779999999999</v>
      </c>
      <c r="T2764" s="65"/>
      <c r="U2764" s="65"/>
      <c r="V2764" s="64" t="s">
        <v>232</v>
      </c>
    </row>
    <row r="2765" spans="1:22" ht="43.15">
      <c r="A2765" s="64" t="s">
        <v>15358</v>
      </c>
      <c r="B2765" s="63">
        <v>3204</v>
      </c>
      <c r="C2765" s="64" t="s">
        <v>232</v>
      </c>
      <c r="D2765" s="64" t="s">
        <v>232</v>
      </c>
      <c r="E2765" s="64" t="s">
        <v>2438</v>
      </c>
      <c r="F2765" s="64" t="s">
        <v>15359</v>
      </c>
      <c r="G2765" s="63" t="b">
        <v>0</v>
      </c>
      <c r="H2765" s="71" t="b">
        <v>0</v>
      </c>
      <c r="I2765" s="64" t="s">
        <v>15358</v>
      </c>
      <c r="J2765" s="64" t="s">
        <v>232</v>
      </c>
      <c r="K2765" s="63">
        <v>128.26</v>
      </c>
      <c r="L2765" s="71" t="b">
        <v>0</v>
      </c>
      <c r="M2765" s="64" t="s">
        <v>232</v>
      </c>
      <c r="N2765" s="64" t="s">
        <v>232</v>
      </c>
      <c r="O2765" s="64" t="s">
        <v>232</v>
      </c>
      <c r="P2765" s="64" t="s">
        <v>232</v>
      </c>
      <c r="Q2765" s="65"/>
      <c r="R2765" s="64" t="s">
        <v>232</v>
      </c>
      <c r="S2765" s="63">
        <v>1173.2370000000001</v>
      </c>
      <c r="T2765" s="65"/>
      <c r="U2765" s="65"/>
      <c r="V2765" s="64" t="s">
        <v>232</v>
      </c>
    </row>
    <row r="2766" spans="1:22" ht="57.6">
      <c r="A2766" s="64" t="s">
        <v>15360</v>
      </c>
      <c r="B2766" s="63">
        <v>3205</v>
      </c>
      <c r="C2766" s="64" t="s">
        <v>232</v>
      </c>
      <c r="D2766" s="64" t="s">
        <v>232</v>
      </c>
      <c r="E2766" s="64" t="s">
        <v>2438</v>
      </c>
      <c r="F2766" s="64" t="s">
        <v>15361</v>
      </c>
      <c r="G2766" s="63" t="b">
        <v>0</v>
      </c>
      <c r="H2766" s="71" t="b">
        <v>0</v>
      </c>
      <c r="I2766" s="64" t="s">
        <v>15360</v>
      </c>
      <c r="J2766" s="64" t="s">
        <v>232</v>
      </c>
      <c r="K2766" s="63">
        <v>134.22200000000001</v>
      </c>
      <c r="L2766" s="71" t="b">
        <v>0</v>
      </c>
      <c r="M2766" s="64" t="s">
        <v>232</v>
      </c>
      <c r="N2766" s="64" t="s">
        <v>232</v>
      </c>
      <c r="O2766" s="64" t="s">
        <v>232</v>
      </c>
      <c r="P2766" s="64" t="s">
        <v>232</v>
      </c>
      <c r="Q2766" s="65"/>
      <c r="R2766" s="64" t="s">
        <v>232</v>
      </c>
      <c r="S2766" s="63">
        <v>175.9855</v>
      </c>
      <c r="T2766" s="65"/>
      <c r="U2766" s="65"/>
      <c r="V2766" s="64" t="s">
        <v>232</v>
      </c>
    </row>
    <row r="2767" spans="1:22" ht="43.15">
      <c r="A2767" s="64" t="s">
        <v>15362</v>
      </c>
      <c r="B2767" s="63">
        <v>3206</v>
      </c>
      <c r="C2767" s="64" t="s">
        <v>232</v>
      </c>
      <c r="D2767" s="64" t="s">
        <v>232</v>
      </c>
      <c r="E2767" s="64" t="s">
        <v>2438</v>
      </c>
      <c r="F2767" s="64" t="s">
        <v>15363</v>
      </c>
      <c r="G2767" s="63" t="b">
        <v>0</v>
      </c>
      <c r="H2767" s="71" t="b">
        <v>0</v>
      </c>
      <c r="I2767" s="64" t="s">
        <v>15362</v>
      </c>
      <c r="J2767" s="64" t="s">
        <v>232</v>
      </c>
      <c r="K2767" s="63">
        <v>134.21816000000001</v>
      </c>
      <c r="L2767" s="71" t="b">
        <v>0</v>
      </c>
      <c r="M2767" s="64" t="s">
        <v>232</v>
      </c>
      <c r="N2767" s="64" t="s">
        <v>232</v>
      </c>
      <c r="O2767" s="64" t="s">
        <v>232</v>
      </c>
      <c r="P2767" s="64" t="s">
        <v>232</v>
      </c>
      <c r="Q2767" s="65"/>
      <c r="R2767" s="64" t="s">
        <v>232</v>
      </c>
      <c r="S2767" s="63">
        <v>107.9911</v>
      </c>
      <c r="T2767" s="65"/>
      <c r="U2767" s="65"/>
      <c r="V2767" s="64" t="s">
        <v>232</v>
      </c>
    </row>
    <row r="2768" spans="1:22" ht="57.6">
      <c r="A2768" s="64" t="s">
        <v>15364</v>
      </c>
      <c r="B2768" s="63">
        <v>3207</v>
      </c>
      <c r="C2768" s="64" t="s">
        <v>232</v>
      </c>
      <c r="D2768" s="64" t="s">
        <v>232</v>
      </c>
      <c r="E2768" s="64" t="s">
        <v>2438</v>
      </c>
      <c r="F2768" s="64" t="s">
        <v>15365</v>
      </c>
      <c r="G2768" s="63" t="b">
        <v>0</v>
      </c>
      <c r="H2768" s="71" t="b">
        <v>0</v>
      </c>
      <c r="I2768" s="64" t="s">
        <v>15364</v>
      </c>
      <c r="J2768" s="64" t="s">
        <v>232</v>
      </c>
      <c r="K2768" s="63">
        <v>148.24474000000001</v>
      </c>
      <c r="L2768" s="71" t="b">
        <v>0</v>
      </c>
      <c r="M2768" s="64" t="s">
        <v>232</v>
      </c>
      <c r="N2768" s="64" t="s">
        <v>232</v>
      </c>
      <c r="O2768" s="64" t="s">
        <v>232</v>
      </c>
      <c r="P2768" s="64" t="s">
        <v>232</v>
      </c>
      <c r="Q2768" s="65"/>
      <c r="R2768" s="64" t="s">
        <v>232</v>
      </c>
      <c r="S2768" s="63">
        <v>28.131019999999999</v>
      </c>
      <c r="T2768" s="65"/>
      <c r="U2768" s="65"/>
      <c r="V2768" s="64" t="s">
        <v>232</v>
      </c>
    </row>
    <row r="2769" spans="1:22" ht="57.6">
      <c r="A2769" s="64" t="s">
        <v>15366</v>
      </c>
      <c r="B2769" s="63">
        <v>3208</v>
      </c>
      <c r="C2769" s="64" t="s">
        <v>232</v>
      </c>
      <c r="D2769" s="64" t="s">
        <v>232</v>
      </c>
      <c r="E2769" s="64" t="s">
        <v>2438</v>
      </c>
      <c r="F2769" s="64" t="s">
        <v>15367</v>
      </c>
      <c r="G2769" s="63" t="b">
        <v>0</v>
      </c>
      <c r="H2769" s="71" t="b">
        <v>0</v>
      </c>
      <c r="I2769" s="64" t="s">
        <v>15366</v>
      </c>
      <c r="J2769" s="64" t="s">
        <v>232</v>
      </c>
      <c r="K2769" s="63">
        <v>148.24474000000001</v>
      </c>
      <c r="L2769" s="71" t="b">
        <v>0</v>
      </c>
      <c r="M2769" s="64" t="s">
        <v>232</v>
      </c>
      <c r="N2769" s="64" t="s">
        <v>232</v>
      </c>
      <c r="O2769" s="64" t="s">
        <v>232</v>
      </c>
      <c r="P2769" s="64" t="s">
        <v>232</v>
      </c>
      <c r="Q2769" s="65"/>
      <c r="R2769" s="64" t="s">
        <v>232</v>
      </c>
      <c r="S2769" s="63">
        <v>24.931290000000001</v>
      </c>
      <c r="T2769" s="65"/>
      <c r="U2769" s="65"/>
      <c r="V2769" s="64" t="s">
        <v>232</v>
      </c>
    </row>
    <row r="2770" spans="1:22" ht="43.15">
      <c r="A2770" s="64" t="s">
        <v>15368</v>
      </c>
      <c r="B2770" s="63">
        <v>3209</v>
      </c>
      <c r="C2770" s="64" t="s">
        <v>232</v>
      </c>
      <c r="D2770" s="64" t="s">
        <v>232</v>
      </c>
      <c r="E2770" s="64" t="s">
        <v>2438</v>
      </c>
      <c r="F2770" s="64" t="s">
        <v>15369</v>
      </c>
      <c r="G2770" s="63" t="b">
        <v>0</v>
      </c>
      <c r="H2770" s="71" t="b">
        <v>0</v>
      </c>
      <c r="I2770" s="64" t="s">
        <v>15368</v>
      </c>
      <c r="J2770" s="64" t="s">
        <v>232</v>
      </c>
      <c r="K2770" s="63">
        <v>146.22886</v>
      </c>
      <c r="L2770" s="71" t="b">
        <v>0</v>
      </c>
      <c r="M2770" s="64" t="s">
        <v>232</v>
      </c>
      <c r="N2770" s="64" t="s">
        <v>232</v>
      </c>
      <c r="O2770" s="64" t="s">
        <v>232</v>
      </c>
      <c r="P2770" s="64" t="s">
        <v>232</v>
      </c>
      <c r="Q2770" s="65"/>
      <c r="R2770" s="64" t="s">
        <v>232</v>
      </c>
      <c r="S2770" s="63">
        <v>23.864709999999999</v>
      </c>
      <c r="T2770" s="65"/>
      <c r="U2770" s="65"/>
      <c r="V2770" s="64" t="s">
        <v>232</v>
      </c>
    </row>
    <row r="2771" spans="1:22" ht="57.6">
      <c r="A2771" s="64" t="s">
        <v>15370</v>
      </c>
      <c r="B2771" s="63">
        <v>3210</v>
      </c>
      <c r="C2771" s="64" t="s">
        <v>232</v>
      </c>
      <c r="D2771" s="64" t="s">
        <v>232</v>
      </c>
      <c r="E2771" s="64" t="s">
        <v>2438</v>
      </c>
      <c r="F2771" s="64" t="s">
        <v>15371</v>
      </c>
      <c r="G2771" s="63" t="b">
        <v>0</v>
      </c>
      <c r="H2771" s="71" t="b">
        <v>0</v>
      </c>
      <c r="I2771" s="64" t="s">
        <v>15370</v>
      </c>
      <c r="J2771" s="64" t="s">
        <v>232</v>
      </c>
      <c r="K2771" s="63">
        <v>162.27132</v>
      </c>
      <c r="L2771" s="71" t="b">
        <v>0</v>
      </c>
      <c r="M2771" s="64" t="s">
        <v>232</v>
      </c>
      <c r="N2771" s="64" t="s">
        <v>232</v>
      </c>
      <c r="O2771" s="64" t="s">
        <v>232</v>
      </c>
      <c r="P2771" s="64" t="s">
        <v>232</v>
      </c>
      <c r="Q2771" s="65"/>
      <c r="R2771" s="64" t="s">
        <v>232</v>
      </c>
      <c r="S2771" s="63">
        <v>12.75895</v>
      </c>
      <c r="T2771" s="65"/>
      <c r="U2771" s="65"/>
      <c r="V2771" s="64" t="s">
        <v>232</v>
      </c>
    </row>
    <row r="2772" spans="1:22" ht="57.6">
      <c r="A2772" s="64" t="s">
        <v>15372</v>
      </c>
      <c r="B2772" s="63">
        <v>3211</v>
      </c>
      <c r="C2772" s="64" t="s">
        <v>232</v>
      </c>
      <c r="D2772" s="64" t="s">
        <v>232</v>
      </c>
      <c r="E2772" s="64" t="s">
        <v>2438</v>
      </c>
      <c r="F2772" s="64" t="s">
        <v>15373</v>
      </c>
      <c r="G2772" s="63" t="b">
        <v>0</v>
      </c>
      <c r="H2772" s="71" t="b">
        <v>0</v>
      </c>
      <c r="I2772" s="64" t="s">
        <v>15372</v>
      </c>
      <c r="J2772" s="64" t="s">
        <v>232</v>
      </c>
      <c r="K2772" s="63">
        <v>162.27132</v>
      </c>
      <c r="L2772" s="71" t="b">
        <v>0</v>
      </c>
      <c r="M2772" s="64" t="s">
        <v>232</v>
      </c>
      <c r="N2772" s="64" t="s">
        <v>232</v>
      </c>
      <c r="O2772" s="64" t="s">
        <v>232</v>
      </c>
      <c r="P2772" s="64" t="s">
        <v>232</v>
      </c>
      <c r="Q2772" s="65"/>
      <c r="R2772" s="64" t="s">
        <v>232</v>
      </c>
      <c r="S2772" s="63">
        <v>21.598230000000001</v>
      </c>
      <c r="T2772" s="65"/>
      <c r="U2772" s="65"/>
      <c r="V2772" s="64" t="s">
        <v>232</v>
      </c>
    </row>
    <row r="2773" spans="1:22" ht="43.15">
      <c r="A2773" s="64" t="s">
        <v>15374</v>
      </c>
      <c r="B2773" s="63">
        <v>3212</v>
      </c>
      <c r="C2773" s="64" t="s">
        <v>232</v>
      </c>
      <c r="D2773" s="64" t="s">
        <v>232</v>
      </c>
      <c r="E2773" s="64" t="s">
        <v>2438</v>
      </c>
      <c r="F2773" s="64" t="s">
        <v>15375</v>
      </c>
      <c r="G2773" s="63" t="b">
        <v>0</v>
      </c>
      <c r="H2773" s="71" t="b">
        <v>1</v>
      </c>
      <c r="I2773" s="64" t="s">
        <v>15374</v>
      </c>
      <c r="J2773" s="64" t="s">
        <v>232</v>
      </c>
      <c r="K2773" s="63">
        <v>156.22368</v>
      </c>
      <c r="L2773" s="71" t="b">
        <v>0</v>
      </c>
      <c r="M2773" s="64" t="s">
        <v>1246</v>
      </c>
      <c r="N2773" s="64" t="s">
        <v>232</v>
      </c>
      <c r="O2773" s="64" t="s">
        <v>232</v>
      </c>
      <c r="P2773" s="64" t="s">
        <v>232</v>
      </c>
      <c r="Q2773" s="65"/>
      <c r="R2773" s="64" t="s">
        <v>232</v>
      </c>
      <c r="S2773" s="63">
        <v>2.3598059999999998</v>
      </c>
      <c r="T2773" s="65"/>
      <c r="U2773" s="65"/>
      <c r="V2773" s="64" t="s">
        <v>232</v>
      </c>
    </row>
    <row r="2774" spans="1:22" ht="57.6">
      <c r="A2774" s="64" t="s">
        <v>15376</v>
      </c>
      <c r="B2774" s="63">
        <v>3213</v>
      </c>
      <c r="C2774" s="64" t="s">
        <v>232</v>
      </c>
      <c r="D2774" s="64" t="s">
        <v>232</v>
      </c>
      <c r="E2774" s="64" t="s">
        <v>2438</v>
      </c>
      <c r="F2774" s="64" t="s">
        <v>15377</v>
      </c>
      <c r="G2774" s="63" t="b">
        <v>0</v>
      </c>
      <c r="H2774" s="71" t="b">
        <v>0</v>
      </c>
      <c r="I2774" s="64" t="s">
        <v>15376</v>
      </c>
      <c r="J2774" s="64" t="s">
        <v>232</v>
      </c>
      <c r="K2774" s="63">
        <v>176.303</v>
      </c>
      <c r="L2774" s="71" t="b">
        <v>0</v>
      </c>
      <c r="M2774" s="64" t="s">
        <v>232</v>
      </c>
      <c r="N2774" s="64" t="s">
        <v>232</v>
      </c>
      <c r="O2774" s="64" t="s">
        <v>232</v>
      </c>
      <c r="P2774" s="64" t="s">
        <v>232</v>
      </c>
      <c r="Q2774" s="65"/>
      <c r="R2774" s="64" t="s">
        <v>232</v>
      </c>
      <c r="S2774" s="63">
        <v>6.1728269999999998</v>
      </c>
      <c r="T2774" s="65"/>
      <c r="U2774" s="65"/>
      <c r="V2774" s="64" t="s">
        <v>232</v>
      </c>
    </row>
    <row r="2775" spans="1:22" ht="57.6">
      <c r="A2775" s="64" t="s">
        <v>15378</v>
      </c>
      <c r="B2775" s="63">
        <v>3214</v>
      </c>
      <c r="C2775" s="64" t="s">
        <v>232</v>
      </c>
      <c r="D2775" s="64" t="s">
        <v>232</v>
      </c>
      <c r="E2775" s="64" t="s">
        <v>2438</v>
      </c>
      <c r="F2775" s="64" t="s">
        <v>15379</v>
      </c>
      <c r="G2775" s="63" t="b">
        <v>0</v>
      </c>
      <c r="H2775" s="71" t="b">
        <v>0</v>
      </c>
      <c r="I2775" s="64" t="s">
        <v>15378</v>
      </c>
      <c r="J2775" s="64" t="s">
        <v>232</v>
      </c>
      <c r="K2775" s="63">
        <v>176.303</v>
      </c>
      <c r="L2775" s="71" t="b">
        <v>0</v>
      </c>
      <c r="M2775" s="64" t="s">
        <v>232</v>
      </c>
      <c r="N2775" s="64" t="s">
        <v>232</v>
      </c>
      <c r="O2775" s="64" t="s">
        <v>232</v>
      </c>
      <c r="P2775" s="64" t="s">
        <v>232</v>
      </c>
      <c r="Q2775" s="65"/>
      <c r="R2775" s="64" t="s">
        <v>232</v>
      </c>
      <c r="S2775" s="63">
        <v>4.1063289999999997</v>
      </c>
      <c r="T2775" s="65"/>
      <c r="U2775" s="65"/>
      <c r="V2775" s="64" t="s">
        <v>232</v>
      </c>
    </row>
    <row r="2776" spans="1:22" ht="57.6">
      <c r="A2776" s="64" t="s">
        <v>15380</v>
      </c>
      <c r="B2776" s="63">
        <v>3215</v>
      </c>
      <c r="C2776" s="64" t="s">
        <v>232</v>
      </c>
      <c r="D2776" s="64" t="s">
        <v>232</v>
      </c>
      <c r="E2776" s="64" t="s">
        <v>2438</v>
      </c>
      <c r="F2776" s="64" t="s">
        <v>15381</v>
      </c>
      <c r="G2776" s="63" t="b">
        <v>0</v>
      </c>
      <c r="H2776" s="71" t="b">
        <v>0</v>
      </c>
      <c r="I2776" s="64" t="s">
        <v>15380</v>
      </c>
      <c r="J2776" s="64" t="s">
        <v>232</v>
      </c>
      <c r="K2776" s="63">
        <v>176.303</v>
      </c>
      <c r="L2776" s="71" t="b">
        <v>0</v>
      </c>
      <c r="M2776" s="64" t="s">
        <v>232</v>
      </c>
      <c r="N2776" s="64" t="s">
        <v>232</v>
      </c>
      <c r="O2776" s="64" t="s">
        <v>232</v>
      </c>
      <c r="P2776" s="64" t="s">
        <v>232</v>
      </c>
      <c r="Q2776" s="65"/>
      <c r="R2776" s="64" t="s">
        <v>232</v>
      </c>
      <c r="S2776" s="63">
        <v>12.9856</v>
      </c>
      <c r="T2776" s="65"/>
      <c r="U2776" s="65"/>
      <c r="V2776" s="64" t="s">
        <v>232</v>
      </c>
    </row>
    <row r="2777" spans="1:22" ht="43.15">
      <c r="A2777" s="64" t="s">
        <v>15382</v>
      </c>
      <c r="B2777" s="63">
        <v>3216</v>
      </c>
      <c r="C2777" s="64" t="s">
        <v>232</v>
      </c>
      <c r="D2777" s="64" t="s">
        <v>232</v>
      </c>
      <c r="E2777" s="64" t="s">
        <v>2438</v>
      </c>
      <c r="F2777" s="64" t="s">
        <v>15383</v>
      </c>
      <c r="G2777" s="63" t="b">
        <v>0</v>
      </c>
      <c r="H2777" s="71" t="b">
        <v>1</v>
      </c>
      <c r="I2777" s="64" t="s">
        <v>15382</v>
      </c>
      <c r="J2777" s="64" t="s">
        <v>232</v>
      </c>
      <c r="K2777" s="63">
        <v>170.255</v>
      </c>
      <c r="L2777" s="71" t="b">
        <v>0</v>
      </c>
      <c r="M2777" s="64" t="s">
        <v>1246</v>
      </c>
      <c r="N2777" s="64" t="s">
        <v>232</v>
      </c>
      <c r="O2777" s="64" t="s">
        <v>232</v>
      </c>
      <c r="P2777" s="64" t="s">
        <v>232</v>
      </c>
      <c r="Q2777" s="65"/>
      <c r="R2777" s="64" t="s">
        <v>232</v>
      </c>
      <c r="S2777" s="63">
        <v>0.3359724</v>
      </c>
      <c r="T2777" s="65"/>
      <c r="U2777" s="65"/>
      <c r="V2777" s="64" t="s">
        <v>232</v>
      </c>
    </row>
    <row r="2778" spans="1:22" ht="57.6">
      <c r="A2778" s="64" t="s">
        <v>15384</v>
      </c>
      <c r="B2778" s="63">
        <v>3217</v>
      </c>
      <c r="C2778" s="64" t="s">
        <v>232</v>
      </c>
      <c r="D2778" s="64" t="s">
        <v>232</v>
      </c>
      <c r="E2778" s="64" t="s">
        <v>2438</v>
      </c>
      <c r="F2778" s="64" t="s">
        <v>15385</v>
      </c>
      <c r="G2778" s="63" t="b">
        <v>0</v>
      </c>
      <c r="H2778" s="71" t="b">
        <v>0</v>
      </c>
      <c r="I2778" s="64" t="s">
        <v>15384</v>
      </c>
      <c r="J2778" s="64" t="s">
        <v>232</v>
      </c>
      <c r="K2778" s="63">
        <v>190.33</v>
      </c>
      <c r="L2778" s="71" t="b">
        <v>0</v>
      </c>
      <c r="M2778" s="64" t="s">
        <v>232</v>
      </c>
      <c r="N2778" s="64" t="s">
        <v>232</v>
      </c>
      <c r="O2778" s="64" t="s">
        <v>232</v>
      </c>
      <c r="P2778" s="64" t="s">
        <v>232</v>
      </c>
      <c r="Q2778" s="65"/>
      <c r="R2778" s="64" t="s">
        <v>232</v>
      </c>
      <c r="S2778" s="63">
        <v>1.6665300000000001</v>
      </c>
      <c r="T2778" s="65"/>
      <c r="U2778" s="65"/>
      <c r="V2778" s="64" t="s">
        <v>232</v>
      </c>
    </row>
    <row r="2779" spans="1:22" ht="57.6">
      <c r="A2779" s="64" t="s">
        <v>15386</v>
      </c>
      <c r="B2779" s="63">
        <v>3218</v>
      </c>
      <c r="C2779" s="64" t="s">
        <v>232</v>
      </c>
      <c r="D2779" s="64" t="s">
        <v>232</v>
      </c>
      <c r="E2779" s="64" t="s">
        <v>2438</v>
      </c>
      <c r="F2779" s="64" t="s">
        <v>15387</v>
      </c>
      <c r="G2779" s="63" t="b">
        <v>0</v>
      </c>
      <c r="H2779" s="71" t="b">
        <v>0</v>
      </c>
      <c r="I2779" s="64" t="s">
        <v>15386</v>
      </c>
      <c r="J2779" s="64" t="s">
        <v>232</v>
      </c>
      <c r="K2779" s="63">
        <v>190.33</v>
      </c>
      <c r="L2779" s="71" t="b">
        <v>0</v>
      </c>
      <c r="M2779" s="64" t="s">
        <v>232</v>
      </c>
      <c r="N2779" s="64" t="s">
        <v>232</v>
      </c>
      <c r="O2779" s="64" t="s">
        <v>232</v>
      </c>
      <c r="P2779" s="64" t="s">
        <v>232</v>
      </c>
      <c r="Q2779" s="65"/>
      <c r="R2779" s="64" t="s">
        <v>232</v>
      </c>
      <c r="S2779" s="63">
        <v>10.62579</v>
      </c>
      <c r="T2779" s="65"/>
      <c r="U2779" s="65"/>
      <c r="V2779" s="64" t="s">
        <v>232</v>
      </c>
    </row>
    <row r="2780" spans="1:22" ht="57.6">
      <c r="A2780" s="64" t="s">
        <v>15388</v>
      </c>
      <c r="B2780" s="63">
        <v>3219</v>
      </c>
      <c r="C2780" s="64" t="s">
        <v>232</v>
      </c>
      <c r="D2780" s="64" t="s">
        <v>232</v>
      </c>
      <c r="E2780" s="64" t="s">
        <v>2438</v>
      </c>
      <c r="F2780" s="64" t="s">
        <v>15389</v>
      </c>
      <c r="G2780" s="63" t="b">
        <v>0</v>
      </c>
      <c r="H2780" s="71" t="b">
        <v>0</v>
      </c>
      <c r="I2780" s="64" t="s">
        <v>15388</v>
      </c>
      <c r="J2780" s="64" t="s">
        <v>232</v>
      </c>
      <c r="K2780" s="63">
        <v>190.33</v>
      </c>
      <c r="L2780" s="71" t="b">
        <v>0</v>
      </c>
      <c r="M2780" s="64" t="s">
        <v>232</v>
      </c>
      <c r="N2780" s="64" t="s">
        <v>232</v>
      </c>
      <c r="O2780" s="64" t="s">
        <v>232</v>
      </c>
      <c r="P2780" s="64" t="s">
        <v>232</v>
      </c>
      <c r="Q2780" s="65"/>
      <c r="R2780" s="64" t="s">
        <v>232</v>
      </c>
      <c r="S2780" s="63">
        <v>4.9862580000000003</v>
      </c>
      <c r="T2780" s="65"/>
      <c r="U2780" s="65"/>
      <c r="V2780" s="64" t="s">
        <v>232</v>
      </c>
    </row>
    <row r="2781" spans="1:22" ht="43.15">
      <c r="A2781" s="64" t="s">
        <v>15390</v>
      </c>
      <c r="B2781" s="63">
        <v>3220</v>
      </c>
      <c r="C2781" s="64" t="s">
        <v>232</v>
      </c>
      <c r="D2781" s="64" t="s">
        <v>232</v>
      </c>
      <c r="E2781" s="64" t="s">
        <v>2438</v>
      </c>
      <c r="F2781" s="64" t="s">
        <v>15391</v>
      </c>
      <c r="G2781" s="63" t="b">
        <v>0</v>
      </c>
      <c r="H2781" s="71" t="b">
        <v>1</v>
      </c>
      <c r="I2781" s="64" t="s">
        <v>15390</v>
      </c>
      <c r="J2781" s="64" t="s">
        <v>232</v>
      </c>
      <c r="K2781" s="63">
        <v>184.27699999999999</v>
      </c>
      <c r="L2781" s="71" t="b">
        <v>0</v>
      </c>
      <c r="M2781" s="64" t="s">
        <v>1246</v>
      </c>
      <c r="N2781" s="64" t="s">
        <v>232</v>
      </c>
      <c r="O2781" s="64" t="s">
        <v>232</v>
      </c>
      <c r="P2781" s="64" t="s">
        <v>232</v>
      </c>
      <c r="Q2781" s="65"/>
      <c r="R2781" s="64" t="s">
        <v>232</v>
      </c>
      <c r="S2781" s="63">
        <v>0.10385809999999999</v>
      </c>
      <c r="T2781" s="65"/>
      <c r="U2781" s="65"/>
      <c r="V2781" s="64" t="s">
        <v>232</v>
      </c>
    </row>
    <row r="2782" spans="1:22" ht="57.6">
      <c r="A2782" s="64" t="s">
        <v>15392</v>
      </c>
      <c r="B2782" s="63">
        <v>3221</v>
      </c>
      <c r="C2782" s="64" t="s">
        <v>232</v>
      </c>
      <c r="D2782" s="64" t="s">
        <v>232</v>
      </c>
      <c r="E2782" s="64" t="s">
        <v>2438</v>
      </c>
      <c r="F2782" s="64" t="s">
        <v>15393</v>
      </c>
      <c r="G2782" s="63" t="b">
        <v>0</v>
      </c>
      <c r="H2782" s="71" t="b">
        <v>0</v>
      </c>
      <c r="I2782" s="64" t="s">
        <v>15392</v>
      </c>
      <c r="J2782" s="64" t="s">
        <v>232</v>
      </c>
      <c r="K2782" s="63">
        <v>204.357</v>
      </c>
      <c r="L2782" s="71" t="b">
        <v>0</v>
      </c>
      <c r="M2782" s="64" t="s">
        <v>232</v>
      </c>
      <c r="N2782" s="64" t="s">
        <v>232</v>
      </c>
      <c r="O2782" s="64" t="s">
        <v>232</v>
      </c>
      <c r="P2782" s="64" t="s">
        <v>232</v>
      </c>
      <c r="Q2782" s="65"/>
      <c r="R2782" s="64" t="s">
        <v>232</v>
      </c>
      <c r="S2782" s="63">
        <v>0.72794029999999998</v>
      </c>
      <c r="T2782" s="65"/>
      <c r="U2782" s="65"/>
      <c r="V2782" s="64" t="s">
        <v>232</v>
      </c>
    </row>
    <row r="2783" spans="1:22" ht="57.6">
      <c r="A2783" s="64" t="s">
        <v>15394</v>
      </c>
      <c r="B2783" s="63">
        <v>3222</v>
      </c>
      <c r="C2783" s="64" t="s">
        <v>232</v>
      </c>
      <c r="D2783" s="64" t="s">
        <v>232</v>
      </c>
      <c r="E2783" s="64" t="s">
        <v>2438</v>
      </c>
      <c r="F2783" s="64" t="s">
        <v>15395</v>
      </c>
      <c r="G2783" s="63" t="b">
        <v>0</v>
      </c>
      <c r="H2783" s="71" t="b">
        <v>0</v>
      </c>
      <c r="I2783" s="64" t="s">
        <v>15394</v>
      </c>
      <c r="J2783" s="64" t="s">
        <v>232</v>
      </c>
      <c r="K2783" s="63">
        <v>204.357</v>
      </c>
      <c r="L2783" s="71" t="b">
        <v>0</v>
      </c>
      <c r="M2783" s="64" t="s">
        <v>232</v>
      </c>
      <c r="N2783" s="64" t="s">
        <v>232</v>
      </c>
      <c r="O2783" s="64" t="s">
        <v>232</v>
      </c>
      <c r="P2783" s="64" t="s">
        <v>232</v>
      </c>
      <c r="Q2783" s="65"/>
      <c r="R2783" s="64" t="s">
        <v>232</v>
      </c>
      <c r="S2783" s="63">
        <v>3.5863719999999999</v>
      </c>
      <c r="T2783" s="65"/>
      <c r="U2783" s="65"/>
      <c r="V2783" s="64" t="s">
        <v>232</v>
      </c>
    </row>
    <row r="2784" spans="1:22" ht="57.6">
      <c r="A2784" s="64" t="s">
        <v>15396</v>
      </c>
      <c r="B2784" s="63">
        <v>3223</v>
      </c>
      <c r="C2784" s="64" t="s">
        <v>232</v>
      </c>
      <c r="D2784" s="64" t="s">
        <v>232</v>
      </c>
      <c r="E2784" s="64" t="s">
        <v>2438</v>
      </c>
      <c r="F2784" s="64" t="s">
        <v>15397</v>
      </c>
      <c r="G2784" s="63" t="b">
        <v>0</v>
      </c>
      <c r="H2784" s="71" t="b">
        <v>0</v>
      </c>
      <c r="I2784" s="64" t="s">
        <v>15396</v>
      </c>
      <c r="J2784" s="64" t="s">
        <v>232</v>
      </c>
      <c r="K2784" s="63">
        <v>204.357</v>
      </c>
      <c r="L2784" s="71" t="b">
        <v>0</v>
      </c>
      <c r="M2784" s="64" t="s">
        <v>232</v>
      </c>
      <c r="N2784" s="64" t="s">
        <v>232</v>
      </c>
      <c r="O2784" s="64" t="s">
        <v>232</v>
      </c>
      <c r="P2784" s="64" t="s">
        <v>232</v>
      </c>
      <c r="Q2784" s="65"/>
      <c r="R2784" s="64" t="s">
        <v>232</v>
      </c>
      <c r="S2784" s="63">
        <v>0.47596090000000002</v>
      </c>
      <c r="T2784" s="65"/>
      <c r="U2784" s="65"/>
      <c r="V2784" s="64" t="s">
        <v>232</v>
      </c>
    </row>
    <row r="2785" spans="1:22" ht="43.15">
      <c r="A2785" s="64" t="s">
        <v>15398</v>
      </c>
      <c r="B2785" s="63">
        <v>3224</v>
      </c>
      <c r="C2785" s="64" t="s">
        <v>232</v>
      </c>
      <c r="D2785" s="64" t="s">
        <v>232</v>
      </c>
      <c r="E2785" s="64" t="s">
        <v>2438</v>
      </c>
      <c r="F2785" s="64" t="s">
        <v>15399</v>
      </c>
      <c r="G2785" s="63" t="b">
        <v>0</v>
      </c>
      <c r="H2785" s="71" t="b">
        <v>1</v>
      </c>
      <c r="I2785" s="64" t="s">
        <v>15398</v>
      </c>
      <c r="J2785" s="64" t="s">
        <v>232</v>
      </c>
      <c r="K2785" s="63">
        <v>198.30340000000001</v>
      </c>
      <c r="L2785" s="71" t="b">
        <v>0</v>
      </c>
      <c r="M2785" s="64" t="s">
        <v>1246</v>
      </c>
      <c r="N2785" s="64" t="s">
        <v>232</v>
      </c>
      <c r="O2785" s="64" t="s">
        <v>232</v>
      </c>
      <c r="P2785" s="64" t="s">
        <v>232</v>
      </c>
      <c r="Q2785" s="65"/>
      <c r="R2785" s="64" t="s">
        <v>232</v>
      </c>
      <c r="S2785" s="63">
        <v>5.919514E-2</v>
      </c>
      <c r="T2785" s="65"/>
      <c r="U2785" s="65"/>
      <c r="V2785" s="64" t="s">
        <v>232</v>
      </c>
    </row>
    <row r="2786" spans="1:22" ht="43.15">
      <c r="A2786" s="64" t="s">
        <v>15400</v>
      </c>
      <c r="B2786" s="63">
        <v>3225</v>
      </c>
      <c r="C2786" s="64" t="s">
        <v>232</v>
      </c>
      <c r="D2786" s="64" t="s">
        <v>232</v>
      </c>
      <c r="E2786" s="64" t="s">
        <v>2438</v>
      </c>
      <c r="F2786" s="64" t="s">
        <v>15401</v>
      </c>
      <c r="G2786" s="63" t="b">
        <v>0</v>
      </c>
      <c r="H2786" s="71" t="b">
        <v>1</v>
      </c>
      <c r="I2786" s="64" t="s">
        <v>15400</v>
      </c>
      <c r="J2786" s="64" t="s">
        <v>232</v>
      </c>
      <c r="K2786" s="63">
        <v>212.33600000000001</v>
      </c>
      <c r="L2786" s="71" t="b">
        <v>0</v>
      </c>
      <c r="M2786" s="64" t="s">
        <v>1246</v>
      </c>
      <c r="N2786" s="64" t="s">
        <v>232</v>
      </c>
      <c r="O2786" s="64" t="s">
        <v>232</v>
      </c>
      <c r="P2786" s="64" t="s">
        <v>232</v>
      </c>
      <c r="Q2786" s="65"/>
      <c r="R2786" s="64" t="s">
        <v>232</v>
      </c>
      <c r="S2786" s="63">
        <v>8.0260079999999998E-2</v>
      </c>
      <c r="T2786" s="65"/>
      <c r="U2786" s="65"/>
      <c r="V2786" s="64" t="s">
        <v>232</v>
      </c>
    </row>
    <row r="2787" spans="1:22" ht="43.15">
      <c r="A2787" s="64" t="s">
        <v>15402</v>
      </c>
      <c r="B2787" s="63">
        <v>3226</v>
      </c>
      <c r="C2787" s="64" t="s">
        <v>232</v>
      </c>
      <c r="D2787" s="64" t="s">
        <v>232</v>
      </c>
      <c r="E2787" s="64" t="s">
        <v>2438</v>
      </c>
      <c r="F2787" s="64" t="s">
        <v>15403</v>
      </c>
      <c r="G2787" s="63" t="b">
        <v>0</v>
      </c>
      <c r="H2787" s="71" t="b">
        <v>0</v>
      </c>
      <c r="I2787" s="64" t="s">
        <v>15402</v>
      </c>
      <c r="J2787" s="64" t="s">
        <v>232</v>
      </c>
      <c r="K2787" s="63">
        <v>140.27000000000001</v>
      </c>
      <c r="L2787" s="71" t="b">
        <v>0</v>
      </c>
      <c r="M2787" s="64" t="s">
        <v>232</v>
      </c>
      <c r="N2787" s="64" t="s">
        <v>232</v>
      </c>
      <c r="O2787" s="64" t="s">
        <v>232</v>
      </c>
      <c r="P2787" s="64" t="s">
        <v>232</v>
      </c>
      <c r="Q2787" s="65"/>
      <c r="R2787" s="64" t="s">
        <v>232</v>
      </c>
      <c r="S2787" s="63">
        <v>169.3194</v>
      </c>
      <c r="T2787" s="65"/>
      <c r="U2787" s="65"/>
      <c r="V2787" s="64" t="s">
        <v>232</v>
      </c>
    </row>
    <row r="2788" spans="1:22" ht="43.15">
      <c r="A2788" s="64" t="s">
        <v>15404</v>
      </c>
      <c r="B2788" s="63">
        <v>3227</v>
      </c>
      <c r="C2788" s="64" t="s">
        <v>232</v>
      </c>
      <c r="D2788" s="64" t="s">
        <v>232</v>
      </c>
      <c r="E2788" s="64" t="s">
        <v>2438</v>
      </c>
      <c r="F2788" s="64" t="s">
        <v>15405</v>
      </c>
      <c r="G2788" s="63" t="b">
        <v>0</v>
      </c>
      <c r="H2788" s="71" t="b">
        <v>0</v>
      </c>
      <c r="I2788" s="64" t="s">
        <v>15404</v>
      </c>
      <c r="J2788" s="64" t="s">
        <v>232</v>
      </c>
      <c r="K2788" s="63">
        <v>152.28100000000001</v>
      </c>
      <c r="L2788" s="71" t="b">
        <v>0</v>
      </c>
      <c r="M2788" s="64" t="s">
        <v>232</v>
      </c>
      <c r="N2788" s="64" t="s">
        <v>232</v>
      </c>
      <c r="O2788" s="64" t="s">
        <v>232</v>
      </c>
      <c r="P2788" s="64" t="s">
        <v>232</v>
      </c>
      <c r="Q2788" s="65"/>
      <c r="R2788" s="64" t="s">
        <v>232</v>
      </c>
      <c r="S2788" s="63">
        <v>63.59478</v>
      </c>
      <c r="T2788" s="65"/>
      <c r="U2788" s="65"/>
      <c r="V2788" s="64" t="s">
        <v>232</v>
      </c>
    </row>
    <row r="2789" spans="1:22" ht="43.15">
      <c r="A2789" s="64" t="s">
        <v>15406</v>
      </c>
      <c r="B2789" s="63">
        <v>3228</v>
      </c>
      <c r="C2789" s="64" t="s">
        <v>232</v>
      </c>
      <c r="D2789" s="64" t="s">
        <v>232</v>
      </c>
      <c r="E2789" s="64" t="s">
        <v>2438</v>
      </c>
      <c r="F2789" s="64" t="s">
        <v>15407</v>
      </c>
      <c r="G2789" s="63" t="b">
        <v>0</v>
      </c>
      <c r="H2789" s="71" t="b">
        <v>0</v>
      </c>
      <c r="I2789" s="64" t="s">
        <v>15406</v>
      </c>
      <c r="J2789" s="64" t="s">
        <v>232</v>
      </c>
      <c r="K2789" s="63">
        <v>168.32400000000001</v>
      </c>
      <c r="L2789" s="71" t="b">
        <v>0</v>
      </c>
      <c r="M2789" s="64" t="s">
        <v>232</v>
      </c>
      <c r="N2789" s="64" t="s">
        <v>232</v>
      </c>
      <c r="O2789" s="64" t="s">
        <v>232</v>
      </c>
      <c r="P2789" s="64" t="s">
        <v>232</v>
      </c>
      <c r="Q2789" s="65"/>
      <c r="R2789" s="64" t="s">
        <v>232</v>
      </c>
      <c r="S2789" s="63">
        <v>21.598230000000001</v>
      </c>
      <c r="T2789" s="65"/>
      <c r="U2789" s="65"/>
      <c r="V2789" s="64" t="s">
        <v>232</v>
      </c>
    </row>
    <row r="2790" spans="1:22" ht="43.15">
      <c r="A2790" s="64" t="s">
        <v>15408</v>
      </c>
      <c r="B2790" s="63">
        <v>3229</v>
      </c>
      <c r="C2790" s="64" t="s">
        <v>232</v>
      </c>
      <c r="D2790" s="64" t="s">
        <v>232</v>
      </c>
      <c r="E2790" s="64" t="s">
        <v>2438</v>
      </c>
      <c r="F2790" s="64" t="s">
        <v>15409</v>
      </c>
      <c r="G2790" s="63" t="b">
        <v>0</v>
      </c>
      <c r="H2790" s="71" t="b">
        <v>0</v>
      </c>
      <c r="I2790" s="64" t="s">
        <v>15408</v>
      </c>
      <c r="J2790" s="64" t="s">
        <v>232</v>
      </c>
      <c r="K2790" s="63">
        <v>182.351</v>
      </c>
      <c r="L2790" s="71" t="b">
        <v>0</v>
      </c>
      <c r="M2790" s="64" t="s">
        <v>232</v>
      </c>
      <c r="N2790" s="64" t="s">
        <v>232</v>
      </c>
      <c r="O2790" s="64" t="s">
        <v>232</v>
      </c>
      <c r="P2790" s="64" t="s">
        <v>232</v>
      </c>
      <c r="Q2790" s="65"/>
      <c r="R2790" s="64" t="s">
        <v>232</v>
      </c>
      <c r="S2790" s="63">
        <v>7.9726790000000003</v>
      </c>
      <c r="T2790" s="65"/>
      <c r="U2790" s="65"/>
      <c r="V2790" s="64" t="s">
        <v>232</v>
      </c>
    </row>
    <row r="2791" spans="1:22" ht="43.15">
      <c r="A2791" s="64" t="s">
        <v>15410</v>
      </c>
      <c r="B2791" s="63">
        <v>3230</v>
      </c>
      <c r="C2791" s="64" t="s">
        <v>232</v>
      </c>
      <c r="D2791" s="64" t="s">
        <v>232</v>
      </c>
      <c r="E2791" s="64" t="s">
        <v>2438</v>
      </c>
      <c r="F2791" s="64" t="s">
        <v>15411</v>
      </c>
      <c r="G2791" s="63" t="b">
        <v>0</v>
      </c>
      <c r="H2791" s="71" t="b">
        <v>0</v>
      </c>
      <c r="I2791" s="64" t="s">
        <v>15410</v>
      </c>
      <c r="J2791" s="64" t="s">
        <v>232</v>
      </c>
      <c r="K2791" s="63">
        <v>196.37799999999999</v>
      </c>
      <c r="L2791" s="71" t="b">
        <v>0</v>
      </c>
      <c r="M2791" s="64" t="s">
        <v>232</v>
      </c>
      <c r="N2791" s="64" t="s">
        <v>232</v>
      </c>
      <c r="O2791" s="64" t="s">
        <v>232</v>
      </c>
      <c r="P2791" s="64" t="s">
        <v>232</v>
      </c>
      <c r="Q2791" s="65"/>
      <c r="R2791" s="64" t="s">
        <v>232</v>
      </c>
      <c r="S2791" s="63">
        <v>2.866431</v>
      </c>
      <c r="T2791" s="65"/>
      <c r="U2791" s="65"/>
      <c r="V2791" s="64" t="s">
        <v>232</v>
      </c>
    </row>
    <row r="2792" spans="1:22" ht="43.15">
      <c r="A2792" s="64" t="s">
        <v>15412</v>
      </c>
      <c r="B2792" s="63">
        <v>3231</v>
      </c>
      <c r="C2792" s="64" t="s">
        <v>232</v>
      </c>
      <c r="D2792" s="64" t="s">
        <v>232</v>
      </c>
      <c r="E2792" s="64" t="s">
        <v>2438</v>
      </c>
      <c r="F2792" s="64" t="s">
        <v>15413</v>
      </c>
      <c r="G2792" s="63" t="b">
        <v>0</v>
      </c>
      <c r="H2792" s="71" t="b">
        <v>0</v>
      </c>
      <c r="I2792" s="64" t="s">
        <v>15412</v>
      </c>
      <c r="J2792" s="64" t="s">
        <v>232</v>
      </c>
      <c r="K2792" s="63">
        <v>210.405</v>
      </c>
      <c r="L2792" s="71" t="b">
        <v>0</v>
      </c>
      <c r="M2792" s="64" t="s">
        <v>232</v>
      </c>
      <c r="N2792" s="64" t="s">
        <v>232</v>
      </c>
      <c r="O2792" s="64" t="s">
        <v>232</v>
      </c>
      <c r="P2792" s="64" t="s">
        <v>232</v>
      </c>
      <c r="Q2792" s="65"/>
      <c r="R2792" s="64" t="s">
        <v>232</v>
      </c>
      <c r="S2792" s="63">
        <v>1.309226</v>
      </c>
      <c r="T2792" s="65"/>
      <c r="U2792" s="65"/>
      <c r="V2792" s="64" t="s">
        <v>232</v>
      </c>
    </row>
    <row r="2793" spans="1:22" ht="43.15">
      <c r="A2793" s="64" t="s">
        <v>15414</v>
      </c>
      <c r="B2793" s="63">
        <v>3232</v>
      </c>
      <c r="C2793" s="64" t="s">
        <v>232</v>
      </c>
      <c r="D2793" s="64" t="s">
        <v>232</v>
      </c>
      <c r="E2793" s="64" t="s">
        <v>2438</v>
      </c>
      <c r="F2793" s="64" t="s">
        <v>15415</v>
      </c>
      <c r="G2793" s="63" t="b">
        <v>0</v>
      </c>
      <c r="H2793" s="71" t="b">
        <v>0</v>
      </c>
      <c r="I2793" s="64" t="s">
        <v>15414</v>
      </c>
      <c r="J2793" s="64" t="s">
        <v>232</v>
      </c>
      <c r="K2793" s="63">
        <v>222.416</v>
      </c>
      <c r="L2793" s="71" t="b">
        <v>0</v>
      </c>
      <c r="M2793" s="64" t="s">
        <v>232</v>
      </c>
      <c r="N2793" s="64" t="s">
        <v>232</v>
      </c>
      <c r="O2793" s="64" t="s">
        <v>232</v>
      </c>
      <c r="P2793" s="64" t="s">
        <v>232</v>
      </c>
      <c r="Q2793" s="65"/>
      <c r="R2793" s="64" t="s">
        <v>232</v>
      </c>
      <c r="S2793" s="63">
        <v>0.60795010000000005</v>
      </c>
      <c r="T2793" s="65"/>
      <c r="U2793" s="65"/>
      <c r="V2793" s="64" t="s">
        <v>232</v>
      </c>
    </row>
    <row r="2794" spans="1:22" ht="43.15">
      <c r="A2794" s="64" t="s">
        <v>15416</v>
      </c>
      <c r="B2794" s="63">
        <v>3233</v>
      </c>
      <c r="C2794" s="64" t="s">
        <v>232</v>
      </c>
      <c r="D2794" s="64" t="s">
        <v>232</v>
      </c>
      <c r="E2794" s="64" t="s">
        <v>2438</v>
      </c>
      <c r="F2794" s="64" t="s">
        <v>15417</v>
      </c>
      <c r="G2794" s="63" t="b">
        <v>0</v>
      </c>
      <c r="H2794" s="71" t="b">
        <v>0</v>
      </c>
      <c r="I2794" s="64" t="s">
        <v>15416</v>
      </c>
      <c r="J2794" s="64" t="s">
        <v>232</v>
      </c>
      <c r="K2794" s="63">
        <v>238.459</v>
      </c>
      <c r="L2794" s="71" t="b">
        <v>0</v>
      </c>
      <c r="M2794" s="64" t="s">
        <v>232</v>
      </c>
      <c r="N2794" s="64" t="s">
        <v>232</v>
      </c>
      <c r="O2794" s="64" t="s">
        <v>232</v>
      </c>
      <c r="P2794" s="64" t="s">
        <v>232</v>
      </c>
      <c r="Q2794" s="65"/>
      <c r="R2794" s="64" t="s">
        <v>232</v>
      </c>
      <c r="S2794" s="63">
        <v>0.18931780000000001</v>
      </c>
      <c r="T2794" s="65"/>
      <c r="U2794" s="65"/>
      <c r="V2794" s="64" t="s">
        <v>232</v>
      </c>
    </row>
    <row r="2795" spans="1:22" ht="43.15">
      <c r="A2795" s="64" t="s">
        <v>15418</v>
      </c>
      <c r="B2795" s="63">
        <v>3234</v>
      </c>
      <c r="C2795" s="64" t="s">
        <v>232</v>
      </c>
      <c r="D2795" s="64" t="s">
        <v>232</v>
      </c>
      <c r="E2795" s="64" t="s">
        <v>2438</v>
      </c>
      <c r="F2795" s="64" t="s">
        <v>15419</v>
      </c>
      <c r="G2795" s="63" t="b">
        <v>0</v>
      </c>
      <c r="H2795" s="71" t="b">
        <v>0</v>
      </c>
      <c r="I2795" s="64" t="s">
        <v>15418</v>
      </c>
      <c r="J2795" s="64" t="s">
        <v>232</v>
      </c>
      <c r="K2795" s="63">
        <v>84.162000000000006</v>
      </c>
      <c r="L2795" s="71" t="b">
        <v>0</v>
      </c>
      <c r="M2795" s="64" t="s">
        <v>232</v>
      </c>
      <c r="N2795" s="64" t="s">
        <v>232</v>
      </c>
      <c r="O2795" s="64" t="s">
        <v>232</v>
      </c>
      <c r="P2795" s="64" t="s">
        <v>232</v>
      </c>
      <c r="Q2795" s="65"/>
      <c r="R2795" s="64" t="s">
        <v>232</v>
      </c>
      <c r="S2795" s="63">
        <v>12518.97</v>
      </c>
      <c r="T2795" s="65"/>
      <c r="U2795" s="65"/>
      <c r="V2795" s="64" t="s">
        <v>232</v>
      </c>
    </row>
    <row r="2796" spans="1:22" ht="288">
      <c r="A2796" s="64" t="s">
        <v>15420</v>
      </c>
      <c r="B2796" s="63">
        <v>3235</v>
      </c>
      <c r="C2796" s="64" t="s">
        <v>232</v>
      </c>
      <c r="D2796" s="64" t="s">
        <v>232</v>
      </c>
      <c r="E2796" s="64" t="s">
        <v>2438</v>
      </c>
      <c r="F2796" s="64" t="s">
        <v>232</v>
      </c>
      <c r="G2796" s="63" t="b">
        <v>0</v>
      </c>
      <c r="H2796" s="71" t="b">
        <v>0</v>
      </c>
      <c r="I2796" s="64" t="s">
        <v>15420</v>
      </c>
      <c r="J2796" s="64" t="s">
        <v>15421</v>
      </c>
      <c r="K2796" s="63">
        <v>184.36</v>
      </c>
      <c r="L2796" s="71" t="b">
        <v>0</v>
      </c>
      <c r="M2796" s="64" t="s">
        <v>15422</v>
      </c>
      <c r="N2796" s="64" t="s">
        <v>232</v>
      </c>
      <c r="O2796" s="64" t="s">
        <v>232</v>
      </c>
      <c r="P2796" s="64" t="s">
        <v>232</v>
      </c>
      <c r="Q2796" s="65"/>
      <c r="R2796" s="64" t="s">
        <v>232</v>
      </c>
      <c r="S2796" s="63">
        <v>13.47184</v>
      </c>
      <c r="T2796" s="65"/>
      <c r="U2796" s="65"/>
      <c r="V2796" s="64" t="s">
        <v>232</v>
      </c>
    </row>
    <row r="2797" spans="1:22" ht="288">
      <c r="A2797" s="64" t="s">
        <v>15423</v>
      </c>
      <c r="B2797" s="63">
        <v>3236</v>
      </c>
      <c r="C2797" s="64" t="s">
        <v>232</v>
      </c>
      <c r="D2797" s="64" t="s">
        <v>232</v>
      </c>
      <c r="E2797" s="64" t="s">
        <v>2438</v>
      </c>
      <c r="F2797" s="64" t="s">
        <v>232</v>
      </c>
      <c r="G2797" s="63" t="b">
        <v>0</v>
      </c>
      <c r="H2797" s="71" t="b">
        <v>0</v>
      </c>
      <c r="I2797" s="64" t="s">
        <v>15423</v>
      </c>
      <c r="J2797" s="64" t="s">
        <v>15424</v>
      </c>
      <c r="K2797" s="63">
        <v>219.43</v>
      </c>
      <c r="L2797" s="71" t="b">
        <v>0</v>
      </c>
      <c r="M2797" s="64" t="s">
        <v>15425</v>
      </c>
      <c r="N2797" s="64" t="s">
        <v>232</v>
      </c>
      <c r="O2797" s="64" t="s">
        <v>232</v>
      </c>
      <c r="P2797" s="64" t="s">
        <v>232</v>
      </c>
      <c r="Q2797" s="65"/>
      <c r="R2797" s="64" t="s">
        <v>232</v>
      </c>
      <c r="S2797" s="63">
        <v>1.126736</v>
      </c>
      <c r="T2797" s="65"/>
      <c r="U2797" s="65"/>
      <c r="V2797" s="64" t="s">
        <v>232</v>
      </c>
    </row>
    <row r="2798" spans="1:22" ht="273.60000000000002">
      <c r="A2798" s="64" t="s">
        <v>15426</v>
      </c>
      <c r="B2798" s="63">
        <v>3237</v>
      </c>
      <c r="C2798" s="64" t="s">
        <v>232</v>
      </c>
      <c r="D2798" s="64" t="s">
        <v>232</v>
      </c>
      <c r="E2798" s="64" t="s">
        <v>2438</v>
      </c>
      <c r="F2798" s="64" t="s">
        <v>232</v>
      </c>
      <c r="G2798" s="63" t="b">
        <v>0</v>
      </c>
      <c r="H2798" s="71" t="b">
        <v>0</v>
      </c>
      <c r="I2798" s="64" t="s">
        <v>15426</v>
      </c>
      <c r="J2798" s="64" t="s">
        <v>15427</v>
      </c>
      <c r="K2798" s="63">
        <v>254.49</v>
      </c>
      <c r="L2798" s="71" t="b">
        <v>0</v>
      </c>
      <c r="M2798" s="64" t="s">
        <v>15428</v>
      </c>
      <c r="N2798" s="64" t="s">
        <v>232</v>
      </c>
      <c r="O2798" s="64" t="s">
        <v>232</v>
      </c>
      <c r="P2798" s="64" t="s">
        <v>232</v>
      </c>
      <c r="Q2798" s="65"/>
      <c r="R2798" s="64" t="s">
        <v>232</v>
      </c>
      <c r="S2798" s="63">
        <v>9.7208589999999997E-2</v>
      </c>
      <c r="T2798" s="65"/>
      <c r="U2798" s="65"/>
      <c r="V2798" s="64" t="s">
        <v>232</v>
      </c>
    </row>
    <row r="2799" spans="1:22" ht="273.60000000000002">
      <c r="A2799" s="64" t="s">
        <v>15429</v>
      </c>
      <c r="B2799" s="63">
        <v>3238</v>
      </c>
      <c r="C2799" s="64" t="s">
        <v>232</v>
      </c>
      <c r="D2799" s="64" t="s">
        <v>232</v>
      </c>
      <c r="E2799" s="64" t="s">
        <v>2438</v>
      </c>
      <c r="F2799" s="64" t="s">
        <v>232</v>
      </c>
      <c r="G2799" s="63" t="b">
        <v>0</v>
      </c>
      <c r="H2799" s="71" t="b">
        <v>0</v>
      </c>
      <c r="I2799" s="64" t="s">
        <v>15429</v>
      </c>
      <c r="J2799" s="64" t="s">
        <v>15430</v>
      </c>
      <c r="K2799" s="63">
        <v>296.57</v>
      </c>
      <c r="L2799" s="71" t="b">
        <v>0</v>
      </c>
      <c r="M2799" s="64" t="s">
        <v>15431</v>
      </c>
      <c r="N2799" s="64" t="s">
        <v>232</v>
      </c>
      <c r="O2799" s="64" t="s">
        <v>232</v>
      </c>
      <c r="P2799" s="64" t="s">
        <v>232</v>
      </c>
      <c r="Q2799" s="65"/>
      <c r="R2799" s="64" t="s">
        <v>232</v>
      </c>
      <c r="S2799" s="63">
        <v>8.346193E-3</v>
      </c>
      <c r="T2799" s="65"/>
      <c r="U2799" s="65"/>
      <c r="V2799" s="64" t="s">
        <v>232</v>
      </c>
    </row>
    <row r="2800" spans="1:22" ht="259.14999999999998">
      <c r="A2800" s="64" t="s">
        <v>15432</v>
      </c>
      <c r="B2800" s="63">
        <v>3239</v>
      </c>
      <c r="C2800" s="64" t="s">
        <v>232</v>
      </c>
      <c r="D2800" s="64" t="s">
        <v>232</v>
      </c>
      <c r="E2800" s="64" t="s">
        <v>2438</v>
      </c>
      <c r="F2800" s="64" t="s">
        <v>232</v>
      </c>
      <c r="G2800" s="63" t="b">
        <v>0</v>
      </c>
      <c r="H2800" s="71" t="b">
        <v>0</v>
      </c>
      <c r="I2800" s="64" t="s">
        <v>15432</v>
      </c>
      <c r="J2800" s="64" t="s">
        <v>15433</v>
      </c>
      <c r="K2800" s="63">
        <v>338.66</v>
      </c>
      <c r="L2800" s="71" t="b">
        <v>0</v>
      </c>
      <c r="M2800" s="64" t="s">
        <v>15434</v>
      </c>
      <c r="N2800" s="64" t="s">
        <v>232</v>
      </c>
      <c r="O2800" s="64" t="s">
        <v>232</v>
      </c>
      <c r="P2800" s="64" t="s">
        <v>232</v>
      </c>
      <c r="Q2800" s="65"/>
      <c r="R2800" s="64" t="s">
        <v>232</v>
      </c>
      <c r="S2800" s="63">
        <v>7.3121510000000005E-4</v>
      </c>
      <c r="T2800" s="65"/>
      <c r="U2800" s="65"/>
      <c r="V2800" s="64" t="s">
        <v>232</v>
      </c>
    </row>
    <row r="2801" spans="1:22" ht="259.14999999999998">
      <c r="A2801" s="64" t="s">
        <v>15435</v>
      </c>
      <c r="B2801" s="63">
        <v>3240</v>
      </c>
      <c r="C2801" s="64" t="s">
        <v>232</v>
      </c>
      <c r="D2801" s="64" t="s">
        <v>232</v>
      </c>
      <c r="E2801" s="64" t="s">
        <v>2438</v>
      </c>
      <c r="F2801" s="64" t="s">
        <v>232</v>
      </c>
      <c r="G2801" s="63" t="b">
        <v>0</v>
      </c>
      <c r="H2801" s="71" t="b">
        <v>0</v>
      </c>
      <c r="I2801" s="64" t="s">
        <v>15435</v>
      </c>
      <c r="J2801" s="64" t="s">
        <v>15436</v>
      </c>
      <c r="K2801" s="63">
        <v>387.75</v>
      </c>
      <c r="L2801" s="71" t="b">
        <v>0</v>
      </c>
      <c r="M2801" s="64" t="s">
        <v>15437</v>
      </c>
      <c r="N2801" s="64" t="s">
        <v>232</v>
      </c>
      <c r="O2801" s="64" t="s">
        <v>232</v>
      </c>
      <c r="P2801" s="64" t="s">
        <v>232</v>
      </c>
      <c r="Q2801" s="65"/>
      <c r="R2801" s="64" t="s">
        <v>232</v>
      </c>
      <c r="S2801" s="63">
        <v>6.388709E-5</v>
      </c>
      <c r="T2801" s="65"/>
      <c r="U2801" s="65"/>
      <c r="V2801" s="64" t="s">
        <v>232</v>
      </c>
    </row>
    <row r="2802" spans="1:22" ht="259.14999999999998">
      <c r="A2802" s="64" t="s">
        <v>15438</v>
      </c>
      <c r="B2802" s="63">
        <v>3241</v>
      </c>
      <c r="C2802" s="64" t="s">
        <v>232</v>
      </c>
      <c r="D2802" s="64" t="s">
        <v>232</v>
      </c>
      <c r="E2802" s="64" t="s">
        <v>2438</v>
      </c>
      <c r="F2802" s="64" t="s">
        <v>232</v>
      </c>
      <c r="G2802" s="63" t="b">
        <v>0</v>
      </c>
      <c r="H2802" s="71" t="b">
        <v>0</v>
      </c>
      <c r="I2802" s="64" t="s">
        <v>15438</v>
      </c>
      <c r="J2802" s="64" t="s">
        <v>15439</v>
      </c>
      <c r="K2802" s="63">
        <v>436.85</v>
      </c>
      <c r="L2802" s="71" t="b">
        <v>0</v>
      </c>
      <c r="M2802" s="64" t="s">
        <v>15440</v>
      </c>
      <c r="N2802" s="64" t="s">
        <v>232</v>
      </c>
      <c r="O2802" s="64" t="s">
        <v>232</v>
      </c>
      <c r="P2802" s="64" t="s">
        <v>232</v>
      </c>
      <c r="Q2802" s="65"/>
      <c r="R2802" s="64" t="s">
        <v>232</v>
      </c>
      <c r="S2802" s="63">
        <v>5.6723550000000003E-6</v>
      </c>
      <c r="T2802" s="65"/>
      <c r="U2802" s="65"/>
      <c r="V2802" s="64" t="s">
        <v>232</v>
      </c>
    </row>
    <row r="2803" spans="1:22" ht="259.14999999999998">
      <c r="A2803" s="64" t="s">
        <v>15441</v>
      </c>
      <c r="B2803" s="63">
        <v>3242</v>
      </c>
      <c r="C2803" s="64" t="s">
        <v>232</v>
      </c>
      <c r="D2803" s="64" t="s">
        <v>232</v>
      </c>
      <c r="E2803" s="64" t="s">
        <v>2438</v>
      </c>
      <c r="F2803" s="64" t="s">
        <v>232</v>
      </c>
      <c r="G2803" s="63" t="b">
        <v>0</v>
      </c>
      <c r="H2803" s="71" t="b">
        <v>0</v>
      </c>
      <c r="I2803" s="64" t="s">
        <v>15441</v>
      </c>
      <c r="J2803" s="64" t="s">
        <v>15442</v>
      </c>
      <c r="K2803" s="63">
        <v>485.93</v>
      </c>
      <c r="L2803" s="71" t="b">
        <v>0</v>
      </c>
      <c r="M2803" s="64" t="s">
        <v>15443</v>
      </c>
      <c r="N2803" s="64" t="s">
        <v>232</v>
      </c>
      <c r="O2803" s="64" t="s">
        <v>232</v>
      </c>
      <c r="P2803" s="64" t="s">
        <v>232</v>
      </c>
      <c r="Q2803" s="65"/>
      <c r="R2803" s="64" t="s">
        <v>232</v>
      </c>
      <c r="S2803" s="63">
        <v>5.100451E-7</v>
      </c>
      <c r="T2803" s="65"/>
      <c r="U2803" s="65"/>
      <c r="V2803" s="64" t="s">
        <v>232</v>
      </c>
    </row>
    <row r="2804" spans="1:22" ht="409.6">
      <c r="A2804" s="64" t="s">
        <v>15444</v>
      </c>
      <c r="B2804" s="63">
        <v>3243</v>
      </c>
      <c r="C2804" s="64" t="s">
        <v>232</v>
      </c>
      <c r="D2804" s="64" t="s">
        <v>232</v>
      </c>
      <c r="E2804" s="64" t="s">
        <v>2438</v>
      </c>
      <c r="F2804" s="64" t="s">
        <v>232</v>
      </c>
      <c r="G2804" s="63" t="b">
        <v>0</v>
      </c>
      <c r="H2804" s="71" t="b">
        <v>0</v>
      </c>
      <c r="I2804" s="64" t="s">
        <v>15444</v>
      </c>
      <c r="J2804" s="64" t="s">
        <v>15445</v>
      </c>
      <c r="K2804" s="63">
        <v>162.27000000000001</v>
      </c>
      <c r="L2804" s="71" t="b">
        <v>0</v>
      </c>
      <c r="M2804" s="64" t="s">
        <v>15446</v>
      </c>
      <c r="N2804" s="64" t="s">
        <v>232</v>
      </c>
      <c r="O2804" s="64" t="s">
        <v>232</v>
      </c>
      <c r="P2804" s="64" t="s">
        <v>232</v>
      </c>
      <c r="Q2804" s="65"/>
      <c r="R2804" s="64" t="s">
        <v>232</v>
      </c>
      <c r="S2804" s="63">
        <v>12.582839999999999</v>
      </c>
      <c r="T2804" s="65"/>
      <c r="U2804" s="65"/>
      <c r="V2804" s="64" t="s">
        <v>232</v>
      </c>
    </row>
    <row r="2805" spans="1:22" ht="409.6">
      <c r="A2805" s="64" t="s">
        <v>15447</v>
      </c>
      <c r="B2805" s="63">
        <v>3244</v>
      </c>
      <c r="C2805" s="64" t="s">
        <v>232</v>
      </c>
      <c r="D2805" s="64" t="s">
        <v>232</v>
      </c>
      <c r="E2805" s="64" t="s">
        <v>2438</v>
      </c>
      <c r="F2805" s="64" t="s">
        <v>232</v>
      </c>
      <c r="G2805" s="63" t="b">
        <v>0</v>
      </c>
      <c r="H2805" s="71" t="b">
        <v>0</v>
      </c>
      <c r="I2805" s="64" t="s">
        <v>15447</v>
      </c>
      <c r="J2805" s="64" t="s">
        <v>15448</v>
      </c>
      <c r="K2805" s="63">
        <v>197.28</v>
      </c>
      <c r="L2805" s="71" t="b">
        <v>0</v>
      </c>
      <c r="M2805" s="64" t="s">
        <v>15449</v>
      </c>
      <c r="N2805" s="64" t="s">
        <v>232</v>
      </c>
      <c r="O2805" s="64" t="s">
        <v>232</v>
      </c>
      <c r="P2805" s="64" t="s">
        <v>232</v>
      </c>
      <c r="Q2805" s="65"/>
      <c r="R2805" s="64" t="s">
        <v>232</v>
      </c>
      <c r="S2805" s="63">
        <v>1.530135</v>
      </c>
      <c r="T2805" s="65"/>
      <c r="U2805" s="65"/>
      <c r="V2805" s="64" t="s">
        <v>232</v>
      </c>
    </row>
    <row r="2806" spans="1:22" ht="201.6">
      <c r="A2806" s="64" t="s">
        <v>15450</v>
      </c>
      <c r="B2806" s="63">
        <v>3245</v>
      </c>
      <c r="C2806" s="64" t="s">
        <v>232</v>
      </c>
      <c r="D2806" s="64" t="s">
        <v>232</v>
      </c>
      <c r="E2806" s="64" t="s">
        <v>2438</v>
      </c>
      <c r="F2806" s="64" t="s">
        <v>232</v>
      </c>
      <c r="G2806" s="63" t="b">
        <v>0</v>
      </c>
      <c r="H2806" s="71" t="b">
        <v>0</v>
      </c>
      <c r="I2806" s="64" t="s">
        <v>15450</v>
      </c>
      <c r="J2806" s="64" t="s">
        <v>15451</v>
      </c>
      <c r="K2806" s="63">
        <v>12.010999999999999</v>
      </c>
      <c r="L2806" s="71" t="b">
        <v>0</v>
      </c>
      <c r="M2806" s="64" t="s">
        <v>15452</v>
      </c>
      <c r="N2806" s="64" t="s">
        <v>232</v>
      </c>
      <c r="O2806" s="64" t="s">
        <v>232</v>
      </c>
      <c r="P2806" s="64" t="s">
        <v>232</v>
      </c>
      <c r="Q2806" s="65"/>
      <c r="R2806" s="64" t="s">
        <v>232</v>
      </c>
      <c r="S2806" s="65"/>
      <c r="T2806" s="65"/>
      <c r="U2806" s="65"/>
      <c r="V2806" s="64" t="s">
        <v>232</v>
      </c>
    </row>
    <row r="2807" spans="1:22" ht="187.15">
      <c r="A2807" s="64" t="s">
        <v>15453</v>
      </c>
      <c r="B2807" s="63">
        <v>3246</v>
      </c>
      <c r="C2807" s="64" t="s">
        <v>232</v>
      </c>
      <c r="D2807" s="64" t="s">
        <v>232</v>
      </c>
      <c r="E2807" s="64" t="s">
        <v>2438</v>
      </c>
      <c r="F2807" s="64" t="s">
        <v>232</v>
      </c>
      <c r="G2807" s="63" t="b">
        <v>0</v>
      </c>
      <c r="H2807" s="71" t="b">
        <v>0</v>
      </c>
      <c r="I2807" s="64" t="s">
        <v>15453</v>
      </c>
      <c r="J2807" s="64" t="s">
        <v>15454</v>
      </c>
      <c r="K2807" s="63">
        <v>12.010999999999999</v>
      </c>
      <c r="L2807" s="71" t="b">
        <v>0</v>
      </c>
      <c r="M2807" s="64" t="s">
        <v>15455</v>
      </c>
      <c r="N2807" s="64" t="s">
        <v>232</v>
      </c>
      <c r="O2807" s="64" t="s">
        <v>232</v>
      </c>
      <c r="P2807" s="64" t="s">
        <v>232</v>
      </c>
      <c r="Q2807" s="65"/>
      <c r="R2807" s="64" t="s">
        <v>232</v>
      </c>
      <c r="S2807" s="65"/>
      <c r="T2807" s="65"/>
      <c r="U2807" s="65"/>
      <c r="V2807" s="64" t="s">
        <v>232</v>
      </c>
    </row>
    <row r="2808" spans="1:22" ht="187.15">
      <c r="A2808" s="64" t="s">
        <v>15456</v>
      </c>
      <c r="B2808" s="63">
        <v>3247</v>
      </c>
      <c r="C2808" s="64" t="s">
        <v>232</v>
      </c>
      <c r="D2808" s="64" t="s">
        <v>232</v>
      </c>
      <c r="E2808" s="64" t="s">
        <v>2438</v>
      </c>
      <c r="F2808" s="64" t="s">
        <v>232</v>
      </c>
      <c r="G2808" s="63" t="b">
        <v>0</v>
      </c>
      <c r="H2808" s="71" t="b">
        <v>0</v>
      </c>
      <c r="I2808" s="64" t="s">
        <v>15456</v>
      </c>
      <c r="J2808" s="64" t="s">
        <v>15457</v>
      </c>
      <c r="K2808" s="63">
        <v>12.010999999999999</v>
      </c>
      <c r="L2808" s="71" t="b">
        <v>0</v>
      </c>
      <c r="M2808" s="64" t="s">
        <v>15458</v>
      </c>
      <c r="N2808" s="64" t="s">
        <v>232</v>
      </c>
      <c r="O2808" s="64" t="s">
        <v>232</v>
      </c>
      <c r="P2808" s="64" t="s">
        <v>232</v>
      </c>
      <c r="Q2808" s="65"/>
      <c r="R2808" s="64" t="s">
        <v>232</v>
      </c>
      <c r="S2808" s="65"/>
      <c r="T2808" s="65"/>
      <c r="U2808" s="65"/>
      <c r="V2808" s="64" t="s">
        <v>232</v>
      </c>
    </row>
    <row r="2809" spans="1:22" ht="201.6">
      <c r="A2809" s="64" t="s">
        <v>15459</v>
      </c>
      <c r="B2809" s="63">
        <v>3248</v>
      </c>
      <c r="C2809" s="64" t="s">
        <v>232</v>
      </c>
      <c r="D2809" s="64" t="s">
        <v>232</v>
      </c>
      <c r="E2809" s="64" t="s">
        <v>2438</v>
      </c>
      <c r="F2809" s="64" t="s">
        <v>232</v>
      </c>
      <c r="G2809" s="63" t="b">
        <v>0</v>
      </c>
      <c r="H2809" s="71" t="b">
        <v>0</v>
      </c>
      <c r="I2809" s="64" t="s">
        <v>15459</v>
      </c>
      <c r="J2809" s="64" t="s">
        <v>15460</v>
      </c>
      <c r="K2809" s="63">
        <v>12.010999999999999</v>
      </c>
      <c r="L2809" s="71" t="b">
        <v>0</v>
      </c>
      <c r="M2809" s="64" t="s">
        <v>15461</v>
      </c>
      <c r="N2809" s="64" t="s">
        <v>232</v>
      </c>
      <c r="O2809" s="64" t="s">
        <v>232</v>
      </c>
      <c r="P2809" s="64" t="s">
        <v>232</v>
      </c>
      <c r="Q2809" s="65"/>
      <c r="R2809" s="64" t="s">
        <v>232</v>
      </c>
      <c r="S2809" s="65"/>
      <c r="T2809" s="65"/>
      <c r="U2809" s="65"/>
      <c r="V2809" s="64" t="s">
        <v>232</v>
      </c>
    </row>
    <row r="2810" spans="1:22" ht="201.6">
      <c r="A2810" s="64" t="s">
        <v>15462</v>
      </c>
      <c r="B2810" s="63">
        <v>3249</v>
      </c>
      <c r="C2810" s="64" t="s">
        <v>232</v>
      </c>
      <c r="D2810" s="64" t="s">
        <v>232</v>
      </c>
      <c r="E2810" s="64" t="s">
        <v>2438</v>
      </c>
      <c r="F2810" s="64" t="s">
        <v>232</v>
      </c>
      <c r="G2810" s="63" t="b">
        <v>0</v>
      </c>
      <c r="H2810" s="71" t="b">
        <v>0</v>
      </c>
      <c r="I2810" s="64" t="s">
        <v>15462</v>
      </c>
      <c r="J2810" s="64" t="s">
        <v>15463</v>
      </c>
      <c r="K2810" s="63">
        <v>12.010999999999999</v>
      </c>
      <c r="L2810" s="71" t="b">
        <v>0</v>
      </c>
      <c r="M2810" s="64" t="s">
        <v>15464</v>
      </c>
      <c r="N2810" s="64" t="s">
        <v>232</v>
      </c>
      <c r="O2810" s="64" t="s">
        <v>232</v>
      </c>
      <c r="P2810" s="64" t="s">
        <v>232</v>
      </c>
      <c r="Q2810" s="65"/>
      <c r="R2810" s="64" t="s">
        <v>232</v>
      </c>
      <c r="S2810" s="65"/>
      <c r="T2810" s="65"/>
      <c r="U2810" s="65"/>
      <c r="V2810" s="64" t="s">
        <v>232</v>
      </c>
    </row>
    <row r="2811" spans="1:22" ht="216">
      <c r="A2811" s="64" t="s">
        <v>15465</v>
      </c>
      <c r="B2811" s="63">
        <v>3250</v>
      </c>
      <c r="C2811" s="64" t="s">
        <v>232</v>
      </c>
      <c r="D2811" s="64" t="s">
        <v>232</v>
      </c>
      <c r="E2811" s="64" t="s">
        <v>2438</v>
      </c>
      <c r="F2811" s="64" t="s">
        <v>232</v>
      </c>
      <c r="G2811" s="63" t="b">
        <v>0</v>
      </c>
      <c r="H2811" s="71" t="b">
        <v>0</v>
      </c>
      <c r="I2811" s="64" t="s">
        <v>15465</v>
      </c>
      <c r="J2811" s="64" t="s">
        <v>15466</v>
      </c>
      <c r="K2811" s="65"/>
      <c r="L2811" s="71" t="b">
        <v>0</v>
      </c>
      <c r="M2811" s="64" t="s">
        <v>15467</v>
      </c>
      <c r="N2811" s="64" t="s">
        <v>232</v>
      </c>
      <c r="O2811" s="64" t="s">
        <v>232</v>
      </c>
      <c r="P2811" s="64" t="s">
        <v>232</v>
      </c>
      <c r="Q2811" s="65"/>
      <c r="R2811" s="64" t="s">
        <v>232</v>
      </c>
      <c r="S2811" s="65"/>
      <c r="T2811" s="65"/>
      <c r="U2811" s="65"/>
      <c r="V2811" s="64" t="s">
        <v>232</v>
      </c>
    </row>
    <row r="2812" spans="1:22" ht="201.6">
      <c r="A2812" s="64" t="s">
        <v>15468</v>
      </c>
      <c r="B2812" s="63">
        <v>3251</v>
      </c>
      <c r="C2812" s="64" t="s">
        <v>232</v>
      </c>
      <c r="D2812" s="64" t="s">
        <v>232</v>
      </c>
      <c r="E2812" s="64" t="s">
        <v>2438</v>
      </c>
      <c r="F2812" s="64" t="s">
        <v>232</v>
      </c>
      <c r="G2812" s="63" t="b">
        <v>0</v>
      </c>
      <c r="H2812" s="71" t="b">
        <v>0</v>
      </c>
      <c r="I2812" s="64" t="s">
        <v>15468</v>
      </c>
      <c r="J2812" s="64" t="s">
        <v>15469</v>
      </c>
      <c r="K2812" s="65"/>
      <c r="L2812" s="71" t="b">
        <v>0</v>
      </c>
      <c r="M2812" s="64" t="s">
        <v>15470</v>
      </c>
      <c r="N2812" s="64" t="s">
        <v>232</v>
      </c>
      <c r="O2812" s="64" t="s">
        <v>232</v>
      </c>
      <c r="P2812" s="64" t="s">
        <v>232</v>
      </c>
      <c r="Q2812" s="65"/>
      <c r="R2812" s="64" t="s">
        <v>232</v>
      </c>
      <c r="S2812" s="65"/>
      <c r="T2812" s="65"/>
      <c r="U2812" s="65"/>
      <c r="V2812" s="64" t="s">
        <v>232</v>
      </c>
    </row>
    <row r="2813" spans="1:22" ht="201.6">
      <c r="A2813" s="64" t="s">
        <v>15471</v>
      </c>
      <c r="B2813" s="63">
        <v>3252</v>
      </c>
      <c r="C2813" s="64" t="s">
        <v>232</v>
      </c>
      <c r="D2813" s="64" t="s">
        <v>232</v>
      </c>
      <c r="E2813" s="64" t="s">
        <v>2438</v>
      </c>
      <c r="F2813" s="64" t="s">
        <v>232</v>
      </c>
      <c r="G2813" s="63" t="b">
        <v>0</v>
      </c>
      <c r="H2813" s="71" t="b">
        <v>0</v>
      </c>
      <c r="I2813" s="64" t="s">
        <v>15471</v>
      </c>
      <c r="J2813" s="64" t="s">
        <v>15472</v>
      </c>
      <c r="K2813" s="65"/>
      <c r="L2813" s="71" t="b">
        <v>0</v>
      </c>
      <c r="M2813" s="64" t="s">
        <v>15473</v>
      </c>
      <c r="N2813" s="64" t="s">
        <v>232</v>
      </c>
      <c r="O2813" s="64" t="s">
        <v>232</v>
      </c>
      <c r="P2813" s="64" t="s">
        <v>232</v>
      </c>
      <c r="Q2813" s="65"/>
      <c r="R2813" s="64" t="s">
        <v>232</v>
      </c>
      <c r="S2813" s="65"/>
      <c r="T2813" s="65"/>
      <c r="U2813" s="65"/>
      <c r="V2813" s="64" t="s">
        <v>232</v>
      </c>
    </row>
    <row r="2814" spans="1:22" ht="216">
      <c r="A2814" s="64" t="s">
        <v>15474</v>
      </c>
      <c r="B2814" s="63">
        <v>3253</v>
      </c>
      <c r="C2814" s="64" t="s">
        <v>232</v>
      </c>
      <c r="D2814" s="64" t="s">
        <v>232</v>
      </c>
      <c r="E2814" s="64" t="s">
        <v>2438</v>
      </c>
      <c r="F2814" s="64" t="s">
        <v>232</v>
      </c>
      <c r="G2814" s="63" t="b">
        <v>0</v>
      </c>
      <c r="H2814" s="71" t="b">
        <v>0</v>
      </c>
      <c r="I2814" s="64" t="s">
        <v>15474</v>
      </c>
      <c r="J2814" s="64" t="s">
        <v>15475</v>
      </c>
      <c r="K2814" s="65"/>
      <c r="L2814" s="71" t="b">
        <v>0</v>
      </c>
      <c r="M2814" s="64" t="s">
        <v>15476</v>
      </c>
      <c r="N2814" s="64" t="s">
        <v>232</v>
      </c>
      <c r="O2814" s="64" t="s">
        <v>232</v>
      </c>
      <c r="P2814" s="64" t="s">
        <v>232</v>
      </c>
      <c r="Q2814" s="65"/>
      <c r="R2814" s="64" t="s">
        <v>232</v>
      </c>
      <c r="S2814" s="65"/>
      <c r="T2814" s="65"/>
      <c r="U2814" s="65"/>
      <c r="V2814" s="64" t="s">
        <v>232</v>
      </c>
    </row>
    <row r="2815" spans="1:22" ht="216">
      <c r="A2815" s="64" t="s">
        <v>15477</v>
      </c>
      <c r="B2815" s="63">
        <v>3254</v>
      </c>
      <c r="C2815" s="64" t="s">
        <v>232</v>
      </c>
      <c r="D2815" s="64" t="s">
        <v>232</v>
      </c>
      <c r="E2815" s="64" t="s">
        <v>2438</v>
      </c>
      <c r="F2815" s="64" t="s">
        <v>232</v>
      </c>
      <c r="G2815" s="63" t="b">
        <v>0</v>
      </c>
      <c r="H2815" s="71" t="b">
        <v>0</v>
      </c>
      <c r="I2815" s="64" t="s">
        <v>15477</v>
      </c>
      <c r="J2815" s="64" t="s">
        <v>15478</v>
      </c>
      <c r="K2815" s="65"/>
      <c r="L2815" s="71" t="b">
        <v>0</v>
      </c>
      <c r="M2815" s="64" t="s">
        <v>15479</v>
      </c>
      <c r="N2815" s="64" t="s">
        <v>232</v>
      </c>
      <c r="O2815" s="64" t="s">
        <v>232</v>
      </c>
      <c r="P2815" s="64" t="s">
        <v>232</v>
      </c>
      <c r="Q2815" s="65"/>
      <c r="R2815" s="64" t="s">
        <v>232</v>
      </c>
      <c r="S2815" s="65"/>
      <c r="T2815" s="65"/>
      <c r="U2815" s="65"/>
      <c r="V2815" s="64" t="s">
        <v>232</v>
      </c>
    </row>
  </sheetData>
  <autoFilter ref="A1:V2815" xr:uid="{E2BF6429-AC20-4A2A-91CE-C80A3AEFE5B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CB318-2C6B-409F-BD46-8F845893413D}">
  <dimension ref="A1:AV99"/>
  <sheetViews>
    <sheetView workbookViewId="0">
      <selection activeCell="W14" sqref="W14"/>
    </sheetView>
  </sheetViews>
  <sheetFormatPr defaultColWidth="8.85546875" defaultRowHeight="14.45"/>
  <cols>
    <col min="1" max="1" width="17.85546875" style="13" bestFit="1" customWidth="1"/>
    <col min="2" max="5" width="10.7109375" style="13" customWidth="1"/>
    <col min="6" max="6" width="4.5703125" style="13" customWidth="1"/>
    <col min="7" max="9" width="8.85546875" style="13"/>
    <col min="10" max="12" width="9.140625" style="13" customWidth="1"/>
    <col min="13" max="15" width="8.85546875" style="13"/>
    <col min="16" max="16" width="5.7109375" style="13" customWidth="1"/>
    <col min="17" max="17" width="51.85546875" style="13" customWidth="1"/>
    <col min="18" max="18" width="9.140625" style="13" customWidth="1"/>
    <col min="19" max="19" width="8.85546875" style="13"/>
    <col min="20" max="20" width="19" style="13" customWidth="1"/>
    <col min="21" max="21" width="9.5703125" style="13" bestFit="1" customWidth="1"/>
    <col min="22" max="22" width="8.85546875" style="13"/>
    <col min="23" max="23" width="13.85546875" style="13" customWidth="1"/>
    <col min="24" max="24" width="6" style="13" customWidth="1"/>
    <col min="25" max="25" width="40.140625" style="13" customWidth="1"/>
    <col min="26" max="27" width="12" style="13" customWidth="1"/>
    <col min="28" max="28" width="12" style="46" customWidth="1"/>
    <col min="29" max="30" width="12" style="13" customWidth="1"/>
    <col min="31" max="31" width="10" style="13" bestFit="1" customWidth="1"/>
    <col min="32" max="32" width="25.140625" style="24" bestFit="1" customWidth="1"/>
    <col min="33" max="33" width="25.140625" style="13" bestFit="1" customWidth="1"/>
    <col min="34" max="35" width="8.85546875" style="13"/>
    <col min="36" max="36" width="11.85546875" style="13" bestFit="1" customWidth="1"/>
    <col min="37" max="37" width="100.5703125" style="13" bestFit="1" customWidth="1"/>
    <col min="38" max="38" width="12" style="13" bestFit="1" customWidth="1"/>
    <col min="39" max="39" width="2.28515625" style="13" customWidth="1"/>
    <col min="40" max="40" width="1.7109375" style="13" customWidth="1"/>
    <col min="41" max="41" width="8.85546875" style="13"/>
    <col min="42" max="42" width="23.7109375" style="13" customWidth="1"/>
    <col min="43" max="45" width="8.85546875" style="13"/>
    <col min="46" max="46" width="11.5703125" style="13" bestFit="1" customWidth="1"/>
    <col min="47" max="16384" width="8.85546875" style="13"/>
  </cols>
  <sheetData>
    <row r="1" spans="1:48">
      <c r="A1" s="19" t="s">
        <v>49</v>
      </c>
      <c r="Q1" s="19" t="s">
        <v>50</v>
      </c>
      <c r="Y1" s="19" t="s">
        <v>51</v>
      </c>
    </row>
    <row r="2" spans="1:48">
      <c r="A2" s="39" t="s">
        <v>52</v>
      </c>
    </row>
    <row r="3" spans="1:48" ht="32.25" customHeight="1">
      <c r="B3" s="142" t="s">
        <v>53</v>
      </c>
      <c r="C3" s="142"/>
      <c r="D3" s="142"/>
      <c r="E3" s="142"/>
      <c r="Q3" s="143" t="s">
        <v>54</v>
      </c>
      <c r="R3" s="143"/>
      <c r="S3" s="143"/>
      <c r="T3" s="143"/>
      <c r="U3" s="143"/>
      <c r="V3" s="143"/>
      <c r="Y3" s="144" t="s">
        <v>55</v>
      </c>
      <c r="Z3" s="144"/>
      <c r="AA3" s="144"/>
      <c r="AB3" s="144"/>
      <c r="AC3" s="144"/>
      <c r="AD3" s="144"/>
      <c r="AO3" s="13" t="s">
        <v>56</v>
      </c>
    </row>
    <row r="4" spans="1:48" ht="87" thickBot="1">
      <c r="B4" s="140" t="s">
        <v>57</v>
      </c>
      <c r="C4" s="140" t="s">
        <v>58</v>
      </c>
      <c r="D4" s="140" t="s">
        <v>59</v>
      </c>
      <c r="E4" s="140" t="s">
        <v>60</v>
      </c>
      <c r="R4" s="13" t="str">
        <f>G5</f>
        <v>Representative DRE for analysis</v>
      </c>
      <c r="AO4" s="13" t="s">
        <v>61</v>
      </c>
      <c r="AP4" s="13" t="s">
        <v>62</v>
      </c>
      <c r="AQ4" s="13" t="s">
        <v>63</v>
      </c>
      <c r="AR4" s="13" t="s">
        <v>64</v>
      </c>
      <c r="AS4" s="69" t="s">
        <v>65</v>
      </c>
      <c r="AT4" s="69" t="s">
        <v>66</v>
      </c>
      <c r="AU4" s="67" t="s">
        <v>67</v>
      </c>
      <c r="AV4" s="13" t="s">
        <v>68</v>
      </c>
    </row>
    <row r="5" spans="1:48" ht="64.900000000000006" customHeight="1">
      <c r="B5" s="142" t="s">
        <v>69</v>
      </c>
      <c r="C5" s="142"/>
      <c r="D5" s="142"/>
      <c r="E5" s="142"/>
      <c r="G5" s="142" t="str">
        <f>B5</f>
        <v>Representative DRE for analysis</v>
      </c>
      <c r="H5" s="142"/>
      <c r="I5" s="142"/>
      <c r="J5" s="142"/>
      <c r="K5" s="140"/>
      <c r="L5" s="140"/>
      <c r="R5" s="13">
        <f>G6</f>
        <v>0.99</v>
      </c>
      <c r="S5" s="13">
        <f>H6</f>
        <v>0.96499999999999997</v>
      </c>
      <c r="T5" s="110" t="s">
        <v>70</v>
      </c>
      <c r="U5" s="13">
        <f>I6</f>
        <v>0.875</v>
      </c>
      <c r="V5" s="13">
        <f>J6</f>
        <v>0.7</v>
      </c>
      <c r="W5" s="111" t="s">
        <v>71</v>
      </c>
      <c r="Y5" s="25"/>
      <c r="Z5" s="145" t="s">
        <v>53</v>
      </c>
      <c r="AA5" s="145"/>
      <c r="AB5" s="145"/>
      <c r="AC5" s="145"/>
      <c r="AD5" s="145"/>
      <c r="AE5" s="26"/>
      <c r="AF5" s="27"/>
      <c r="AJ5" s="13" t="s">
        <v>72</v>
      </c>
      <c r="AO5" s="13">
        <v>25</v>
      </c>
      <c r="AP5" s="13" t="s">
        <v>73</v>
      </c>
      <c r="AQ5" s="13">
        <v>1.5501711527134366E-4</v>
      </c>
      <c r="AR5" s="13" t="b">
        <f>VLOOKUP(AO5,SPECIES_PROPERTIES!B:L,11,FALSE)</f>
        <v>0</v>
      </c>
      <c r="AS5" s="13">
        <f>ROUND(AQ5*100,5)</f>
        <v>1.55E-2</v>
      </c>
      <c r="AT5" s="72">
        <f>1/(1-($AQ$35+$AQ$44))</f>
        <v>1.2831784284363368</v>
      </c>
      <c r="AU5" s="13">
        <f>AT5*AQ5</f>
        <v>1.9891461835461723E-4</v>
      </c>
      <c r="AV5" s="13" t="b">
        <f>VLOOKUP(AO5,SPECIES_PROPERTIES!B:H,7,FALSE)</f>
        <v>0</v>
      </c>
    </row>
    <row r="6" spans="1:48">
      <c r="B6" s="13">
        <f>(100+98)/200</f>
        <v>0.99</v>
      </c>
      <c r="C6" s="13">
        <f>(95+98)/200</f>
        <v>0.96499999999999997</v>
      </c>
      <c r="D6" s="13">
        <f>(80+95)/200</f>
        <v>0.875</v>
      </c>
      <c r="E6" s="13">
        <f>(80+60)/200</f>
        <v>0.7</v>
      </c>
      <c r="G6" s="8">
        <f>B6</f>
        <v>0.99</v>
      </c>
      <c r="H6" s="8">
        <f t="shared" ref="H6:J6" si="0">C6</f>
        <v>0.96499999999999997</v>
      </c>
      <c r="I6" s="8">
        <f t="shared" si="0"/>
        <v>0.875</v>
      </c>
      <c r="J6" s="8">
        <f t="shared" si="0"/>
        <v>0.7</v>
      </c>
      <c r="K6" s="8"/>
      <c r="L6" s="8"/>
      <c r="Q6" s="19" t="s">
        <v>74</v>
      </c>
      <c r="R6" s="142" t="s">
        <v>75</v>
      </c>
      <c r="S6" s="142"/>
      <c r="T6" s="142"/>
      <c r="U6" s="142"/>
      <c r="V6" s="142"/>
      <c r="Y6" s="28"/>
      <c r="Z6" s="141" t="s">
        <v>57</v>
      </c>
      <c r="AA6" s="141" t="s">
        <v>58</v>
      </c>
      <c r="AB6" s="57">
        <v>0.95</v>
      </c>
      <c r="AC6" s="141" t="s">
        <v>59</v>
      </c>
      <c r="AD6" s="141" t="s">
        <v>60</v>
      </c>
      <c r="AE6" s="29"/>
      <c r="AF6" s="30"/>
      <c r="AO6" s="13">
        <v>30</v>
      </c>
      <c r="AP6" s="13" t="s">
        <v>76</v>
      </c>
      <c r="AQ6" s="13">
        <v>1.705392998022344E-4</v>
      </c>
      <c r="AR6" s="13" t="b">
        <f>VLOOKUP(AO6,SPECIES_PROPERTIES!B:L,11,FALSE)</f>
        <v>0</v>
      </c>
      <c r="AS6" s="13">
        <f t="shared" ref="AS6:AS65" si="1">ROUND(AQ6*100,5)</f>
        <v>1.7049999999999999E-2</v>
      </c>
      <c r="AT6" s="72">
        <f t="shared" ref="AT6:AT65" si="2">1/(1-($AQ$35+$AQ$44))</f>
        <v>1.2831784284363368</v>
      </c>
      <c r="AU6" s="13">
        <f t="shared" ref="AU6:AU65" si="3">AT6*AQ6</f>
        <v>2.1883235070686442E-4</v>
      </c>
      <c r="AV6" s="13" t="b">
        <f>VLOOKUP(AO6,SPECIES_PROPERTIES!B:H,7,FALSE)</f>
        <v>0</v>
      </c>
    </row>
    <row r="7" spans="1:48" ht="28.9">
      <c r="A7" s="13" t="s">
        <v>77</v>
      </c>
      <c r="B7" s="142" t="s">
        <v>78</v>
      </c>
      <c r="C7" s="142"/>
      <c r="D7" s="142"/>
      <c r="E7" s="142"/>
      <c r="G7" s="142" t="s">
        <v>79</v>
      </c>
      <c r="H7" s="142"/>
      <c r="I7" s="142"/>
      <c r="J7" s="142"/>
      <c r="K7" s="140"/>
      <c r="L7" s="140"/>
      <c r="Q7" s="13" t="str">
        <f>A12</f>
        <v>Formaldehyde</v>
      </c>
      <c r="R7" s="18">
        <f>G12/SUM(G$8,G$9,G$12,G$13,G$16)</f>
        <v>0.26842513576415827</v>
      </c>
      <c r="S7" s="18">
        <f>H12/SUM(H$8,H$9,H$12,H$13,H$16)</f>
        <v>0.2581699346405229</v>
      </c>
      <c r="T7" s="44">
        <f>$W$9*U7+ (1-$W$9)*S7</f>
        <v>0.25537149725790703</v>
      </c>
      <c r="U7" s="18">
        <f>I12/SUM(I$8,I$9,I$12,I$13,I$16)</f>
        <v>0.24137931034482754</v>
      </c>
      <c r="V7" s="18">
        <f>J12/SUM(J$8,J$9,J$12,J$13,J$16)</f>
        <v>0.24418604651162787</v>
      </c>
      <c r="W7" s="13">
        <f>0.95-0.965</f>
        <v>-1.5000000000000013E-2</v>
      </c>
      <c r="Y7" s="115" t="s">
        <v>80</v>
      </c>
      <c r="Z7" s="146" t="s">
        <v>75</v>
      </c>
      <c r="AA7" s="146"/>
      <c r="AB7" s="146"/>
      <c r="AC7" s="146"/>
      <c r="AD7" s="146"/>
      <c r="AE7" s="31" t="s">
        <v>61</v>
      </c>
      <c r="AF7" s="32" t="s">
        <v>62</v>
      </c>
      <c r="AG7" s="13" t="s">
        <v>81</v>
      </c>
      <c r="AO7" s="13">
        <v>44</v>
      </c>
      <c r="AP7" s="13" t="s">
        <v>82</v>
      </c>
      <c r="AQ7" s="13">
        <v>1.7553423520722336E-4</v>
      </c>
      <c r="AR7" s="13" t="b">
        <f>VLOOKUP(AO7,SPECIES_PROPERTIES!B:L,11,FALSE)</f>
        <v>0</v>
      </c>
      <c r="AS7" s="13">
        <f t="shared" si="1"/>
        <v>1.755E-2</v>
      </c>
      <c r="AT7" s="72">
        <f t="shared" si="2"/>
        <v>1.2831784284363368</v>
      </c>
      <c r="AU7" s="13">
        <f t="shared" si="3"/>
        <v>2.2524174406997915E-4</v>
      </c>
      <c r="AV7" s="13" t="b">
        <f>VLOOKUP(AO7,SPECIES_PROPERTIES!B:H,7,FALSE)</f>
        <v>0</v>
      </c>
    </row>
    <row r="8" spans="1:48">
      <c r="A8" s="4" t="s">
        <v>83</v>
      </c>
      <c r="B8" s="13">
        <v>6.25E-2</v>
      </c>
      <c r="C8" s="13">
        <v>4.5699999999999998E-2</v>
      </c>
      <c r="D8" s="13">
        <v>4.3299999999999998E-2</v>
      </c>
      <c r="E8" s="13">
        <v>2.18E-2</v>
      </c>
      <c r="G8" s="1">
        <v>4.6800000000000001E-2</v>
      </c>
      <c r="H8" s="1">
        <v>3.5799999999999998E-2</v>
      </c>
      <c r="I8" s="1">
        <v>3.4500000000000003E-2</v>
      </c>
      <c r="J8" s="1">
        <v>1.8100000000000002E-2</v>
      </c>
      <c r="K8" s="1"/>
      <c r="L8" s="1"/>
      <c r="Q8" s="13" t="str">
        <f>A16</f>
        <v>Methanol</v>
      </c>
      <c r="R8" s="18">
        <f>G16/SUM(G$8,G$9,G$12,G$13,G$16)</f>
        <v>1.1636927851047325E-2</v>
      </c>
      <c r="S8" s="18">
        <f>H16/SUM(H$8,H$9,H$12,H$13,H$16)</f>
        <v>1.1982570806100219E-2</v>
      </c>
      <c r="T8" s="44">
        <f t="shared" ref="T8:T11" si="4">$W$9*U8+ (1-$W$9)*S8</f>
        <v>1.2448529858942301E-2</v>
      </c>
      <c r="U8" s="18">
        <f>I16/SUM(I$8,I$9,I$12,I$13,I$16)</f>
        <v>1.4778325123152707E-2</v>
      </c>
      <c r="V8" s="18">
        <f>J16/SUM(J$8,J$9,J$12,J$13,J$16)</f>
        <v>2.3255813953488368E-2</v>
      </c>
      <c r="W8" s="10">
        <f>0.875-0.965</f>
        <v>-8.9999999999999969E-2</v>
      </c>
      <c r="Y8" s="112" t="s">
        <v>84</v>
      </c>
      <c r="Z8" s="34"/>
      <c r="AA8" s="34"/>
      <c r="AB8" s="58">
        <f t="shared" ref="AB8:AB12" si="5">T$20*T7</f>
        <v>2.6297681303071318E-2</v>
      </c>
      <c r="AC8" s="34"/>
      <c r="AD8" s="34"/>
      <c r="AE8" s="31">
        <f>VLOOKUP(Y8,SPECIES_PROPERTIES!A:B,2,FALSE)</f>
        <v>465</v>
      </c>
      <c r="AF8" s="32" t="str">
        <f>VLOOKUP(AE8,SPECIES_PROPERTIES!B:I,8,FALSE)</f>
        <v>Formaldehyde</v>
      </c>
      <c r="AG8" s="13">
        <v>2.6297681303071318E-2</v>
      </c>
      <c r="AJ8" s="66" t="s">
        <v>85</v>
      </c>
      <c r="AO8" s="13">
        <v>51</v>
      </c>
      <c r="AP8" s="13" t="s">
        <v>86</v>
      </c>
      <c r="AQ8" s="13">
        <v>3.121300831832876E-5</v>
      </c>
      <c r="AR8" s="13" t="b">
        <f>VLOOKUP(AO8,SPECIES_PROPERTIES!B:L,11,FALSE)</f>
        <v>0</v>
      </c>
      <c r="AS8" s="13">
        <f t="shared" si="1"/>
        <v>3.1199999999999999E-3</v>
      </c>
      <c r="AT8" s="72">
        <f t="shared" si="2"/>
        <v>1.2831784284363368</v>
      </c>
      <c r="AU8" s="13">
        <f t="shared" si="3"/>
        <v>4.0051858960683404E-5</v>
      </c>
      <c r="AV8" s="13" t="b">
        <f>VLOOKUP(AO8,SPECIES_PROPERTIES!B:H,7,FALSE)</f>
        <v>0</v>
      </c>
    </row>
    <row r="9" spans="1:48">
      <c r="A9" s="4" t="s">
        <v>87</v>
      </c>
      <c r="B9" s="13">
        <v>3.0700000000000002E-2</v>
      </c>
      <c r="C9" s="13">
        <v>2.07E-2</v>
      </c>
      <c r="D9" s="13">
        <v>1.7999999999999999E-2</v>
      </c>
      <c r="E9" s="13">
        <v>9.2999999999999992E-3</v>
      </c>
      <c r="G9" s="1">
        <v>2.3E-2</v>
      </c>
      <c r="H9" s="1">
        <v>1.6199999999999999E-2</v>
      </c>
      <c r="I9" s="1">
        <v>1.43E-2</v>
      </c>
      <c r="J9" s="1">
        <v>7.7000000000000002E-3</v>
      </c>
      <c r="K9" s="1"/>
      <c r="L9" s="1"/>
      <c r="Q9" s="13" t="str">
        <f>A13</f>
        <v>Acetaldehyde</v>
      </c>
      <c r="R9" s="18">
        <f>G13/SUM(G$8,G$9,G$12,G$13,G$16)</f>
        <v>0.17843289371605897</v>
      </c>
      <c r="S9" s="18">
        <f>H13/SUM(H$8,H$9,H$12,H$13,H$16)</f>
        <v>0.16339869281045752</v>
      </c>
      <c r="T9" s="44">
        <f t="shared" si="4"/>
        <v>0.15997510115157174</v>
      </c>
      <c r="U9" s="18">
        <f>I13/SUM(I$8,I$9,I$12,I$13,I$16)</f>
        <v>0.14285714285714282</v>
      </c>
      <c r="V9" s="18">
        <f>J13/SUM(J$8,J$9,J$12,J$13,J$16)</f>
        <v>0.13255813953488368</v>
      </c>
      <c r="W9" s="42">
        <f>W7/W8</f>
        <v>0.16666666666666688</v>
      </c>
      <c r="Y9" s="113" t="s">
        <v>88</v>
      </c>
      <c r="Z9" s="34"/>
      <c r="AA9" s="34"/>
      <c r="AB9" s="58">
        <f t="shared" si="5"/>
        <v>1.2819264265487471E-3</v>
      </c>
      <c r="AC9" s="34"/>
      <c r="AD9" s="34"/>
      <c r="AE9" s="31">
        <f>VLOOKUP(Y9,SPECIES_PROPERTIES!A:B,2,FALSE)</f>
        <v>531</v>
      </c>
      <c r="AF9" s="32" t="str">
        <f>VLOOKUP(AE9,SPECIES_PROPERTIES!B:I,8,FALSE)</f>
        <v>Methyl alcohol (or methanol)</v>
      </c>
      <c r="AG9" s="13">
        <v>1.2819264265487471E-3</v>
      </c>
      <c r="AJ9" s="66" t="s">
        <v>61</v>
      </c>
      <c r="AK9" s="66" t="s">
        <v>62</v>
      </c>
      <c r="AL9" s="13" t="s">
        <v>89</v>
      </c>
      <c r="AO9" s="13">
        <v>59</v>
      </c>
      <c r="AP9" s="13" t="s">
        <v>90</v>
      </c>
      <c r="AQ9" s="13">
        <v>3.9556252079570839E-5</v>
      </c>
      <c r="AR9" s="13" t="b">
        <f>VLOOKUP(AO9,SPECIES_PROPERTIES!B:L,11,FALSE)</f>
        <v>0</v>
      </c>
      <c r="AS9" s="13">
        <f t="shared" si="1"/>
        <v>3.96E-3</v>
      </c>
      <c r="AT9" s="72">
        <f t="shared" si="2"/>
        <v>1.2831784284363368</v>
      </c>
      <c r="AU9" s="13">
        <f t="shared" si="3"/>
        <v>5.0757729378295285E-5</v>
      </c>
      <c r="AV9" s="13" t="b">
        <f>VLOOKUP(AO9,SPECIES_PROPERTIES!B:H,7,FALSE)</f>
        <v>0</v>
      </c>
    </row>
    <row r="10" spans="1:48">
      <c r="A10" s="3" t="s">
        <v>91</v>
      </c>
      <c r="B10" s="13">
        <v>1</v>
      </c>
      <c r="C10" s="13">
        <v>1</v>
      </c>
      <c r="D10" s="13">
        <v>1</v>
      </c>
      <c r="E10" s="13">
        <v>1</v>
      </c>
      <c r="G10" s="1">
        <v>0.748</v>
      </c>
      <c r="H10" s="1">
        <v>0.78349999999999997</v>
      </c>
      <c r="I10" s="1">
        <v>0.79500000000000004</v>
      </c>
      <c r="J10" s="1">
        <v>0.83079999999999998</v>
      </c>
      <c r="K10" s="1"/>
      <c r="L10" s="1"/>
      <c r="Q10" s="13" t="str">
        <f>A8</f>
        <v>Acetylene</v>
      </c>
      <c r="R10" s="18">
        <f t="shared" ref="R10:S11" si="6">G8/SUM(G$8,G$9,G$12,G$13,G$16)</f>
        <v>0.36307214895267653</v>
      </c>
      <c r="S10" s="18">
        <f t="shared" si="6"/>
        <v>0.38997821350762529</v>
      </c>
      <c r="T10" s="44">
        <f t="shared" si="4"/>
        <v>0.39579465247146117</v>
      </c>
      <c r="U10" s="18">
        <f>I8/SUM(I$8,I$9,I$12,I$13,I$16)</f>
        <v>0.4248768472906404</v>
      </c>
      <c r="V10" s="18">
        <f>J8/SUM(J$8,J$9,J$12,J$13,J$16)</f>
        <v>0.42093023255813949</v>
      </c>
      <c r="W10" s="9">
        <f>0.875*W9+0.965*(1-W9)</f>
        <v>0.95</v>
      </c>
      <c r="Y10" s="113" t="str">
        <f>Q9</f>
        <v>Acetaldehyde</v>
      </c>
      <c r="Z10" s="34"/>
      <c r="AA10" s="34"/>
      <c r="AB10" s="58">
        <f t="shared" si="5"/>
        <v>1.6473938053712729E-2</v>
      </c>
      <c r="AC10" s="34"/>
      <c r="AD10" s="34"/>
      <c r="AE10" s="31">
        <f>VLOOKUP(Y10,SPECIES_PROPERTIES!A:B,2,FALSE)</f>
        <v>279</v>
      </c>
      <c r="AF10" s="32" t="str">
        <f>VLOOKUP(AE10,SPECIES_PROPERTIES!B:I,8,FALSE)</f>
        <v>Acetaldehyde</v>
      </c>
      <c r="AG10" s="13">
        <v>1.6473938053712729E-2</v>
      </c>
      <c r="AJ10" s="13">
        <v>25</v>
      </c>
      <c r="AK10" s="13" t="s">
        <v>73</v>
      </c>
      <c r="AL10" s="24">
        <v>1.5501711527134366E-4</v>
      </c>
      <c r="AO10" s="13">
        <v>64</v>
      </c>
      <c r="AP10" s="13" t="s">
        <v>92</v>
      </c>
      <c r="AQ10" s="13">
        <v>2.5384239888322016E-5</v>
      </c>
      <c r="AR10" s="13" t="b">
        <f>VLOOKUP(AO10,SPECIES_PROPERTIES!B:L,11,FALSE)</f>
        <v>0</v>
      </c>
      <c r="AS10" s="13">
        <f t="shared" si="1"/>
        <v>2.5400000000000002E-3</v>
      </c>
      <c r="AT10" s="72">
        <f t="shared" si="2"/>
        <v>1.2831784284363368</v>
      </c>
      <c r="AU10" s="13">
        <f t="shared" si="3"/>
        <v>3.2572509046948019E-5</v>
      </c>
      <c r="AV10" s="13" t="b">
        <f>VLOOKUP(AO10,SPECIES_PROPERTIES!B:H,7,FALSE)</f>
        <v>0</v>
      </c>
    </row>
    <row r="11" spans="1:48" ht="15" thickBot="1">
      <c r="A11" s="5" t="s">
        <v>93</v>
      </c>
      <c r="B11" s="13">
        <v>2.0000000000000001E-4</v>
      </c>
      <c r="C11" s="13">
        <v>2.0000000000000001E-4</v>
      </c>
      <c r="D11" s="13">
        <v>1.6999999999999999E-3</v>
      </c>
      <c r="E11" s="13">
        <v>4.7999999999999996E-3</v>
      </c>
      <c r="G11" s="1">
        <v>2.0000000000000001E-4</v>
      </c>
      <c r="H11" s="1">
        <v>1E-4</v>
      </c>
      <c r="I11" s="1">
        <v>1.2999999999999999E-3</v>
      </c>
      <c r="J11" s="1">
        <v>4.0000000000000001E-3</v>
      </c>
      <c r="K11" s="1"/>
      <c r="L11" s="1"/>
      <c r="Q11" s="13" t="str">
        <f>A9</f>
        <v>Ethylene</v>
      </c>
      <c r="R11" s="21">
        <f t="shared" si="6"/>
        <v>0.17843289371605897</v>
      </c>
      <c r="S11" s="21">
        <f t="shared" si="6"/>
        <v>0.17647058823529413</v>
      </c>
      <c r="T11" s="44">
        <f t="shared" si="4"/>
        <v>0.17641021926011785</v>
      </c>
      <c r="U11" s="21">
        <f>I9/SUM(I$8,I$9,I$12,I$13,I$16)</f>
        <v>0.17610837438423643</v>
      </c>
      <c r="V11" s="21">
        <f>J9/SUM(J$8,J$9,J$12,J$13,J$16)</f>
        <v>0.17906976744186043</v>
      </c>
      <c r="W11" s="9"/>
      <c r="Y11" s="114" t="s">
        <v>94</v>
      </c>
      <c r="Z11" s="34"/>
      <c r="AA11" s="34"/>
      <c r="AB11" s="58">
        <f t="shared" si="5"/>
        <v>4.0758196368494988E-2</v>
      </c>
      <c r="AC11" s="34"/>
      <c r="AD11" s="34"/>
      <c r="AE11" s="31">
        <f>VLOOKUP(Y11,SPECIES_PROPERTIES!A:B,2,FALSE)</f>
        <v>282</v>
      </c>
      <c r="AF11" s="32" t="str">
        <f>VLOOKUP(AE11,SPECIES_PROPERTIES!B:I,8,FALSE)</f>
        <v>Acetylene (or ethyne)</v>
      </c>
      <c r="AG11" s="13">
        <v>4.0758196368494988E-2</v>
      </c>
      <c r="AJ11" s="13">
        <v>30</v>
      </c>
      <c r="AK11" s="13" t="s">
        <v>76</v>
      </c>
      <c r="AL11" s="24">
        <v>1.705392998022344E-4</v>
      </c>
      <c r="AO11" s="13">
        <v>78</v>
      </c>
      <c r="AP11" s="13" t="s">
        <v>95</v>
      </c>
      <c r="AQ11" s="13">
        <v>4.6367448905333493E-3</v>
      </c>
      <c r="AR11" s="13" t="b">
        <f>VLOOKUP(AO11,SPECIES_PROPERTIES!B:L,11,FALSE)</f>
        <v>0</v>
      </c>
      <c r="AS11" s="13">
        <f t="shared" si="1"/>
        <v>0.46367000000000003</v>
      </c>
      <c r="AT11" s="72">
        <f t="shared" si="2"/>
        <v>1.2831784284363368</v>
      </c>
      <c r="AU11" s="13">
        <f t="shared" si="3"/>
        <v>5.9497710216947974E-3</v>
      </c>
      <c r="AV11" s="13" t="b">
        <f>VLOOKUP(AO11,SPECIES_PROPERTIES!B:H,7,FALSE)</f>
        <v>0</v>
      </c>
    </row>
    <row r="12" spans="1:48">
      <c r="A12" s="4" t="s">
        <v>84</v>
      </c>
      <c r="B12" s="13">
        <v>4.6300000000000001E-2</v>
      </c>
      <c r="C12" s="13">
        <v>3.0300000000000001E-2</v>
      </c>
      <c r="D12" s="13">
        <v>2.47E-2</v>
      </c>
      <c r="E12" s="13">
        <v>1.2699999999999999E-2</v>
      </c>
      <c r="G12" s="1">
        <v>3.4599999999999999E-2</v>
      </c>
      <c r="H12" s="1">
        <v>2.3699999999999999E-2</v>
      </c>
      <c r="I12" s="1">
        <v>1.9599999999999999E-2</v>
      </c>
      <c r="J12" s="1">
        <v>1.0500000000000001E-2</v>
      </c>
      <c r="K12" s="1"/>
      <c r="L12" s="1"/>
      <c r="Q12" s="13" t="s">
        <v>96</v>
      </c>
      <c r="R12" s="10">
        <f>SUM(R7:R11)</f>
        <v>1</v>
      </c>
      <c r="S12" s="10">
        <f>SUM(S7:S11)</f>
        <v>1</v>
      </c>
      <c r="T12" s="45">
        <f>SUM(T7:T11)</f>
        <v>1</v>
      </c>
      <c r="U12" s="10">
        <f>SUM(U7:U11)</f>
        <v>1</v>
      </c>
      <c r="V12" s="10">
        <f>SUM(V7:V11)</f>
        <v>0.99999999999999978</v>
      </c>
      <c r="W12" s="9"/>
      <c r="Y12" s="113" t="s">
        <v>97</v>
      </c>
      <c r="Z12" s="34"/>
      <c r="AA12" s="34"/>
      <c r="AB12" s="58">
        <f t="shared" si="5"/>
        <v>1.816639591544655E-2</v>
      </c>
      <c r="AC12" s="34"/>
      <c r="AD12" s="34"/>
      <c r="AE12" s="31">
        <f>VLOOKUP(Y12,SPECIES_PROPERTIES!A:B,2,FALSE)</f>
        <v>452</v>
      </c>
      <c r="AF12" s="32" t="str">
        <f>VLOOKUP(AE12,SPECIES_PROPERTIES!B:I,8,FALSE)</f>
        <v>Ethylene (or ethene)</v>
      </c>
      <c r="AG12" s="13">
        <v>1.816639591544655E-2</v>
      </c>
      <c r="AJ12" s="13">
        <v>44</v>
      </c>
      <c r="AK12" s="13" t="s">
        <v>82</v>
      </c>
      <c r="AL12" s="24">
        <v>1.7553423520722336E-4</v>
      </c>
      <c r="AO12" s="13">
        <v>80</v>
      </c>
      <c r="AP12" s="13" t="s">
        <v>98</v>
      </c>
      <c r="AQ12" s="13">
        <v>8.1269195358054465E-5</v>
      </c>
      <c r="AR12" s="13" t="b">
        <f>VLOOKUP(AO12,SPECIES_PROPERTIES!B:L,11,FALSE)</f>
        <v>0</v>
      </c>
      <c r="AS12" s="13">
        <f t="shared" si="1"/>
        <v>8.1300000000000001E-3</v>
      </c>
      <c r="AT12" s="72">
        <f t="shared" si="2"/>
        <v>1.2831784284363368</v>
      </c>
      <c r="AU12" s="13">
        <f t="shared" si="3"/>
        <v>1.0428287837983396E-4</v>
      </c>
      <c r="AV12" s="13" t="b">
        <f>VLOOKUP(AO12,SPECIES_PROPERTIES!B:H,7,FALSE)</f>
        <v>0</v>
      </c>
    </row>
    <row r="13" spans="1:48">
      <c r="A13" s="4" t="s">
        <v>99</v>
      </c>
      <c r="B13" s="13">
        <v>3.0800000000000001E-2</v>
      </c>
      <c r="C13" s="13">
        <v>1.9199999999999998E-2</v>
      </c>
      <c r="D13" s="13">
        <v>1.46E-2</v>
      </c>
      <c r="E13" s="13">
        <v>6.8999999999999999E-3</v>
      </c>
      <c r="G13" s="1">
        <v>2.3E-2</v>
      </c>
      <c r="H13" s="1">
        <v>1.4999999999999999E-2</v>
      </c>
      <c r="I13" s="1">
        <v>1.1599999999999999E-2</v>
      </c>
      <c r="J13" s="1">
        <v>5.7000000000000002E-3</v>
      </c>
      <c r="K13" s="1"/>
      <c r="L13" s="1"/>
      <c r="Y13" s="33" t="str">
        <f t="shared" ref="Y13:Y16" si="7">Q25</f>
        <v>Propane</v>
      </c>
      <c r="Z13" s="34"/>
      <c r="AA13" s="34"/>
      <c r="AB13" s="58">
        <f t="shared" ref="AB13:AB28" si="8">T$19*$R25</f>
        <v>0.21854917036951349</v>
      </c>
      <c r="AC13" s="34"/>
      <c r="AD13" s="34"/>
      <c r="AE13" s="31">
        <f>VLOOKUP(Y13,SPECIES_PROPERTIES!A:B,2,FALSE)</f>
        <v>671</v>
      </c>
      <c r="AF13" s="32" t="str">
        <f>VLOOKUP(AE13,SPECIES_PROPERTIES!B:I,8,FALSE)</f>
        <v>Propane</v>
      </c>
      <c r="AG13" s="13">
        <v>0.21854917036951349</v>
      </c>
      <c r="AJ13" s="13">
        <v>51</v>
      </c>
      <c r="AK13" s="13" t="s">
        <v>86</v>
      </c>
      <c r="AL13" s="24">
        <v>3.121300831832876E-5</v>
      </c>
      <c r="AO13" s="13">
        <v>89</v>
      </c>
      <c r="AP13" s="13" t="s">
        <v>100</v>
      </c>
      <c r="AQ13" s="13">
        <v>9.3340237089732027E-5</v>
      </c>
      <c r="AR13" s="13" t="b">
        <f>VLOOKUP(AO13,SPECIES_PROPERTIES!B:L,11,FALSE)</f>
        <v>0</v>
      </c>
      <c r="AS13" s="13">
        <f t="shared" si="1"/>
        <v>9.3299999999999998E-3</v>
      </c>
      <c r="AT13" s="72">
        <f t="shared" si="2"/>
        <v>1.2831784284363368</v>
      </c>
      <c r="AU13" s="13">
        <f t="shared" si="3"/>
        <v>1.1977217873867741E-4</v>
      </c>
      <c r="AV13" s="13" t="b">
        <f>VLOOKUP(AO13,SPECIES_PROPERTIES!B:H,7,FALSE)</f>
        <v>0</v>
      </c>
    </row>
    <row r="14" spans="1:48" s="2" customFormat="1">
      <c r="A14" s="5" t="s">
        <v>101</v>
      </c>
      <c r="B14" s="2">
        <v>1E-3</v>
      </c>
      <c r="C14" s="2">
        <v>6.9999999999999999E-4</v>
      </c>
      <c r="D14" s="2">
        <v>6.9999999999999999E-4</v>
      </c>
      <c r="E14" s="2">
        <v>4.0000000000000002E-4</v>
      </c>
      <c r="G14" s="6">
        <v>6.9999999999999999E-4</v>
      </c>
      <c r="H14" s="6">
        <v>5.0000000000000001E-4</v>
      </c>
      <c r="I14" s="6">
        <v>5.0000000000000001E-4</v>
      </c>
      <c r="J14" s="6">
        <v>2.9999999999999997E-4</v>
      </c>
      <c r="K14" s="6"/>
      <c r="L14" s="6"/>
      <c r="M14" s="13"/>
      <c r="N14" s="13"/>
      <c r="O14" s="13"/>
      <c r="P14" s="13"/>
      <c r="Y14" s="33" t="str">
        <f t="shared" si="7"/>
        <v>N-butane</v>
      </c>
      <c r="Z14" s="34"/>
      <c r="AA14" s="34"/>
      <c r="AB14" s="58">
        <f t="shared" si="8"/>
        <v>0.13033831029275092</v>
      </c>
      <c r="AC14" s="34"/>
      <c r="AD14" s="34"/>
      <c r="AE14" s="31">
        <f>VLOOKUP(Y14,SPECIES_PROPERTIES!A:B,2,FALSE)</f>
        <v>592</v>
      </c>
      <c r="AF14" s="32" t="str">
        <f>VLOOKUP(AE14,SPECIES_PROPERTIES!B:I,8,FALSE)</f>
        <v>N-butane</v>
      </c>
      <c r="AG14" s="13">
        <v>0.13033831029275092</v>
      </c>
      <c r="AJ14" s="13">
        <v>59</v>
      </c>
      <c r="AK14" s="13" t="s">
        <v>90</v>
      </c>
      <c r="AL14" s="24">
        <v>3.9556252079570839E-5</v>
      </c>
      <c r="AM14" s="13"/>
      <c r="AN14" s="13"/>
      <c r="AO14" s="13">
        <v>94</v>
      </c>
      <c r="AP14" s="13" t="s">
        <v>102</v>
      </c>
      <c r="AQ14" s="13">
        <v>1.4724354770431972E-4</v>
      </c>
      <c r="AR14" s="13" t="b">
        <f>VLOOKUP(AO14,SPECIES_PROPERTIES!B:L,11,FALSE)</f>
        <v>0</v>
      </c>
      <c r="AS14" s="13">
        <f t="shared" si="1"/>
        <v>1.472E-2</v>
      </c>
      <c r="AT14" s="72">
        <f t="shared" si="2"/>
        <v>1.2831784284363368</v>
      </c>
      <c r="AU14" s="13">
        <f t="shared" si="3"/>
        <v>1.8893974414061976E-4</v>
      </c>
      <c r="AV14" s="13" t="b">
        <f>VLOOKUP(AO14,SPECIES_PROPERTIES!B:H,7,FALSE)</f>
        <v>0</v>
      </c>
    </row>
    <row r="15" spans="1:48" s="2" customFormat="1">
      <c r="A15" s="5" t="s">
        <v>103</v>
      </c>
      <c r="B15" s="2">
        <v>1.8599999999999998E-2</v>
      </c>
      <c r="C15" s="2">
        <v>1.4200000000000001E-2</v>
      </c>
      <c r="D15" s="2">
        <v>9.9000000000000008E-3</v>
      </c>
      <c r="E15" s="2">
        <v>3.8E-3</v>
      </c>
      <c r="G15" s="6">
        <v>1.3899999999999999E-2</v>
      </c>
      <c r="H15" s="6">
        <v>1.11E-2</v>
      </c>
      <c r="I15" s="6">
        <v>7.9000000000000008E-3</v>
      </c>
      <c r="J15" s="6">
        <v>3.2000000000000002E-3</v>
      </c>
      <c r="K15" s="6"/>
      <c r="L15" s="6"/>
      <c r="M15" s="13"/>
      <c r="N15" s="13"/>
      <c r="O15" s="13"/>
      <c r="P15" s="13"/>
      <c r="Q15" s="143" t="s">
        <v>104</v>
      </c>
      <c r="R15" s="143"/>
      <c r="S15" s="143"/>
      <c r="T15" s="143"/>
      <c r="U15" s="143"/>
      <c r="V15" s="143"/>
      <c r="Y15" s="33" t="str">
        <f t="shared" si="7"/>
        <v>Ethane</v>
      </c>
      <c r="Z15" s="34"/>
      <c r="AA15" s="34"/>
      <c r="AB15" s="58">
        <f t="shared" si="8"/>
        <v>0.12704293344148984</v>
      </c>
      <c r="AC15" s="34"/>
      <c r="AD15" s="34"/>
      <c r="AE15" s="31">
        <f>VLOOKUP(Y15,SPECIES_PROPERTIES!A:B,2,FALSE)</f>
        <v>438</v>
      </c>
      <c r="AF15" s="32" t="str">
        <f>VLOOKUP(AE15,SPECIES_PROPERTIES!B:I,8,FALSE)</f>
        <v>Ethane</v>
      </c>
      <c r="AG15" s="2">
        <v>0.12704293344148984</v>
      </c>
      <c r="AJ15" s="13">
        <v>64</v>
      </c>
      <c r="AK15" s="13" t="s">
        <v>92</v>
      </c>
      <c r="AL15" s="24">
        <v>2.5384239888322016E-5</v>
      </c>
      <c r="AM15" s="13"/>
      <c r="AN15" s="13"/>
      <c r="AO15" s="13">
        <v>108</v>
      </c>
      <c r="AP15" s="13" t="s">
        <v>105</v>
      </c>
      <c r="AQ15" s="13">
        <v>2.5383032030082278E-5</v>
      </c>
      <c r="AR15" s="13" t="b">
        <f>VLOOKUP(AO15,SPECIES_PROPERTIES!B:L,11,FALSE)</f>
        <v>0</v>
      </c>
      <c r="AS15" s="13">
        <f t="shared" si="1"/>
        <v>2.5400000000000002E-3</v>
      </c>
      <c r="AT15" s="72">
        <f t="shared" si="2"/>
        <v>1.2831784284363368</v>
      </c>
      <c r="AU15" s="13">
        <f t="shared" si="3"/>
        <v>3.2570959149310175E-5</v>
      </c>
      <c r="AV15" s="13" t="b">
        <f>VLOOKUP(AO15,SPECIES_PROPERTIES!B:H,7,FALSE)</f>
        <v>0</v>
      </c>
    </row>
    <row r="16" spans="1:48">
      <c r="A16" s="4" t="s">
        <v>106</v>
      </c>
      <c r="B16" s="13">
        <v>2E-3</v>
      </c>
      <c r="C16" s="13">
        <v>1.4E-3</v>
      </c>
      <c r="D16" s="13">
        <v>1.6000000000000001E-3</v>
      </c>
      <c r="E16" s="13">
        <v>1.1999999999999999E-3</v>
      </c>
      <c r="G16" s="1">
        <v>1.5E-3</v>
      </c>
      <c r="H16" s="1">
        <v>1.1000000000000001E-3</v>
      </c>
      <c r="I16" s="1">
        <v>1.1999999999999999E-3</v>
      </c>
      <c r="J16" s="1">
        <v>1E-3</v>
      </c>
      <c r="K16" s="1"/>
      <c r="L16" s="1"/>
      <c r="Q16" s="143"/>
      <c r="R16" s="143"/>
      <c r="S16" s="143"/>
      <c r="T16" s="143"/>
      <c r="U16" s="143"/>
      <c r="V16" s="143"/>
      <c r="Y16" s="33" t="str">
        <f t="shared" si="7"/>
        <v>Methane</v>
      </c>
      <c r="Z16" s="34"/>
      <c r="AA16" s="34"/>
      <c r="AB16" s="58">
        <f t="shared" si="8"/>
        <v>9.3642220049918193E-2</v>
      </c>
      <c r="AC16" s="34"/>
      <c r="AD16" s="34"/>
      <c r="AE16" s="31">
        <f>VLOOKUP(Y16,SPECIES_PROPERTIES!A:B,2,FALSE)</f>
        <v>529</v>
      </c>
      <c r="AF16" s="32" t="str">
        <f>VLOOKUP(AE16,SPECIES_PROPERTIES!B:I,8,FALSE)</f>
        <v>Methane</v>
      </c>
      <c r="AG16" s="13">
        <v>9.3642220049918193E-2</v>
      </c>
      <c r="AJ16" s="13">
        <v>78</v>
      </c>
      <c r="AK16" s="13" t="s">
        <v>95</v>
      </c>
      <c r="AL16" s="24">
        <v>4.6367448905333493E-3</v>
      </c>
      <c r="AO16" s="13">
        <v>118</v>
      </c>
      <c r="AP16" s="46" t="s">
        <v>107</v>
      </c>
      <c r="AQ16" s="13">
        <v>2.0982071133606086E-3</v>
      </c>
      <c r="AR16" s="13" t="b">
        <f>VLOOKUP(AO16,SPECIES_PROPERTIES!B:L,11,FALSE)</f>
        <v>0</v>
      </c>
      <c r="AS16" s="13">
        <f t="shared" si="1"/>
        <v>0.20982000000000001</v>
      </c>
      <c r="AT16" s="72">
        <f t="shared" si="2"/>
        <v>1.2831784284363368</v>
      </c>
      <c r="AU16" s="46">
        <f t="shared" si="3"/>
        <v>2.6923741062560083E-3</v>
      </c>
      <c r="AV16" s="46" t="b">
        <f>VLOOKUP(AO16,SPECIES_PROPERTIES!B:H,7,FALSE)</f>
        <v>1</v>
      </c>
    </row>
    <row r="17" spans="1:48">
      <c r="A17" s="5" t="s">
        <v>108</v>
      </c>
      <c r="B17" s="13">
        <v>1.1999999999999999E-3</v>
      </c>
      <c r="C17" s="13">
        <v>8.0000000000000004E-4</v>
      </c>
      <c r="D17" s="13">
        <v>8.0000000000000004E-4</v>
      </c>
      <c r="E17" s="13">
        <v>5.0000000000000001E-4</v>
      </c>
      <c r="G17" s="1">
        <v>8.9999999999999998E-4</v>
      </c>
      <c r="H17" s="1">
        <v>6.9999999999999999E-4</v>
      </c>
      <c r="I17" s="1">
        <v>5.9999999999999995E-4</v>
      </c>
      <c r="J17" s="1">
        <v>4.0000000000000002E-4</v>
      </c>
      <c r="K17" s="1"/>
      <c r="L17" s="1"/>
      <c r="R17" s="13" t="str">
        <f>B5</f>
        <v>Representative DRE for analysis</v>
      </c>
      <c r="Y17" s="33" t="str">
        <f>Q29</f>
        <v>N-pentane</v>
      </c>
      <c r="Z17" s="34"/>
      <c r="AA17" s="34"/>
      <c r="AB17" s="58">
        <f t="shared" si="8"/>
        <v>6.620458275322004E-2</v>
      </c>
      <c r="AC17" s="34"/>
      <c r="AD17" s="34"/>
      <c r="AE17" s="31">
        <f>VLOOKUP(Y17,SPECIES_PROPERTIES!A:B,2,FALSE)</f>
        <v>605</v>
      </c>
      <c r="AF17" s="32" t="str">
        <f>VLOOKUP(AE17,SPECIES_PROPERTIES!B:I,8,FALSE)</f>
        <v>N-pentane</v>
      </c>
      <c r="AG17" s="13">
        <v>6.620458275322004E-2</v>
      </c>
      <c r="AJ17" s="13">
        <v>80</v>
      </c>
      <c r="AK17" s="13" t="s">
        <v>98</v>
      </c>
      <c r="AL17" s="24">
        <v>8.1269195358054465E-5</v>
      </c>
      <c r="AO17" s="13">
        <v>122</v>
      </c>
      <c r="AP17" s="13" t="s">
        <v>109</v>
      </c>
      <c r="AQ17" s="13">
        <v>1.0448956250087703E-3</v>
      </c>
      <c r="AR17" s="13" t="b">
        <f>VLOOKUP(AO17,SPECIES_PROPERTIES!B:L,11,FALSE)</f>
        <v>0</v>
      </c>
      <c r="AS17" s="13">
        <f t="shared" si="1"/>
        <v>0.10449</v>
      </c>
      <c r="AT17" s="72">
        <f t="shared" si="2"/>
        <v>1.2831784284363368</v>
      </c>
      <c r="AU17" s="13">
        <f t="shared" si="3"/>
        <v>1.3407875259787577E-3</v>
      </c>
      <c r="AV17" s="13" t="b">
        <f>VLOOKUP(AO17,SPECIES_PROPERTIES!B:H,7,FALSE)</f>
        <v>0</v>
      </c>
    </row>
    <row r="18" spans="1:48" ht="43.15">
      <c r="A18" s="5" t="s">
        <v>110</v>
      </c>
      <c r="B18" s="13">
        <v>1.4E-3</v>
      </c>
      <c r="C18" s="13">
        <v>1E-3</v>
      </c>
      <c r="D18" s="13">
        <v>5.9999999999999995E-4</v>
      </c>
      <c r="E18" s="13">
        <v>2.0000000000000001E-4</v>
      </c>
      <c r="G18" s="1">
        <v>1.1000000000000001E-3</v>
      </c>
      <c r="H18" s="1">
        <v>8.0000000000000004E-4</v>
      </c>
      <c r="I18" s="1">
        <v>4.0000000000000002E-4</v>
      </c>
      <c r="J18" s="1">
        <v>2.0000000000000001E-4</v>
      </c>
      <c r="K18" s="1"/>
      <c r="L18" s="1"/>
      <c r="R18" s="13">
        <f>B6</f>
        <v>0.99</v>
      </c>
      <c r="S18" s="13">
        <f>C6</f>
        <v>0.96499999999999997</v>
      </c>
      <c r="T18" s="67" t="s">
        <v>111</v>
      </c>
      <c r="U18" s="13">
        <f>D6</f>
        <v>0.875</v>
      </c>
      <c r="V18" s="13">
        <f>E6</f>
        <v>0.7</v>
      </c>
      <c r="Y18" s="33" t="str">
        <f>Q30</f>
        <v>Isopentane (or 2-Methylbutane)</v>
      </c>
      <c r="Z18" s="34"/>
      <c r="AA18" s="34"/>
      <c r="AB18" s="58">
        <f t="shared" si="8"/>
        <v>5.9653313533381214E-2</v>
      </c>
      <c r="AC18" s="34"/>
      <c r="AD18" s="34"/>
      <c r="AE18" s="31">
        <f>VLOOKUP(Y18,SPECIES_PROPERTIES!A:B,2,FALSE)</f>
        <v>508</v>
      </c>
      <c r="AF18" s="32" t="str">
        <f>VLOOKUP(AE18,SPECIES_PROPERTIES!B:I,8,FALSE)</f>
        <v>Isopentane (or 2-Methylbutane)</v>
      </c>
      <c r="AG18" s="13">
        <v>5.9653313533381214E-2</v>
      </c>
      <c r="AJ18" s="13">
        <v>89</v>
      </c>
      <c r="AK18" s="13" t="s">
        <v>100</v>
      </c>
      <c r="AL18" s="24">
        <v>9.3340237089732027E-5</v>
      </c>
      <c r="AO18" s="13">
        <v>130</v>
      </c>
      <c r="AP18" s="13" t="s">
        <v>112</v>
      </c>
      <c r="AQ18" s="13">
        <v>5.9145924333687103E-5</v>
      </c>
      <c r="AR18" s="13" t="b">
        <f>VLOOKUP(AO18,SPECIES_PROPERTIES!B:L,11,FALSE)</f>
        <v>0</v>
      </c>
      <c r="AS18" s="13">
        <f t="shared" si="1"/>
        <v>5.9100000000000003E-3</v>
      </c>
      <c r="AT18" s="72">
        <f t="shared" si="2"/>
        <v>1.2831784284363368</v>
      </c>
      <c r="AU18" s="13">
        <f t="shared" si="3"/>
        <v>7.5894774234915101E-5</v>
      </c>
      <c r="AV18" s="13" t="b">
        <f>VLOOKUP(AO18,SPECIES_PROPERTIES!B:H,7,FALSE)</f>
        <v>0</v>
      </c>
    </row>
    <row r="19" spans="1:48">
      <c r="A19" s="3" t="s">
        <v>113</v>
      </c>
      <c r="B19" s="13">
        <v>0.1318</v>
      </c>
      <c r="C19" s="13">
        <v>0.1318</v>
      </c>
      <c r="D19" s="13">
        <v>0.1318</v>
      </c>
      <c r="E19" s="13">
        <v>0.1318</v>
      </c>
      <c r="G19" s="1">
        <v>9.8599999999999993E-2</v>
      </c>
      <c r="H19" s="1">
        <v>0.1033</v>
      </c>
      <c r="I19" s="1">
        <v>0.1048</v>
      </c>
      <c r="J19" s="1">
        <v>0.1095</v>
      </c>
      <c r="K19" s="1"/>
      <c r="L19" s="1"/>
      <c r="Q19" s="2" t="s">
        <v>114</v>
      </c>
      <c r="R19" s="10">
        <f>(B10+B19+B20)/SUM(B8:B20)</f>
        <v>0.85435368043087978</v>
      </c>
      <c r="S19" s="10">
        <f>(C10+C19+C20)/SUM(C8:C20)</f>
        <v>0.89485230745122624</v>
      </c>
      <c r="T19" s="44">
        <f>$W$9*U19+ (1-$W$9)*S19</f>
        <v>0.89702186193272571</v>
      </c>
      <c r="U19" s="10">
        <f>(D10+D19+D20)/SUM(D8:D20)</f>
        <v>0.90786963434022283</v>
      </c>
      <c r="V19" s="10">
        <f>(E10+E19+E20)/SUM(E8:E20)</f>
        <v>0.94882445792140924</v>
      </c>
      <c r="W19" s="10"/>
      <c r="Y19" s="33" t="str">
        <f>Q31</f>
        <v>Isobutane (or 2-Methylpropane)</v>
      </c>
      <c r="Z19" s="34"/>
      <c r="AA19" s="34"/>
      <c r="AB19" s="58">
        <f t="shared" si="8"/>
        <v>4.8125332884494332E-2</v>
      </c>
      <c r="AC19" s="34"/>
      <c r="AD19" s="34"/>
      <c r="AE19" s="31">
        <f>VLOOKUP(Y19,SPECIES_PROPERTIES!A:B,2,FALSE)</f>
        <v>491</v>
      </c>
      <c r="AF19" s="32" t="str">
        <f>VLOOKUP(AE19,SPECIES_PROPERTIES!B:I,8,FALSE)</f>
        <v>Isobutane (or 2-Methylpropane)</v>
      </c>
      <c r="AG19" s="13">
        <v>4.8125332884494332E-2</v>
      </c>
      <c r="AJ19" s="13">
        <v>94</v>
      </c>
      <c r="AK19" s="13" t="s">
        <v>102</v>
      </c>
      <c r="AL19" s="24">
        <v>1.4724354770431972E-4</v>
      </c>
      <c r="AO19" s="13">
        <v>136</v>
      </c>
      <c r="AP19" s="13" t="s">
        <v>115</v>
      </c>
      <c r="AQ19" s="13">
        <v>3.1208284411160404E-3</v>
      </c>
      <c r="AR19" s="13" t="b">
        <f>VLOOKUP(AO19,SPECIES_PROPERTIES!B:L,11,FALSE)</f>
        <v>0</v>
      </c>
      <c r="AS19" s="13">
        <f t="shared" si="1"/>
        <v>0.31208000000000002</v>
      </c>
      <c r="AT19" s="72">
        <f t="shared" si="2"/>
        <v>1.2831784284363368</v>
      </c>
      <c r="AU19" s="13">
        <f t="shared" si="3"/>
        <v>4.0045797344907038E-3</v>
      </c>
      <c r="AV19" s="13" t="b">
        <f>VLOOKUP(AO19,SPECIES_PROPERTIES!B:H,7,FALSE)</f>
        <v>0</v>
      </c>
    </row>
    <row r="20" spans="1:48">
      <c r="A20" s="3" t="s">
        <v>116</v>
      </c>
      <c r="B20" s="13">
        <v>1.03E-2</v>
      </c>
      <c r="C20" s="13">
        <v>1.03E-2</v>
      </c>
      <c r="D20" s="13">
        <v>1.03E-2</v>
      </c>
      <c r="E20" s="13">
        <v>1.03E-2</v>
      </c>
      <c r="G20" s="1">
        <v>7.7000000000000002E-3</v>
      </c>
      <c r="H20" s="1">
        <v>8.0999999999999996E-3</v>
      </c>
      <c r="I20" s="1">
        <v>8.2000000000000007E-3</v>
      </c>
      <c r="J20" s="1">
        <v>8.5000000000000006E-3</v>
      </c>
      <c r="K20" s="1"/>
      <c r="L20" s="1"/>
      <c r="Q20" s="2" t="s">
        <v>117</v>
      </c>
      <c r="R20" s="22">
        <f>1-R19</f>
        <v>0.14564631956912022</v>
      </c>
      <c r="S20" s="22">
        <f t="shared" ref="S20:V20" si="9">1-S19</f>
        <v>0.10514769254877376</v>
      </c>
      <c r="T20" s="44">
        <f>$W$9*U20+ (1-$W$9)*S20</f>
        <v>0.10297813806727432</v>
      </c>
      <c r="U20" s="22">
        <f t="shared" si="9"/>
        <v>9.2130365659777169E-2</v>
      </c>
      <c r="V20" s="22">
        <f t="shared" si="9"/>
        <v>5.1175542078590763E-2</v>
      </c>
      <c r="W20" s="11"/>
      <c r="Y20" s="33" t="str">
        <f>Q32</f>
        <v>N-hexane</v>
      </c>
      <c r="Z20" s="34"/>
      <c r="AA20" s="34"/>
      <c r="AB20" s="58">
        <f t="shared" si="8"/>
        <v>2.2177856976265019E-2</v>
      </c>
      <c r="AC20" s="34"/>
      <c r="AD20" s="34"/>
      <c r="AE20" s="31">
        <f>VLOOKUP(Y20,SPECIES_PROPERTIES!A:B,2,FALSE)</f>
        <v>601</v>
      </c>
      <c r="AF20" s="32" t="str">
        <f>VLOOKUP(AE20,SPECIES_PROPERTIES!B:I,8,FALSE)</f>
        <v>N-hexane</v>
      </c>
      <c r="AG20" s="13">
        <v>2.2177856976265019E-2</v>
      </c>
      <c r="AJ20" s="13">
        <v>108</v>
      </c>
      <c r="AK20" s="13" t="s">
        <v>105</v>
      </c>
      <c r="AL20" s="24">
        <v>2.5383032030082278E-5</v>
      </c>
      <c r="AO20" s="13">
        <v>140</v>
      </c>
      <c r="AP20" s="13" t="s">
        <v>118</v>
      </c>
      <c r="AQ20" s="13">
        <v>1.5053773227782748E-3</v>
      </c>
      <c r="AR20" s="13" t="b">
        <f>VLOOKUP(AO20,SPECIES_PROPERTIES!B:L,11,FALSE)</f>
        <v>0</v>
      </c>
      <c r="AS20" s="13">
        <f t="shared" si="1"/>
        <v>0.15054000000000001</v>
      </c>
      <c r="AT20" s="72">
        <f t="shared" si="2"/>
        <v>1.2831784284363368</v>
      </c>
      <c r="AU20" s="13">
        <f t="shared" si="3"/>
        <v>1.9316677072463268E-3</v>
      </c>
      <c r="AV20" s="13" t="b">
        <f>VLOOKUP(AO20,SPECIES_PROPERTIES!B:H,7,FALSE)</f>
        <v>0</v>
      </c>
    </row>
    <row r="21" spans="1:48">
      <c r="Q21" s="13" t="s">
        <v>96</v>
      </c>
      <c r="R21" s="10">
        <f>R19+R20</f>
        <v>1</v>
      </c>
      <c r="S21" s="10">
        <f t="shared" ref="S21:V21" si="10">S19+S20</f>
        <v>1</v>
      </c>
      <c r="T21" s="10">
        <f t="shared" si="10"/>
        <v>1</v>
      </c>
      <c r="U21" s="10">
        <f t="shared" si="10"/>
        <v>1</v>
      </c>
      <c r="V21" s="10">
        <f t="shared" si="10"/>
        <v>1</v>
      </c>
      <c r="Y21" s="33" t="str">
        <f t="shared" ref="Y21:Y23" si="11">Q33</f>
        <v>2-methylpentane (or isohexane)</v>
      </c>
      <c r="Z21" s="34"/>
      <c r="AA21" s="34"/>
      <c r="AB21" s="58">
        <f t="shared" si="8"/>
        <v>1.9693010588894534E-2</v>
      </c>
      <c r="AC21" s="34"/>
      <c r="AD21" s="34"/>
      <c r="AE21" s="31">
        <f>VLOOKUP(Y21,SPECIES_PROPERTIES!A:B,2,FALSE)</f>
        <v>199</v>
      </c>
      <c r="AF21" s="32" t="str">
        <f>VLOOKUP(AE21,SPECIES_PROPERTIES!B:I,8,FALSE)</f>
        <v>2-methylpentane (or isohexane)</v>
      </c>
      <c r="AG21" s="13">
        <v>1.9693010588894534E-2</v>
      </c>
      <c r="AJ21" s="13">
        <v>118</v>
      </c>
      <c r="AK21" s="13" t="s">
        <v>107</v>
      </c>
      <c r="AL21" s="24">
        <v>2.0982071133606086E-3</v>
      </c>
      <c r="AO21" s="13">
        <v>152</v>
      </c>
      <c r="AP21" s="13" t="s">
        <v>119</v>
      </c>
      <c r="AQ21" s="13">
        <v>1.2620616579070423E-3</v>
      </c>
      <c r="AR21" s="13" t="b">
        <f>VLOOKUP(AO21,SPECIES_PROPERTIES!B:L,11,FALSE)</f>
        <v>0</v>
      </c>
      <c r="AS21" s="13">
        <f t="shared" si="1"/>
        <v>0.12620999999999999</v>
      </c>
      <c r="AT21" s="72">
        <f t="shared" si="2"/>
        <v>1.2831784284363368</v>
      </c>
      <c r="AU21" s="13">
        <f t="shared" si="3"/>
        <v>1.6194502947829163E-3</v>
      </c>
      <c r="AV21" s="13" t="b">
        <f>VLOOKUP(AO21,SPECIES_PROPERTIES!B:H,7,FALSE)</f>
        <v>0</v>
      </c>
    </row>
    <row r="22" spans="1:48">
      <c r="A22" s="13" t="s">
        <v>120</v>
      </c>
      <c r="B22" s="7"/>
      <c r="C22" s="7"/>
      <c r="D22" s="7"/>
      <c r="E22" s="7"/>
      <c r="Y22" s="33" t="str">
        <f t="shared" si="11"/>
        <v>Unknown</v>
      </c>
      <c r="Z22" s="34"/>
      <c r="AA22" s="34"/>
      <c r="AB22" s="58">
        <f t="shared" si="8"/>
        <v>1.7228694145002811E-2</v>
      </c>
      <c r="AC22" s="34"/>
      <c r="AD22" s="34"/>
      <c r="AE22" s="31">
        <f>VLOOKUP(Y22,SPECIES_PROPERTIES!A:B,2,FALSE)</f>
        <v>2297</v>
      </c>
      <c r="AF22" s="32" t="str">
        <f>VLOOKUP(AE22,SPECIES_PROPERTIES!B:I,8,FALSE)</f>
        <v>Unknown</v>
      </c>
      <c r="AG22" s="13">
        <v>1.7228694145002811E-2</v>
      </c>
      <c r="AJ22" s="13">
        <v>122</v>
      </c>
      <c r="AK22" s="13" t="s">
        <v>109</v>
      </c>
      <c r="AL22" s="24">
        <v>1.0448956250087703E-3</v>
      </c>
      <c r="AO22" s="13">
        <v>193</v>
      </c>
      <c r="AP22" s="13" t="s">
        <v>121</v>
      </c>
      <c r="AQ22" s="13">
        <v>1.6095645360638614E-3</v>
      </c>
      <c r="AR22" s="13" t="b">
        <f>VLOOKUP(AO22,SPECIES_PROPERTIES!B:L,11,FALSE)</f>
        <v>0</v>
      </c>
      <c r="AS22" s="13">
        <f t="shared" si="1"/>
        <v>0.16095999999999999</v>
      </c>
      <c r="AT22" s="72">
        <f t="shared" si="2"/>
        <v>1.2831784284363368</v>
      </c>
      <c r="AU22" s="13">
        <f t="shared" si="3"/>
        <v>2.065358491853287E-3</v>
      </c>
      <c r="AV22" s="13" t="b">
        <f>VLOOKUP(AO22,SPECIES_PROPERTIES!B:H,7,FALSE)</f>
        <v>0</v>
      </c>
    </row>
    <row r="23" spans="1:48">
      <c r="A23" s="3" t="s">
        <v>122</v>
      </c>
      <c r="B23" s="7"/>
      <c r="C23" s="7"/>
      <c r="D23" s="7"/>
      <c r="E23" s="7"/>
      <c r="Q23" s="17" t="s">
        <v>123</v>
      </c>
      <c r="R23" s="17"/>
      <c r="S23" s="17"/>
      <c r="T23" s="17"/>
      <c r="U23" s="17"/>
      <c r="V23" s="17"/>
      <c r="Y23" s="33" t="str">
        <f t="shared" si="11"/>
        <v>3-methylpentane</v>
      </c>
      <c r="Z23" s="34"/>
      <c r="AA23" s="34"/>
      <c r="AB23" s="58">
        <f t="shared" si="8"/>
        <v>1.0688247593980182E-2</v>
      </c>
      <c r="AC23" s="34"/>
      <c r="AD23" s="34"/>
      <c r="AE23" s="31">
        <f>VLOOKUP(Y23,SPECIES_PROPERTIES!A:B,2,FALSE)</f>
        <v>248</v>
      </c>
      <c r="AF23" s="32" t="str">
        <f>VLOOKUP(AE23,SPECIES_PROPERTIES!B:I,8,FALSE)</f>
        <v>3-methylpentane</v>
      </c>
      <c r="AG23" s="13">
        <v>1.0688247593980182E-2</v>
      </c>
      <c r="AJ23" s="13">
        <v>130</v>
      </c>
      <c r="AK23" s="13" t="s">
        <v>112</v>
      </c>
      <c r="AL23" s="24">
        <v>5.9145924333687103E-5</v>
      </c>
      <c r="AO23" s="13">
        <v>194</v>
      </c>
      <c r="AP23" s="13" t="s">
        <v>124</v>
      </c>
      <c r="AQ23" s="13">
        <v>4.8882488855045174E-3</v>
      </c>
      <c r="AR23" s="13" t="b">
        <f>VLOOKUP(AO23,SPECIES_PROPERTIES!B:L,11,FALSE)</f>
        <v>0</v>
      </c>
      <c r="AS23" s="13">
        <f t="shared" si="1"/>
        <v>0.48881999999999998</v>
      </c>
      <c r="AT23" s="72">
        <f t="shared" si="2"/>
        <v>1.2831784284363368</v>
      </c>
      <c r="AU23" s="13">
        <f t="shared" si="3"/>
        <v>6.2724955227073612E-3</v>
      </c>
      <c r="AV23" s="13" t="b">
        <f>VLOOKUP(AO23,SPECIES_PROPERTIES!B:H,7,FALSE)</f>
        <v>0</v>
      </c>
    </row>
    <row r="24" spans="1:48" ht="15" thickBot="1">
      <c r="A24" s="5" t="s">
        <v>125</v>
      </c>
      <c r="B24" s="7"/>
      <c r="C24" s="7"/>
      <c r="D24" s="7"/>
      <c r="E24" s="7"/>
      <c r="Q24" s="13" t="s">
        <v>77</v>
      </c>
      <c r="R24" s="8" t="s">
        <v>75</v>
      </c>
      <c r="S24" s="8"/>
      <c r="T24" s="8"/>
      <c r="U24" s="8"/>
      <c r="V24" s="8"/>
      <c r="Y24" s="35" t="str">
        <f>Q36</f>
        <v>Methylcyclopentane</v>
      </c>
      <c r="Z24" s="36"/>
      <c r="AA24" s="36"/>
      <c r="AB24" s="58">
        <f t="shared" si="8"/>
        <v>1.0175213693416403E-2</v>
      </c>
      <c r="AC24" s="36"/>
      <c r="AD24" s="36"/>
      <c r="AE24" s="31">
        <f>VLOOKUP(Y24,SPECIES_PROPERTIES!A:B,2,FALSE)</f>
        <v>551</v>
      </c>
      <c r="AF24" s="32" t="str">
        <f>VLOOKUP(AE24,SPECIES_PROPERTIES!B:I,8,FALSE)</f>
        <v>Methylcyclopentane</v>
      </c>
      <c r="AG24" s="13">
        <v>1.0175213693416403E-2</v>
      </c>
      <c r="AJ24" s="13">
        <v>136</v>
      </c>
      <c r="AK24" s="13" t="s">
        <v>115</v>
      </c>
      <c r="AL24" s="24">
        <v>3.1208284411160404E-3</v>
      </c>
      <c r="AO24" s="13">
        <v>199</v>
      </c>
      <c r="AP24" s="13" t="s">
        <v>126</v>
      </c>
      <c r="AQ24" s="13">
        <v>1.9693010588894534E-2</v>
      </c>
      <c r="AR24" s="13" t="b">
        <f>VLOOKUP(AO24,SPECIES_PROPERTIES!B:L,11,FALSE)</f>
        <v>0</v>
      </c>
      <c r="AS24" s="13">
        <f t="shared" si="1"/>
        <v>1.9693000000000001</v>
      </c>
      <c r="AT24" s="72">
        <f t="shared" si="2"/>
        <v>1.2831784284363368</v>
      </c>
      <c r="AU24" s="13">
        <f t="shared" si="3"/>
        <v>2.5269646378637829E-2</v>
      </c>
      <c r="AV24" s="13" t="b">
        <f>VLOOKUP(AO24,SPECIES_PROPERTIES!B:H,7,FALSE)</f>
        <v>0</v>
      </c>
    </row>
    <row r="25" spans="1:48" ht="15" thickBot="1">
      <c r="A25" s="4" t="s">
        <v>127</v>
      </c>
      <c r="B25" s="7"/>
      <c r="C25" s="7"/>
      <c r="D25" s="7"/>
      <c r="E25" s="7"/>
      <c r="Q25" s="48" t="s">
        <v>128</v>
      </c>
      <c r="R25" s="12">
        <f>VLOOKUP(Q25,'DJ-condensate'!N:O,2,FALSE)/100</f>
        <v>0.24363862202714531</v>
      </c>
      <c r="Y25" s="35" t="str">
        <f t="shared" ref="Y25:Y70" si="12">Q37</f>
        <v>N-heptane</v>
      </c>
      <c r="Z25" s="55"/>
      <c r="AA25" s="55"/>
      <c r="AB25" s="58">
        <f t="shared" si="8"/>
        <v>9.6026659934570439E-3</v>
      </c>
      <c r="AC25" s="55"/>
      <c r="AD25" s="55"/>
      <c r="AE25" s="31">
        <f>VLOOKUP(Y25,SPECIES_PROPERTIES!A:B,2,FALSE)</f>
        <v>600</v>
      </c>
      <c r="AF25" s="32" t="str">
        <f>VLOOKUP(AE25,SPECIES_PROPERTIES!B:I,8,FALSE)</f>
        <v>N-heptane</v>
      </c>
      <c r="AG25" s="13">
        <v>9.6026659934570439E-3</v>
      </c>
      <c r="AJ25" s="13">
        <v>140</v>
      </c>
      <c r="AK25" s="13" t="s">
        <v>118</v>
      </c>
      <c r="AL25" s="24">
        <v>1.5053773227782748E-3</v>
      </c>
      <c r="AO25" s="13">
        <v>244</v>
      </c>
      <c r="AP25" s="13" t="s">
        <v>129</v>
      </c>
      <c r="AQ25" s="13">
        <v>1.4006646872243809E-3</v>
      </c>
      <c r="AR25" s="13" t="b">
        <f>VLOOKUP(AO25,SPECIES_PROPERTIES!B:L,11,FALSE)</f>
        <v>0</v>
      </c>
      <c r="AS25" s="13">
        <f t="shared" si="1"/>
        <v>0.14007</v>
      </c>
      <c r="AT25" s="72">
        <f t="shared" si="2"/>
        <v>1.2831784284363368</v>
      </c>
      <c r="AU25" s="13">
        <f t="shared" si="3"/>
        <v>1.7973027121188543E-3</v>
      </c>
      <c r="AV25" s="13" t="b">
        <f>VLOOKUP(AO25,SPECIES_PROPERTIES!B:H,7,FALSE)</f>
        <v>0</v>
      </c>
    </row>
    <row r="26" spans="1:48" ht="15" thickBot="1">
      <c r="B26" s="7"/>
      <c r="C26" s="7"/>
      <c r="D26" s="7"/>
      <c r="E26" s="7"/>
      <c r="Q26" s="48" t="s">
        <v>130</v>
      </c>
      <c r="R26" s="12">
        <f>VLOOKUP(Q26,'DJ-condensate'!N:O,2,FALSE)/100</f>
        <v>0.1453011524289092</v>
      </c>
      <c r="Y26" s="35" t="str">
        <f t="shared" si="12"/>
        <v>Methylcyclohexane</v>
      </c>
      <c r="Z26" s="55"/>
      <c r="AA26" s="55"/>
      <c r="AB26" s="58">
        <f t="shared" si="8"/>
        <v>9.1814286984498138E-3</v>
      </c>
      <c r="AC26" s="55"/>
      <c r="AD26" s="55"/>
      <c r="AE26" s="31">
        <f>VLOOKUP(Y26,SPECIES_PROPERTIES!A:B,2,FALSE)</f>
        <v>550</v>
      </c>
      <c r="AF26" s="32" t="str">
        <f>VLOOKUP(AE26,SPECIES_PROPERTIES!B:I,8,FALSE)</f>
        <v>Methylcyclohexane</v>
      </c>
      <c r="AG26" s="13">
        <v>9.1814286984498138E-3</v>
      </c>
      <c r="AJ26" s="13">
        <v>152</v>
      </c>
      <c r="AK26" s="13" t="s">
        <v>119</v>
      </c>
      <c r="AL26" s="24">
        <v>1.2620616579070423E-3</v>
      </c>
      <c r="AO26" s="13">
        <v>245</v>
      </c>
      <c r="AP26" s="13" t="s">
        <v>131</v>
      </c>
      <c r="AQ26" s="13">
        <v>4.7436533417468726E-3</v>
      </c>
      <c r="AR26" s="13" t="b">
        <f>VLOOKUP(AO26,SPECIES_PROPERTIES!B:L,11,FALSE)</f>
        <v>0</v>
      </c>
      <c r="AS26" s="13">
        <f t="shared" si="1"/>
        <v>0.47437000000000001</v>
      </c>
      <c r="AT26" s="72">
        <f t="shared" si="2"/>
        <v>1.2831784284363368</v>
      </c>
      <c r="AU26" s="13">
        <f t="shared" si="3"/>
        <v>6.0869536401095287E-3</v>
      </c>
      <c r="AV26" s="13" t="b">
        <f>VLOOKUP(AO26,SPECIES_PROPERTIES!B:H,7,FALSE)</f>
        <v>0</v>
      </c>
    </row>
    <row r="27" spans="1:48" ht="15" thickBot="1">
      <c r="B27" s="7"/>
      <c r="C27" s="7"/>
      <c r="D27" s="7"/>
      <c r="E27" s="7"/>
      <c r="Q27" s="48" t="s">
        <v>116</v>
      </c>
      <c r="R27" s="12">
        <f>VLOOKUP(Q27,'DJ-condensate'!N:O,2,FALSE)/100</f>
        <v>0.14162746621109412</v>
      </c>
      <c r="Y27" s="35" t="str">
        <f t="shared" si="12"/>
        <v>Benzene</v>
      </c>
      <c r="Z27" s="55"/>
      <c r="AA27" s="55"/>
      <c r="AB27" s="58">
        <f t="shared" si="8"/>
        <v>6.9966542485340039E-3</v>
      </c>
      <c r="AC27" s="55"/>
      <c r="AD27" s="55"/>
      <c r="AE27" s="31">
        <f>VLOOKUP(Y27,SPECIES_PROPERTIES!A:B,2,FALSE)</f>
        <v>302</v>
      </c>
      <c r="AF27" s="32" t="str">
        <f>VLOOKUP(AE27,SPECIES_PROPERTIES!B:I,8,FALSE)</f>
        <v>Benzene</v>
      </c>
      <c r="AG27" s="13">
        <v>6.9966542485340039E-3</v>
      </c>
      <c r="AJ27" s="13">
        <v>193</v>
      </c>
      <c r="AK27" s="13" t="s">
        <v>121</v>
      </c>
      <c r="AL27" s="24">
        <v>1.6095645360638614E-3</v>
      </c>
      <c r="AO27" s="13">
        <v>248</v>
      </c>
      <c r="AP27" s="13" t="s">
        <v>132</v>
      </c>
      <c r="AQ27" s="13">
        <v>1.0688247593980182E-2</v>
      </c>
      <c r="AR27" s="13" t="b">
        <f>VLOOKUP(AO27,SPECIES_PROPERTIES!B:L,11,FALSE)</f>
        <v>0</v>
      </c>
      <c r="AS27" s="13">
        <f t="shared" si="1"/>
        <v>1.0688200000000001</v>
      </c>
      <c r="AT27" s="72">
        <f t="shared" si="2"/>
        <v>1.2831784284363368</v>
      </c>
      <c r="AU27" s="13">
        <f t="shared" si="3"/>
        <v>1.3714928750381949E-2</v>
      </c>
      <c r="AV27" s="13" t="b">
        <f>VLOOKUP(AO27,SPECIES_PROPERTIES!B:H,7,FALSE)</f>
        <v>0</v>
      </c>
    </row>
    <row r="28" spans="1:48" ht="15" thickBot="1">
      <c r="B28" s="7"/>
      <c r="C28" s="7"/>
      <c r="D28" s="7"/>
      <c r="E28" s="7"/>
      <c r="Q28" s="48" t="s">
        <v>113</v>
      </c>
      <c r="R28" s="12">
        <f>VLOOKUP(Q28,'DJ-condensate'!N:O,2,FALSE)/100</f>
        <v>0.10439234986776846</v>
      </c>
      <c r="Y28" s="35" t="str">
        <f t="shared" si="12"/>
        <v>Toluene</v>
      </c>
      <c r="Z28" s="55"/>
      <c r="AA28" s="55"/>
      <c r="AB28" s="58">
        <f t="shared" si="8"/>
        <v>5.1104807910735935E-3</v>
      </c>
      <c r="AC28" s="55"/>
      <c r="AD28" s="55"/>
      <c r="AE28" s="31">
        <f>VLOOKUP(Y28,SPECIES_PROPERTIES!A:B,2,FALSE)</f>
        <v>717</v>
      </c>
      <c r="AF28" s="32" t="str">
        <f>VLOOKUP(AE28,SPECIES_PROPERTIES!B:I,8,FALSE)</f>
        <v>Toluene</v>
      </c>
      <c r="AG28" s="13">
        <v>5.1104807910735935E-3</v>
      </c>
      <c r="AJ28" s="13">
        <v>194</v>
      </c>
      <c r="AK28" s="13" t="s">
        <v>124</v>
      </c>
      <c r="AL28" s="24">
        <v>4.8882488855045174E-3</v>
      </c>
      <c r="AO28" s="13">
        <v>279</v>
      </c>
      <c r="AP28" s="46" t="s">
        <v>99</v>
      </c>
      <c r="AQ28" s="13">
        <v>1.6473938053712729E-2</v>
      </c>
      <c r="AR28" s="13" t="b">
        <f>VLOOKUP(AO28,SPECIES_PROPERTIES!B:L,11,FALSE)</f>
        <v>0</v>
      </c>
      <c r="AS28" s="13">
        <f t="shared" si="1"/>
        <v>1.6473899999999999</v>
      </c>
      <c r="AT28" s="72">
        <f t="shared" si="2"/>
        <v>1.2831784284363368</v>
      </c>
      <c r="AU28" s="46">
        <f t="shared" si="3"/>
        <v>2.1139001941920664E-2</v>
      </c>
      <c r="AV28" s="46" t="b">
        <f>VLOOKUP(AO28,SPECIES_PROPERTIES!B:H,7,FALSE)</f>
        <v>1</v>
      </c>
    </row>
    <row r="29" spans="1:48" ht="15" thickBot="1">
      <c r="B29" s="7"/>
      <c r="C29" s="7"/>
      <c r="D29" s="7"/>
      <c r="E29" s="7"/>
      <c r="Q29" s="48" t="s">
        <v>133</v>
      </c>
      <c r="R29" s="12">
        <f>VLOOKUP(Q29,'DJ-condensate'!N:O,2,FALSE)/100</f>
        <v>7.3804870943251555E-2</v>
      </c>
      <c r="Y29" s="35" t="str">
        <f t="shared" si="12"/>
        <v>2-methylhexane</v>
      </c>
      <c r="Z29" s="55"/>
      <c r="AA29" s="55"/>
      <c r="AB29" s="58">
        <f t="shared" ref="AB29:AB70" si="13">T$19*$R41</f>
        <v>4.8882488855045174E-3</v>
      </c>
      <c r="AC29" s="55"/>
      <c r="AD29" s="55"/>
      <c r="AE29" s="31">
        <f>VLOOKUP(Y29,SPECIES_PROPERTIES!A:B,2,FALSE)</f>
        <v>194</v>
      </c>
      <c r="AF29" s="32" t="str">
        <f>VLOOKUP(AE29,SPECIES_PROPERTIES!B:I,8,FALSE)</f>
        <v>2-methylhexane</v>
      </c>
      <c r="AG29" s="13">
        <v>4.8882488855045174E-3</v>
      </c>
      <c r="AJ29" s="13">
        <v>199</v>
      </c>
      <c r="AK29" s="13" t="s">
        <v>126</v>
      </c>
      <c r="AL29" s="24">
        <v>1.9693010588894534E-2</v>
      </c>
      <c r="AO29" s="13">
        <v>282</v>
      </c>
      <c r="AP29" s="13" t="s">
        <v>94</v>
      </c>
      <c r="AQ29" s="13">
        <v>4.0899346860012183E-2</v>
      </c>
      <c r="AR29" s="13" t="b">
        <f>VLOOKUP(AO29,SPECIES_PROPERTIES!B:L,11,FALSE)</f>
        <v>0</v>
      </c>
      <c r="AS29" s="13">
        <f t="shared" si="1"/>
        <v>4.0899299999999998</v>
      </c>
      <c r="AT29" s="72">
        <f t="shared" si="2"/>
        <v>1.2831784284363368</v>
      </c>
      <c r="AU29" s="13">
        <f t="shared" si="3"/>
        <v>5.2481159627903055E-2</v>
      </c>
      <c r="AV29" s="13" t="b">
        <f>VLOOKUP(AO29,SPECIES_PROPERTIES!B:H,7,FALSE)</f>
        <v>0</v>
      </c>
    </row>
    <row r="30" spans="1:48" ht="15" thickBot="1">
      <c r="B30" s="7"/>
      <c r="C30" s="7"/>
      <c r="D30" s="7"/>
      <c r="E30" s="7"/>
      <c r="Q30" s="48" t="s">
        <v>134</v>
      </c>
      <c r="R30" s="12">
        <f>VLOOKUP(Q30,'DJ-condensate'!N:O,2,FALSE)/100</f>
        <v>6.6501515810163225E-2</v>
      </c>
      <c r="Y30" s="35" t="str">
        <f t="shared" si="12"/>
        <v>3-methylhexane</v>
      </c>
      <c r="Z30" s="55"/>
      <c r="AA30" s="55"/>
      <c r="AB30" s="58">
        <f t="shared" si="13"/>
        <v>4.7436533417468726E-3</v>
      </c>
      <c r="AC30" s="55"/>
      <c r="AD30" s="55"/>
      <c r="AE30" s="31">
        <f>VLOOKUP(Y30,SPECIES_PROPERTIES!A:B,2,FALSE)</f>
        <v>245</v>
      </c>
      <c r="AF30" s="32" t="str">
        <f>VLOOKUP(AE30,SPECIES_PROPERTIES!B:I,8,FALSE)</f>
        <v>3-methylhexane</v>
      </c>
      <c r="AG30" s="13">
        <v>4.7436533417468726E-3</v>
      </c>
      <c r="AJ30" s="13">
        <v>244</v>
      </c>
      <c r="AK30" s="13" t="s">
        <v>129</v>
      </c>
      <c r="AL30" s="24">
        <v>1.4006646872243809E-3</v>
      </c>
      <c r="AO30" s="13">
        <v>302</v>
      </c>
      <c r="AP30" s="46" t="s">
        <v>135</v>
      </c>
      <c r="AQ30" s="13">
        <v>6.9966542485340039E-3</v>
      </c>
      <c r="AR30" s="13" t="b">
        <f>VLOOKUP(AO30,SPECIES_PROPERTIES!B:L,11,FALSE)</f>
        <v>0</v>
      </c>
      <c r="AS30" s="13">
        <f t="shared" si="1"/>
        <v>0.69967000000000001</v>
      </c>
      <c r="AT30" s="72">
        <f t="shared" si="2"/>
        <v>1.2831784284363368</v>
      </c>
      <c r="AU30" s="46">
        <f t="shared" si="3"/>
        <v>8.9779558029462816E-3</v>
      </c>
      <c r="AV30" s="46" t="b">
        <f>VLOOKUP(AO30,SPECIES_PROPERTIES!B:H,7,FALSE)</f>
        <v>1</v>
      </c>
    </row>
    <row r="31" spans="1:48" ht="15" thickBot="1">
      <c r="B31" s="7"/>
      <c r="C31" s="7"/>
      <c r="D31" s="7"/>
      <c r="E31" s="7"/>
      <c r="Q31" s="48" t="s">
        <v>136</v>
      </c>
      <c r="R31" s="12">
        <f>VLOOKUP(Q31,'DJ-condensate'!N:O,2,FALSE)/100</f>
        <v>5.365012261886612E-2</v>
      </c>
      <c r="Y31" s="35" t="str">
        <f t="shared" si="12"/>
        <v>1-hexene</v>
      </c>
      <c r="Z31" s="55"/>
      <c r="AA31" s="55"/>
      <c r="AB31" s="58">
        <f t="shared" si="13"/>
        <v>4.6367448905333493E-3</v>
      </c>
      <c r="AC31" s="55"/>
      <c r="AD31" s="55"/>
      <c r="AE31" s="31">
        <f>VLOOKUP(Y31,SPECIES_PROPERTIES!A:B,2,FALSE)</f>
        <v>78</v>
      </c>
      <c r="AF31" s="32" t="str">
        <f>VLOOKUP(AE31,SPECIES_PROPERTIES!B:I,8,FALSE)</f>
        <v>1-hexene</v>
      </c>
      <c r="AG31" s="13">
        <v>4.6367448905333493E-3</v>
      </c>
      <c r="AJ31" s="13">
        <v>245</v>
      </c>
      <c r="AK31" s="13" t="s">
        <v>131</v>
      </c>
      <c r="AL31" s="24">
        <v>4.7436533417468726E-3</v>
      </c>
      <c r="AO31" s="13">
        <v>367</v>
      </c>
      <c r="AP31" s="13" t="s">
        <v>137</v>
      </c>
      <c r="AQ31" s="13">
        <v>2.5897964131570258E-5</v>
      </c>
      <c r="AR31" s="13" t="b">
        <f>VLOOKUP(AO31,SPECIES_PROPERTIES!B:L,11,FALSE)</f>
        <v>0</v>
      </c>
      <c r="AS31" s="13">
        <f t="shared" si="1"/>
        <v>2.5899999999999999E-3</v>
      </c>
      <c r="AT31" s="72">
        <f t="shared" si="2"/>
        <v>1.2831784284363368</v>
      </c>
      <c r="AU31" s="13">
        <f t="shared" si="3"/>
        <v>3.3231708914048945E-5</v>
      </c>
      <c r="AV31" s="13" t="b">
        <f>VLOOKUP(AO31,SPECIES_PROPERTIES!B:H,7,FALSE)</f>
        <v>0</v>
      </c>
    </row>
    <row r="32" spans="1:48" ht="15" thickBot="1">
      <c r="B32" s="7"/>
      <c r="C32" s="7"/>
      <c r="D32" s="7"/>
      <c r="E32" s="7"/>
      <c r="Q32" s="48" t="s">
        <v>138</v>
      </c>
      <c r="R32" s="12">
        <f>VLOOKUP(Q32,'DJ-condensate'!N:O,2,FALSE)/100</f>
        <v>2.4723875657256054E-2</v>
      </c>
      <c r="Y32" s="35" t="str">
        <f t="shared" si="12"/>
        <v>Cyclopentane</v>
      </c>
      <c r="Z32" s="55"/>
      <c r="AA32" s="55"/>
      <c r="AB32" s="58">
        <f t="shared" si="13"/>
        <v>3.8084096148974693E-3</v>
      </c>
      <c r="AC32" s="55"/>
      <c r="AD32" s="55"/>
      <c r="AE32" s="31">
        <f>VLOOKUP(Y32,SPECIES_PROPERTIES!A:B,2,FALSE)</f>
        <v>390</v>
      </c>
      <c r="AF32" s="32" t="str">
        <f>VLOOKUP(AE32,SPECIES_PROPERTIES!B:I,8,FALSE)</f>
        <v>Cyclopentane</v>
      </c>
      <c r="AG32" s="13">
        <v>3.8084096148974693E-3</v>
      </c>
      <c r="AJ32" s="13">
        <v>248</v>
      </c>
      <c r="AK32" s="13" t="s">
        <v>132</v>
      </c>
      <c r="AL32" s="24">
        <v>1.0688247593980182E-2</v>
      </c>
      <c r="AO32" s="13">
        <v>371</v>
      </c>
      <c r="AP32" s="13" t="s">
        <v>139</v>
      </c>
      <c r="AQ32" s="13">
        <v>2.5383032030082278E-5</v>
      </c>
      <c r="AR32" s="13" t="b">
        <f>VLOOKUP(AO32,SPECIES_PROPERTIES!B:L,11,FALSE)</f>
        <v>0</v>
      </c>
      <c r="AS32" s="13">
        <f t="shared" si="1"/>
        <v>2.5400000000000002E-3</v>
      </c>
      <c r="AT32" s="72">
        <f t="shared" si="2"/>
        <v>1.2831784284363368</v>
      </c>
      <c r="AU32" s="13">
        <f t="shared" si="3"/>
        <v>3.2570959149310175E-5</v>
      </c>
      <c r="AV32" s="13" t="b">
        <f>VLOOKUP(AO32,SPECIES_PROPERTIES!B:H,7,FALSE)</f>
        <v>0</v>
      </c>
    </row>
    <row r="33" spans="2:48" ht="15" thickBot="1">
      <c r="B33" s="7"/>
      <c r="C33" s="7"/>
      <c r="D33" s="7"/>
      <c r="E33" s="7"/>
      <c r="Q33" s="48" t="s">
        <v>140</v>
      </c>
      <c r="R33" s="12">
        <f>VLOOKUP(Q33,'DJ-condensate'!N:O,2,FALSE)/100</f>
        <v>2.1953768826173222E-2</v>
      </c>
      <c r="Y33" s="35" t="str">
        <f t="shared" si="12"/>
        <v>Cyclohexane</v>
      </c>
      <c r="Z33" s="55"/>
      <c r="AA33" s="55"/>
      <c r="AB33" s="58">
        <f t="shared" si="13"/>
        <v>3.5898865775720792E-3</v>
      </c>
      <c r="AC33" s="55"/>
      <c r="AD33" s="55"/>
      <c r="AE33" s="31">
        <f>VLOOKUP(Y33,SPECIES_PROPERTIES!A:B,2,FALSE)</f>
        <v>385</v>
      </c>
      <c r="AF33" s="32" t="str">
        <f>VLOOKUP(AE33,SPECIES_PROPERTIES!B:I,8,FALSE)</f>
        <v>Cyclohexane</v>
      </c>
      <c r="AG33" s="13">
        <v>3.5898865775720792E-3</v>
      </c>
      <c r="AJ33" s="13">
        <v>279</v>
      </c>
      <c r="AK33" s="13" t="s">
        <v>99</v>
      </c>
      <c r="AL33" s="24">
        <v>1.6473938053712729E-2</v>
      </c>
      <c r="AO33" s="13">
        <v>385</v>
      </c>
      <c r="AP33" s="13" t="s">
        <v>141</v>
      </c>
      <c r="AQ33" s="13">
        <v>3.5898865775720792E-3</v>
      </c>
      <c r="AR33" s="13" t="b">
        <f>VLOOKUP(AO33,SPECIES_PROPERTIES!B:L,11,FALSE)</f>
        <v>0</v>
      </c>
      <c r="AS33" s="13">
        <f t="shared" si="1"/>
        <v>0.35898999999999998</v>
      </c>
      <c r="AT33" s="72">
        <f t="shared" si="2"/>
        <v>1.2831784284363368</v>
      </c>
      <c r="AU33" s="13">
        <f t="shared" si="3"/>
        <v>4.6064650168736402E-3</v>
      </c>
      <c r="AV33" s="13" t="b">
        <f>VLOOKUP(AO33,SPECIES_PROPERTIES!B:H,7,FALSE)</f>
        <v>0</v>
      </c>
    </row>
    <row r="34" spans="2:48" ht="15" thickBot="1">
      <c r="B34" s="7"/>
      <c r="C34" s="7"/>
      <c r="D34" s="7"/>
      <c r="E34" s="7"/>
      <c r="Q34" s="48" t="s">
        <v>142</v>
      </c>
      <c r="R34" s="12">
        <f>VLOOKUP(Q34,'DJ-condensate'!N:O,2,FALSE)/100</f>
        <v>1.9206548776728609E-2</v>
      </c>
      <c r="Y34" s="35" t="str">
        <f t="shared" si="12"/>
        <v>N-octane</v>
      </c>
      <c r="Z34" s="55"/>
      <c r="AA34" s="55"/>
      <c r="AB34" s="58">
        <f t="shared" si="13"/>
        <v>3.5465337129123088E-3</v>
      </c>
      <c r="AC34" s="55"/>
      <c r="AD34" s="55"/>
      <c r="AE34" s="31">
        <f>VLOOKUP(Y34,SPECIES_PROPERTIES!A:B,2,FALSE)</f>
        <v>604</v>
      </c>
      <c r="AF34" s="32" t="str">
        <f>VLOOKUP(AE34,SPECIES_PROPERTIES!B:I,8,FALSE)</f>
        <v>N-octane</v>
      </c>
      <c r="AG34" s="13">
        <v>3.5465337129123088E-3</v>
      </c>
      <c r="AJ34" s="13">
        <v>282</v>
      </c>
      <c r="AK34" s="13" t="s">
        <v>94</v>
      </c>
      <c r="AL34" s="24">
        <v>4.0899346860012183E-2</v>
      </c>
      <c r="AO34" s="13">
        <v>390</v>
      </c>
      <c r="AP34" s="13" t="s">
        <v>143</v>
      </c>
      <c r="AQ34" s="13">
        <v>3.8084096148974693E-3</v>
      </c>
      <c r="AR34" s="13" t="b">
        <f>VLOOKUP(AO34,SPECIES_PROPERTIES!B:L,11,FALSE)</f>
        <v>0</v>
      </c>
      <c r="AS34" s="13">
        <f t="shared" si="1"/>
        <v>0.38084000000000001</v>
      </c>
      <c r="AT34" s="72">
        <f t="shared" si="2"/>
        <v>1.2831784284363368</v>
      </c>
      <c r="AU34" s="13">
        <f t="shared" si="3"/>
        <v>4.8868690644859689E-3</v>
      </c>
      <c r="AV34" s="13" t="b">
        <f>VLOOKUP(AO34,SPECIES_PROPERTIES!B:H,7,FALSE)</f>
        <v>0</v>
      </c>
    </row>
    <row r="35" spans="2:48" ht="15" thickBot="1">
      <c r="B35" s="7"/>
      <c r="C35" s="7"/>
      <c r="D35" s="7"/>
      <c r="E35" s="7"/>
      <c r="Q35" s="48" t="s">
        <v>132</v>
      </c>
      <c r="R35" s="12">
        <f>VLOOKUP(Q35,'DJ-condensate'!N:O,2,FALSE)/100</f>
        <v>1.1915258755178224E-2</v>
      </c>
      <c r="Y35" s="35" t="str">
        <f t="shared" si="12"/>
        <v>2,3-dimethylbutane</v>
      </c>
      <c r="Z35" s="55"/>
      <c r="AA35" s="55"/>
      <c r="AB35" s="58">
        <f t="shared" si="13"/>
        <v>3.1208284411160404E-3</v>
      </c>
      <c r="AC35" s="55"/>
      <c r="AD35" s="55"/>
      <c r="AE35" s="31">
        <f>VLOOKUP(Y35,SPECIES_PROPERTIES!A:B,2,FALSE)</f>
        <v>136</v>
      </c>
      <c r="AF35" s="32" t="str">
        <f>VLOOKUP(AE35,SPECIES_PROPERTIES!B:I,8,FALSE)</f>
        <v>2,3-dimethylbutane</v>
      </c>
      <c r="AG35" s="13">
        <v>3.1208284411160404E-3</v>
      </c>
      <c r="AJ35" s="13">
        <v>302</v>
      </c>
      <c r="AK35" s="13" t="s">
        <v>135</v>
      </c>
      <c r="AL35" s="24">
        <v>6.9966542485340039E-3</v>
      </c>
      <c r="AO35" s="13">
        <v>438</v>
      </c>
      <c r="AP35" s="13" t="s">
        <v>116</v>
      </c>
      <c r="AQ35" s="13">
        <v>0.12704293344148984</v>
      </c>
      <c r="AR35" s="13" t="b">
        <f>VLOOKUP(AO35,SPECIES_PROPERTIES!B:L,11,FALSE)</f>
        <v>1</v>
      </c>
      <c r="AS35" s="13">
        <f t="shared" si="1"/>
        <v>12.70429</v>
      </c>
      <c r="AT35" s="72">
        <f t="shared" si="2"/>
        <v>1.2831784284363368</v>
      </c>
      <c r="AU35" s="13">
        <f t="shared" si="3"/>
        <v>0.16301875167739308</v>
      </c>
      <c r="AV35" s="13" t="b">
        <f>VLOOKUP(AO35,SPECIES_PROPERTIES!B:H,7,FALSE)</f>
        <v>0</v>
      </c>
    </row>
    <row r="36" spans="2:48" ht="15" thickBot="1">
      <c r="B36" s="7"/>
      <c r="C36" s="7"/>
      <c r="D36" s="7"/>
      <c r="E36" s="7"/>
      <c r="Q36" s="48" t="s">
        <v>144</v>
      </c>
      <c r="R36" s="12">
        <f>VLOOKUP(Q36,'DJ-condensate'!N:O,2,FALSE)/100</f>
        <v>1.1343328546634147E-2</v>
      </c>
      <c r="Y36" s="35" t="str">
        <f t="shared" si="12"/>
        <v>2,2,4-trimethylpentane</v>
      </c>
      <c r="Z36" s="55"/>
      <c r="AA36" s="55"/>
      <c r="AB36" s="58">
        <f t="shared" si="13"/>
        <v>2.0982071133606086E-3</v>
      </c>
      <c r="AC36" s="55"/>
      <c r="AD36" s="55"/>
      <c r="AE36" s="31">
        <f>VLOOKUP(Y36,SPECIES_PROPERTIES!A:B,2,FALSE)</f>
        <v>118</v>
      </c>
      <c r="AF36" s="32" t="str">
        <f>VLOOKUP(AE36,SPECIES_PROPERTIES!B:I,8,FALSE)</f>
        <v>2,2,4-trimethylpentane</v>
      </c>
      <c r="AG36" s="13">
        <v>2.0982071133606086E-3</v>
      </c>
      <c r="AJ36" s="13">
        <v>367</v>
      </c>
      <c r="AK36" s="13" t="s">
        <v>137</v>
      </c>
      <c r="AL36" s="24">
        <v>2.5897964131570258E-5</v>
      </c>
      <c r="AO36" s="13">
        <v>449</v>
      </c>
      <c r="AP36" s="46" t="s">
        <v>145</v>
      </c>
      <c r="AQ36" s="13">
        <v>2.0488100334764952E-4</v>
      </c>
      <c r="AR36" s="13" t="b">
        <f>VLOOKUP(AO36,SPECIES_PROPERTIES!B:L,11,FALSE)</f>
        <v>0</v>
      </c>
      <c r="AS36" s="13">
        <f t="shared" si="1"/>
        <v>2.0490000000000001E-2</v>
      </c>
      <c r="AT36" s="72">
        <f t="shared" si="2"/>
        <v>1.2831784284363368</v>
      </c>
      <c r="AU36" s="46">
        <f t="shared" si="3"/>
        <v>2.6289888389209674E-4</v>
      </c>
      <c r="AV36" s="46" t="b">
        <f>VLOOKUP(AO36,SPECIES_PROPERTIES!B:H,7,FALSE)</f>
        <v>1</v>
      </c>
    </row>
    <row r="37" spans="2:48" ht="15" thickBot="1">
      <c r="B37" s="7"/>
      <c r="C37" s="7"/>
      <c r="D37" s="7"/>
      <c r="E37" s="7"/>
      <c r="Q37" s="48" t="s">
        <v>146</v>
      </c>
      <c r="R37" s="12">
        <f>VLOOKUP(Q37,'DJ-condensate'!N:O,2,FALSE)/100</f>
        <v>1.0705052352645135E-2</v>
      </c>
      <c r="Y37" s="35" t="str">
        <f t="shared" si="12"/>
        <v>M &amp; p-xylene (or m,p-xylene)</v>
      </c>
      <c r="Z37" s="55"/>
      <c r="AA37" s="55"/>
      <c r="AB37" s="58">
        <f t="shared" si="13"/>
        <v>1.7001983996699894E-3</v>
      </c>
      <c r="AC37" s="55"/>
      <c r="AD37" s="55"/>
      <c r="AE37" s="31">
        <f>VLOOKUP(Y37,SPECIES_PROPERTIES!A:B,2,FALSE)</f>
        <v>522</v>
      </c>
      <c r="AF37" s="32" t="str">
        <f>VLOOKUP(AE37,SPECIES_PROPERTIES!B:I,8,FALSE)</f>
        <v>M &amp; p-xylene (or m,p-xylene)</v>
      </c>
      <c r="AG37" s="13">
        <v>1.7001983996699894E-3</v>
      </c>
      <c r="AJ37" s="13">
        <v>371</v>
      </c>
      <c r="AK37" s="13" t="s">
        <v>139</v>
      </c>
      <c r="AL37" s="24">
        <v>2.5383032030082278E-5</v>
      </c>
      <c r="AO37" s="13">
        <v>452</v>
      </c>
      <c r="AP37" s="13" t="s">
        <v>97</v>
      </c>
      <c r="AQ37" s="13">
        <v>1.8270930409148071E-2</v>
      </c>
      <c r="AR37" s="13" t="b">
        <f>VLOOKUP(AO37,SPECIES_PROPERTIES!B:L,11,FALSE)</f>
        <v>0</v>
      </c>
      <c r="AS37" s="13">
        <f t="shared" si="1"/>
        <v>1.8270900000000001</v>
      </c>
      <c r="AT37" s="72">
        <f t="shared" si="2"/>
        <v>1.2831784284363368</v>
      </c>
      <c r="AU37" s="13">
        <f t="shared" si="3"/>
        <v>2.3444863768480297E-2</v>
      </c>
      <c r="AV37" s="13" t="b">
        <f>VLOOKUP(AO37,SPECIES_PROPERTIES!B:H,7,FALSE)</f>
        <v>0</v>
      </c>
    </row>
    <row r="38" spans="2:48" ht="15" thickBot="1">
      <c r="Q38" s="48" t="s">
        <v>147</v>
      </c>
      <c r="R38" s="12">
        <f>VLOOKUP(Q38,'DJ-condensate'!N:O,2,FALSE)/100</f>
        <v>1.0235457002873356E-2</v>
      </c>
      <c r="Y38" s="35" t="str">
        <f t="shared" si="12"/>
        <v>2-methylheptane</v>
      </c>
      <c r="Z38" s="55"/>
      <c r="AA38" s="55"/>
      <c r="AB38" s="58">
        <f t="shared" si="13"/>
        <v>1.6095645360638614E-3</v>
      </c>
      <c r="AC38" s="55"/>
      <c r="AD38" s="55"/>
      <c r="AE38" s="31">
        <f>VLOOKUP(Y38,SPECIES_PROPERTIES!A:B,2,FALSE)</f>
        <v>193</v>
      </c>
      <c r="AF38" s="32" t="str">
        <f>VLOOKUP(AE38,SPECIES_PROPERTIES!B:I,8,FALSE)</f>
        <v>2-methylheptane</v>
      </c>
      <c r="AG38" s="13">
        <v>1.6095645360638614E-3</v>
      </c>
      <c r="AJ38" s="13">
        <v>385</v>
      </c>
      <c r="AK38" s="13" t="s">
        <v>141</v>
      </c>
      <c r="AL38" s="24">
        <v>3.5898865775720792E-3</v>
      </c>
      <c r="AO38" s="13">
        <v>465</v>
      </c>
      <c r="AP38" s="46" t="s">
        <v>84</v>
      </c>
      <c r="AQ38" s="13">
        <v>2.6297681303071318E-2</v>
      </c>
      <c r="AR38" s="13" t="b">
        <f>VLOOKUP(AO38,SPECIES_PROPERTIES!B:L,11,FALSE)</f>
        <v>0</v>
      </c>
      <c r="AS38" s="13">
        <f t="shared" si="1"/>
        <v>2.6297700000000002</v>
      </c>
      <c r="AT38" s="72">
        <f t="shared" si="2"/>
        <v>1.2831784284363368</v>
      </c>
      <c r="AU38" s="46">
        <f t="shared" si="3"/>
        <v>3.374461736599469E-2</v>
      </c>
      <c r="AV38" s="46" t="b">
        <f>VLOOKUP(AO38,SPECIES_PROPERTIES!B:H,7,FALSE)</f>
        <v>1</v>
      </c>
    </row>
    <row r="39" spans="2:48" ht="15" thickBot="1">
      <c r="Q39" s="48" t="s">
        <v>135</v>
      </c>
      <c r="R39" s="12">
        <f>VLOOKUP(Q39,'DJ-condensate'!N:O,2,FALSE)/100</f>
        <v>7.7998703771377364E-3</v>
      </c>
      <c r="Y39" s="35" t="str">
        <f t="shared" si="12"/>
        <v>2,3-dimethylpentane</v>
      </c>
      <c r="Z39" s="55"/>
      <c r="AA39" s="55"/>
      <c r="AB39" s="58">
        <f t="shared" si="13"/>
        <v>1.5053773227782748E-3</v>
      </c>
      <c r="AC39" s="55"/>
      <c r="AD39" s="55"/>
      <c r="AE39" s="31">
        <f>VLOOKUP(Y39,SPECIES_PROPERTIES!A:B,2,FALSE)</f>
        <v>140</v>
      </c>
      <c r="AF39" s="32" t="str">
        <f>VLOOKUP(AE39,SPECIES_PROPERTIES!B:I,8,FALSE)</f>
        <v>2,3-dimethylpentane</v>
      </c>
      <c r="AG39" s="13">
        <v>1.5053773227782748E-3</v>
      </c>
      <c r="AJ39" s="13">
        <v>390</v>
      </c>
      <c r="AK39" s="13" t="s">
        <v>143</v>
      </c>
      <c r="AL39" s="24">
        <v>3.8084096148974693E-3</v>
      </c>
      <c r="AO39" s="13">
        <v>491</v>
      </c>
      <c r="AP39" s="13" t="s">
        <v>136</v>
      </c>
      <c r="AQ39" s="13">
        <v>4.8125332884494332E-2</v>
      </c>
      <c r="AR39" s="13" t="b">
        <f>VLOOKUP(AO39,SPECIES_PROPERTIES!B:L,11,FALSE)</f>
        <v>0</v>
      </c>
      <c r="AS39" s="13">
        <f t="shared" si="1"/>
        <v>4.8125299999999998</v>
      </c>
      <c r="AT39" s="72">
        <f t="shared" si="2"/>
        <v>1.2831784284363368</v>
      </c>
      <c r="AU39" s="13">
        <f t="shared" si="3"/>
        <v>6.1753389018700998E-2</v>
      </c>
      <c r="AV39" s="13" t="b">
        <f>VLOOKUP(AO39,SPECIES_PROPERTIES!B:H,7,FALSE)</f>
        <v>0</v>
      </c>
    </row>
    <row r="40" spans="2:48" ht="15" thickBot="1">
      <c r="Q40" s="48" t="s">
        <v>148</v>
      </c>
      <c r="R40" s="12">
        <f>VLOOKUP(Q40,'DJ-condensate'!N:O,2,FALSE)/100</f>
        <v>5.6971641472177035E-3</v>
      </c>
      <c r="Y40" s="35" t="str">
        <f t="shared" si="12"/>
        <v>3-methylheptane</v>
      </c>
      <c r="Z40" s="55"/>
      <c r="AA40" s="55"/>
      <c r="AB40" s="58">
        <f t="shared" si="13"/>
        <v>1.4006646872243809E-3</v>
      </c>
      <c r="AC40" s="55"/>
      <c r="AD40" s="55"/>
      <c r="AE40" s="31">
        <f>VLOOKUP(Y40,SPECIES_PROPERTIES!A:B,2,FALSE)</f>
        <v>244</v>
      </c>
      <c r="AF40" s="32" t="str">
        <f>VLOOKUP(AE40,SPECIES_PROPERTIES!B:I,8,FALSE)</f>
        <v>3-methylheptane</v>
      </c>
      <c r="AG40" s="13">
        <v>1.4006646872243809E-3</v>
      </c>
      <c r="AJ40" s="13">
        <v>438</v>
      </c>
      <c r="AK40" s="13" t="s">
        <v>116</v>
      </c>
      <c r="AL40" s="24">
        <v>0.12704293344148984</v>
      </c>
      <c r="AO40" s="13">
        <v>508</v>
      </c>
      <c r="AP40" s="13" t="s">
        <v>134</v>
      </c>
      <c r="AQ40" s="13">
        <v>5.9653313533381214E-2</v>
      </c>
      <c r="AR40" s="13" t="b">
        <f>VLOOKUP(AO40,SPECIES_PROPERTIES!B:L,11,FALSE)</f>
        <v>0</v>
      </c>
      <c r="AS40" s="13">
        <f t="shared" si="1"/>
        <v>5.9653299999999998</v>
      </c>
      <c r="AT40" s="72">
        <f t="shared" si="2"/>
        <v>1.2831784284363368</v>
      </c>
      <c r="AU40" s="13">
        <f t="shared" si="3"/>
        <v>7.6545845110784161E-2</v>
      </c>
      <c r="AV40" s="13" t="b">
        <f>VLOOKUP(AO40,SPECIES_PROPERTIES!B:H,7,FALSE)</f>
        <v>0</v>
      </c>
    </row>
    <row r="41" spans="2:48" ht="15" thickBot="1">
      <c r="Q41" s="48" t="s">
        <v>124</v>
      </c>
      <c r="R41" s="12">
        <f>VLOOKUP(Q41,'DJ-condensate'!N:O,2,FALSE)/100</f>
        <v>5.4494200118738283E-3</v>
      </c>
      <c r="Y41" s="35" t="str">
        <f t="shared" si="12"/>
        <v>2,4-dimethylpentane</v>
      </c>
      <c r="Z41" s="55"/>
      <c r="AA41" s="55"/>
      <c r="AB41" s="58">
        <f t="shared" si="13"/>
        <v>1.2620616579070423E-3</v>
      </c>
      <c r="AC41" s="55"/>
      <c r="AD41" s="55"/>
      <c r="AE41" s="31">
        <f>VLOOKUP(Y41,SPECIES_PROPERTIES!A:B,2,FALSE)</f>
        <v>152</v>
      </c>
      <c r="AF41" s="32" t="str">
        <f>VLOOKUP(AE41,SPECIES_PROPERTIES!B:I,8,FALSE)</f>
        <v>2,4-dimethylpentane</v>
      </c>
      <c r="AG41" s="13">
        <v>1.2620616579070423E-3</v>
      </c>
      <c r="AJ41" s="13">
        <v>449</v>
      </c>
      <c r="AK41" s="13" t="s">
        <v>145</v>
      </c>
      <c r="AL41" s="24">
        <v>2.0488100334764952E-4</v>
      </c>
      <c r="AO41" s="13">
        <v>511</v>
      </c>
      <c r="AP41" s="13" t="s">
        <v>149</v>
      </c>
      <c r="AQ41" s="13">
        <v>2.4653429424047136E-5</v>
      </c>
      <c r="AR41" s="13" t="b">
        <f>VLOOKUP(AO41,SPECIES_PROPERTIES!B:L,11,FALSE)</f>
        <v>0</v>
      </c>
      <c r="AS41" s="13">
        <f t="shared" si="1"/>
        <v>2.47E-3</v>
      </c>
      <c r="AT41" s="72">
        <f t="shared" si="2"/>
        <v>1.2831784284363368</v>
      </c>
      <c r="AU41" s="13">
        <f t="shared" si="3"/>
        <v>3.1634748823914947E-5</v>
      </c>
      <c r="AV41" s="13" t="b">
        <f>VLOOKUP(AO41,SPECIES_PROPERTIES!B:H,7,FALSE)</f>
        <v>0</v>
      </c>
    </row>
    <row r="42" spans="2:48" ht="15" thickBot="1">
      <c r="Q42" s="48" t="s">
        <v>131</v>
      </c>
      <c r="R42" s="12">
        <f>VLOOKUP(Q42,'DJ-condensate'!N:O,2,FALSE)/100</f>
        <v>5.2882248951281793E-3</v>
      </c>
      <c r="Y42" s="35" t="str">
        <f t="shared" si="12"/>
        <v>2,2-dimethylbutane</v>
      </c>
      <c r="Z42" s="55"/>
      <c r="AA42" s="55"/>
      <c r="AB42" s="58">
        <f t="shared" si="13"/>
        <v>1.0448956250087703E-3</v>
      </c>
      <c r="AC42" s="55"/>
      <c r="AD42" s="55"/>
      <c r="AE42" s="31">
        <f>VLOOKUP(Y42,SPECIES_PROPERTIES!A:B,2,FALSE)</f>
        <v>122</v>
      </c>
      <c r="AF42" s="32" t="str">
        <f>VLOOKUP(AE42,SPECIES_PROPERTIES!B:I,8,FALSE)</f>
        <v>2,2-dimethylbutane</v>
      </c>
      <c r="AG42" s="13">
        <v>1.0448956250087703E-3</v>
      </c>
      <c r="AJ42" s="13">
        <v>452</v>
      </c>
      <c r="AK42" s="13" t="s">
        <v>97</v>
      </c>
      <c r="AL42" s="24">
        <v>1.8270930409148071E-2</v>
      </c>
      <c r="AO42" s="13">
        <v>514</v>
      </c>
      <c r="AP42" s="46" t="s">
        <v>150</v>
      </c>
      <c r="AQ42" s="13">
        <v>8.2176484356565144E-5</v>
      </c>
      <c r="AR42" s="13" t="b">
        <f>VLOOKUP(AO42,SPECIES_PROPERTIES!B:L,11,FALSE)</f>
        <v>0</v>
      </c>
      <c r="AS42" s="13">
        <f t="shared" si="1"/>
        <v>8.2199999999999999E-3</v>
      </c>
      <c r="AT42" s="72">
        <f t="shared" si="2"/>
        <v>1.2831784284363368</v>
      </c>
      <c r="AU42" s="46">
        <f t="shared" si="3"/>
        <v>1.0544709205108047E-4</v>
      </c>
      <c r="AV42" s="46" t="b">
        <f>VLOOKUP(AO42,SPECIES_PROPERTIES!B:H,7,FALSE)</f>
        <v>1</v>
      </c>
    </row>
    <row r="43" spans="2:48" ht="15" thickBot="1">
      <c r="Q43" s="48" t="s">
        <v>95</v>
      </c>
      <c r="R43" s="12">
        <f>VLOOKUP(Q43,'DJ-condensate'!N:O,2,FALSE)/100</f>
        <v>5.1690433503404328E-3</v>
      </c>
      <c r="Y43" s="35" t="str">
        <f t="shared" si="12"/>
        <v>N-nonane</v>
      </c>
      <c r="Z43" s="55"/>
      <c r="AA43" s="55"/>
      <c r="AB43" s="58">
        <f t="shared" si="13"/>
        <v>9.4609131910544284E-4</v>
      </c>
      <c r="AC43" s="55"/>
      <c r="AD43" s="55"/>
      <c r="AE43" s="31">
        <f>VLOOKUP(Y43,SPECIES_PROPERTIES!A:B,2,FALSE)</f>
        <v>603</v>
      </c>
      <c r="AF43" s="32" t="str">
        <f>VLOOKUP(AE43,SPECIES_PROPERTIES!B:I,8,FALSE)</f>
        <v>N-nonane</v>
      </c>
      <c r="AG43" s="13">
        <v>9.4609131910544284E-4</v>
      </c>
      <c r="AJ43" s="13">
        <v>465</v>
      </c>
      <c r="AK43" s="13" t="s">
        <v>84</v>
      </c>
      <c r="AL43" s="24">
        <v>2.6297681303071318E-2</v>
      </c>
      <c r="AO43" s="13">
        <v>522</v>
      </c>
      <c r="AP43" s="46" t="s">
        <v>151</v>
      </c>
      <c r="AQ43" s="13">
        <v>1.7001983996699894E-3</v>
      </c>
      <c r="AR43" s="13" t="b">
        <f>VLOOKUP(AO43,SPECIES_PROPERTIES!B:L,11,FALSE)</f>
        <v>0</v>
      </c>
      <c r="AS43" s="13">
        <f t="shared" si="1"/>
        <v>0.17002</v>
      </c>
      <c r="AT43" s="72">
        <f t="shared" si="2"/>
        <v>1.2831784284363368</v>
      </c>
      <c r="AU43" s="46">
        <f t="shared" si="3"/>
        <v>2.1816579105185118E-3</v>
      </c>
      <c r="AV43" s="46" t="b">
        <f>VLOOKUP(AO43,SPECIES_PROPERTIES!B:H,7,FALSE)</f>
        <v>1</v>
      </c>
    </row>
    <row r="44" spans="2:48" ht="15" thickBot="1">
      <c r="Q44" s="48" t="s">
        <v>143</v>
      </c>
      <c r="R44" s="12">
        <f>VLOOKUP(Q44,'DJ-condensate'!N:O,2,FALSE)/100</f>
        <v>4.2456151589124703E-3</v>
      </c>
      <c r="Y44" s="35" t="str">
        <f t="shared" si="12"/>
        <v>O-xylene</v>
      </c>
      <c r="Z44" s="55"/>
      <c r="AA44" s="55"/>
      <c r="AB44" s="58">
        <f t="shared" si="13"/>
        <v>4.0048790873782126E-4</v>
      </c>
      <c r="AC44" s="55"/>
      <c r="AD44" s="55"/>
      <c r="AE44" s="31">
        <f>VLOOKUP(Y44,SPECIES_PROPERTIES!A:B,2,FALSE)</f>
        <v>620</v>
      </c>
      <c r="AF44" s="32" t="str">
        <f>VLOOKUP(AE44,SPECIES_PROPERTIES!B:I,8,FALSE)</f>
        <v>O-xylene</v>
      </c>
      <c r="AG44" s="13">
        <v>4.0048790873782126E-4</v>
      </c>
      <c r="AJ44" s="13">
        <v>491</v>
      </c>
      <c r="AK44" s="13" t="s">
        <v>136</v>
      </c>
      <c r="AL44" s="24">
        <v>4.8125332884494332E-2</v>
      </c>
      <c r="AO44" s="13">
        <v>529</v>
      </c>
      <c r="AP44" s="13" t="s">
        <v>113</v>
      </c>
      <c r="AQ44" s="13">
        <v>9.3642220049918193E-2</v>
      </c>
      <c r="AR44" s="13" t="b">
        <f>VLOOKUP(AO44,SPECIES_PROPERTIES!B:L,11,FALSE)</f>
        <v>1</v>
      </c>
      <c r="AS44" s="13">
        <f t="shared" si="1"/>
        <v>9.3642199999999995</v>
      </c>
      <c r="AT44" s="72">
        <f t="shared" si="2"/>
        <v>1.2831784284363368</v>
      </c>
      <c r="AU44" s="13">
        <f t="shared" si="3"/>
        <v>0.12015967675894365</v>
      </c>
      <c r="AV44" s="13" t="b">
        <f>VLOOKUP(AO44,SPECIES_PROPERTIES!B:H,7,FALSE)</f>
        <v>0</v>
      </c>
    </row>
    <row r="45" spans="2:48" ht="15" thickBot="1">
      <c r="Q45" s="48" t="s">
        <v>141</v>
      </c>
      <c r="R45" s="12">
        <f>VLOOKUP(Q45,'DJ-condensate'!N:O,2,FALSE)/100</f>
        <v>4.0020056700037386E-3</v>
      </c>
      <c r="Y45" s="35" t="str">
        <f t="shared" si="12"/>
        <v>Trans-2-butene</v>
      </c>
      <c r="Z45" s="55"/>
      <c r="AA45" s="55"/>
      <c r="AB45" s="58">
        <f t="shared" si="13"/>
        <v>3.3090505279655108E-4</v>
      </c>
      <c r="AC45" s="55"/>
      <c r="AD45" s="55"/>
      <c r="AE45" s="31">
        <f>VLOOKUP(Y45,SPECIES_PROPERTIES!A:B,2,FALSE)</f>
        <v>737</v>
      </c>
      <c r="AF45" s="32" t="str">
        <f>VLOOKUP(AE45,SPECIES_PROPERTIES!B:I,8,FALSE)</f>
        <v>Trans-2-butene</v>
      </c>
      <c r="AG45" s="13">
        <v>3.3090505279655108E-4</v>
      </c>
      <c r="AJ45" s="13">
        <v>508</v>
      </c>
      <c r="AK45" s="13" t="s">
        <v>134</v>
      </c>
      <c r="AL45" s="24">
        <v>5.9653313533381214E-2</v>
      </c>
      <c r="AO45" s="13">
        <v>531</v>
      </c>
      <c r="AP45" s="46" t="s">
        <v>152</v>
      </c>
      <c r="AQ45" s="13">
        <v>1.2819264265487471E-3</v>
      </c>
      <c r="AR45" s="13" t="b">
        <f>VLOOKUP(AO45,SPECIES_PROPERTIES!B:L,11,FALSE)</f>
        <v>0</v>
      </c>
      <c r="AS45" s="13">
        <f t="shared" si="1"/>
        <v>0.12819</v>
      </c>
      <c r="AT45" s="72">
        <f t="shared" si="2"/>
        <v>1.2831784284363368</v>
      </c>
      <c r="AU45" s="46">
        <f t="shared" si="3"/>
        <v>1.6449403373898304E-3</v>
      </c>
      <c r="AV45" s="46" t="b">
        <f>VLOOKUP(AO45,SPECIES_PROPERTIES!B:H,7,FALSE)</f>
        <v>1</v>
      </c>
    </row>
    <row r="46" spans="2:48" ht="15" thickBot="1">
      <c r="Q46" s="48" t="s">
        <v>153</v>
      </c>
      <c r="R46" s="12">
        <f>VLOOKUP(Q46,'DJ-condensate'!N:O,2,FALSE)/100</f>
        <v>3.9536758951124532E-3</v>
      </c>
      <c r="Y46" s="35" t="str">
        <f t="shared" si="12"/>
        <v>Ethylbenzene</v>
      </c>
      <c r="Z46" s="55"/>
      <c r="AA46" s="55"/>
      <c r="AB46" s="58">
        <f t="shared" si="13"/>
        <v>2.0488100334764952E-4</v>
      </c>
      <c r="AC46" s="55"/>
      <c r="AD46" s="55"/>
      <c r="AE46" s="31">
        <f>VLOOKUP(Y46,SPECIES_PROPERTIES!A:B,2,FALSE)</f>
        <v>449</v>
      </c>
      <c r="AF46" s="32" t="str">
        <f>VLOOKUP(AE46,SPECIES_PROPERTIES!B:I,8,FALSE)</f>
        <v>Ethylbenzene</v>
      </c>
      <c r="AG46" s="13">
        <v>2.0488100334764952E-4</v>
      </c>
      <c r="AJ46" s="13">
        <v>511</v>
      </c>
      <c r="AK46" s="13" t="s">
        <v>149</v>
      </c>
      <c r="AL46" s="24">
        <v>2.4653429424047136E-5</v>
      </c>
      <c r="AO46" s="13">
        <v>550</v>
      </c>
      <c r="AP46" s="13" t="s">
        <v>147</v>
      </c>
      <c r="AQ46" s="13">
        <v>9.1814286984498138E-3</v>
      </c>
      <c r="AR46" s="13" t="b">
        <f>VLOOKUP(AO46,SPECIES_PROPERTIES!B:L,11,FALSE)</f>
        <v>0</v>
      </c>
      <c r="AS46" s="13">
        <f t="shared" si="1"/>
        <v>0.91813999999999996</v>
      </c>
      <c r="AT46" s="72">
        <f t="shared" si="2"/>
        <v>1.2831784284363368</v>
      </c>
      <c r="AU46" s="13">
        <f t="shared" si="3"/>
        <v>1.1781411248077113E-2</v>
      </c>
      <c r="AV46" s="13" t="b">
        <f>VLOOKUP(AO46,SPECIES_PROPERTIES!B:H,7,FALSE)</f>
        <v>0</v>
      </c>
    </row>
    <row r="47" spans="2:48" ht="15" thickBot="1">
      <c r="Q47" s="48" t="s">
        <v>115</v>
      </c>
      <c r="R47" s="12">
        <f>VLOOKUP(Q47,'DJ-condensate'!N:O,2,FALSE)/100</f>
        <v>3.4790996446752089E-3</v>
      </c>
      <c r="Y47" s="35" t="str">
        <f t="shared" si="12"/>
        <v>1,3,5-trimethylbenzene</v>
      </c>
      <c r="Z47" s="55"/>
      <c r="AA47" s="55"/>
      <c r="AB47" s="58">
        <f t="shared" si="13"/>
        <v>1.7553423520722336E-4</v>
      </c>
      <c r="AC47" s="55"/>
      <c r="AD47" s="55"/>
      <c r="AE47" s="31">
        <f>VLOOKUP(Y47,SPECIES_PROPERTIES!A:B,2,FALSE)</f>
        <v>44</v>
      </c>
      <c r="AF47" s="32" t="str">
        <f>VLOOKUP(AE47,SPECIES_PROPERTIES!B:I,8,FALSE)</f>
        <v>1,3,5-trimethylbenzene</v>
      </c>
      <c r="AG47" s="13">
        <v>1.7553423520722336E-4</v>
      </c>
      <c r="AJ47" s="13">
        <v>514</v>
      </c>
      <c r="AK47" s="13" t="s">
        <v>150</v>
      </c>
      <c r="AL47" s="24">
        <v>8.2176484356565144E-5</v>
      </c>
      <c r="AO47" s="13">
        <v>551</v>
      </c>
      <c r="AP47" s="13" t="s">
        <v>144</v>
      </c>
      <c r="AQ47" s="13">
        <v>1.0175213693416403E-2</v>
      </c>
      <c r="AR47" s="13" t="b">
        <f>VLOOKUP(AO47,SPECIES_PROPERTIES!B:L,11,FALSE)</f>
        <v>0</v>
      </c>
      <c r="AS47" s="13">
        <f t="shared" si="1"/>
        <v>1.01752</v>
      </c>
      <c r="AT47" s="72">
        <f t="shared" si="2"/>
        <v>1.2831784284363368</v>
      </c>
      <c r="AU47" s="13">
        <f t="shared" si="3"/>
        <v>1.3056614716121955E-2</v>
      </c>
      <c r="AV47" s="13" t="b">
        <f>VLOOKUP(AO47,SPECIES_PROPERTIES!B:H,7,FALSE)</f>
        <v>0</v>
      </c>
    </row>
    <row r="48" spans="2:48" ht="15" thickBot="1">
      <c r="Q48" s="48" t="s">
        <v>107</v>
      </c>
      <c r="R48" s="12">
        <f>VLOOKUP(Q48,'DJ-condensate'!N:O,2,FALSE)/100</f>
        <v>2.3390813562111029E-3</v>
      </c>
      <c r="Y48" s="35" t="str">
        <f t="shared" si="12"/>
        <v>1,2,4-trimethylbenzene</v>
      </c>
      <c r="Z48" s="55"/>
      <c r="AA48" s="55"/>
      <c r="AB48" s="58">
        <f t="shared" si="13"/>
        <v>1.705392998022344E-4</v>
      </c>
      <c r="AC48" s="55"/>
      <c r="AD48" s="55"/>
      <c r="AE48" s="31">
        <f>VLOOKUP(Y48,SPECIES_PROPERTIES!A:B,2,FALSE)</f>
        <v>30</v>
      </c>
      <c r="AF48" s="32" t="str">
        <f>VLOOKUP(AE48,SPECIES_PROPERTIES!B:I,8,FALSE)</f>
        <v>1,2,4-trimethylbenzene</v>
      </c>
      <c r="AG48" s="13">
        <v>1.705392998022344E-4</v>
      </c>
      <c r="AJ48" s="13">
        <v>522</v>
      </c>
      <c r="AK48" s="13" t="s">
        <v>151</v>
      </c>
      <c r="AL48" s="24">
        <v>1.7001983996699894E-3</v>
      </c>
      <c r="AO48" s="13">
        <v>592</v>
      </c>
      <c r="AP48" s="13" t="s">
        <v>130</v>
      </c>
      <c r="AQ48" s="13">
        <v>0.13033831029275092</v>
      </c>
      <c r="AR48" s="13" t="b">
        <f>VLOOKUP(AO48,SPECIES_PROPERTIES!B:L,11,FALSE)</f>
        <v>0</v>
      </c>
      <c r="AS48" s="13">
        <f t="shared" si="1"/>
        <v>13.03383</v>
      </c>
      <c r="AT48" s="72">
        <f t="shared" si="2"/>
        <v>1.2831784284363368</v>
      </c>
      <c r="AU48" s="13">
        <f t="shared" si="3"/>
        <v>0.16724730816649974</v>
      </c>
      <c r="AV48" s="13" t="b">
        <f>VLOOKUP(AO48,SPECIES_PROPERTIES!B:H,7,FALSE)</f>
        <v>0</v>
      </c>
    </row>
    <row r="49" spans="17:48" ht="15" thickBot="1">
      <c r="Q49" s="48" t="s">
        <v>154</v>
      </c>
      <c r="R49" s="12">
        <f>VLOOKUP(Q49,'DJ-condensate'!N:O,2,FALSE)/100</f>
        <v>1.8953812296243677E-3</v>
      </c>
      <c r="Y49" s="35" t="str">
        <f t="shared" si="12"/>
        <v>1,2,3-trimethylbenzene</v>
      </c>
      <c r="Z49" s="55"/>
      <c r="AA49" s="55"/>
      <c r="AB49" s="58">
        <f t="shared" si="13"/>
        <v>1.5501711527134366E-4</v>
      </c>
      <c r="AC49" s="55"/>
      <c r="AD49" s="55"/>
      <c r="AE49" s="31">
        <f>VLOOKUP(Y49,SPECIES_PROPERTIES!A:B,2,FALSE)</f>
        <v>25</v>
      </c>
      <c r="AF49" s="32" t="str">
        <f>VLOOKUP(AE49,SPECIES_PROPERTIES!B:I,8,FALSE)</f>
        <v>1,2,3-trimethylbenzene</v>
      </c>
      <c r="AG49" s="13">
        <v>1.5501711527134366E-4</v>
      </c>
      <c r="AJ49" s="13">
        <v>529</v>
      </c>
      <c r="AK49" s="13" t="s">
        <v>113</v>
      </c>
      <c r="AL49" s="24">
        <v>9.3642220049918193E-2</v>
      </c>
      <c r="AO49" s="13">
        <v>598</v>
      </c>
      <c r="AP49" s="13" t="s">
        <v>155</v>
      </c>
      <c r="AQ49" s="13">
        <v>5.1801031897362424E-5</v>
      </c>
      <c r="AR49" s="13" t="b">
        <f>VLOOKUP(AO49,SPECIES_PROPERTIES!B:L,11,FALSE)</f>
        <v>0</v>
      </c>
      <c r="AS49" s="13">
        <f t="shared" si="1"/>
        <v>5.1799999999999997E-3</v>
      </c>
      <c r="AT49" s="72">
        <f t="shared" si="2"/>
        <v>1.2831784284363368</v>
      </c>
      <c r="AU49" s="13">
        <f t="shared" si="3"/>
        <v>6.6469966701438073E-5</v>
      </c>
      <c r="AV49" s="13" t="b">
        <f>VLOOKUP(AO49,SPECIES_PROPERTIES!B:H,7,FALSE)</f>
        <v>0</v>
      </c>
    </row>
    <row r="50" spans="17:48" ht="15" thickBot="1">
      <c r="Q50" s="48" t="s">
        <v>121</v>
      </c>
      <c r="R50" s="12">
        <f>VLOOKUP(Q50,'DJ-condensate'!N:O,2,FALSE)/100</f>
        <v>1.794342595615105E-3</v>
      </c>
      <c r="Y50" s="35" t="str">
        <f t="shared" si="12"/>
        <v>1-Methyl-4-ethylbenzene (or 1-Ethyl-4-methylbenzene || 4-ethyltoluene)</v>
      </c>
      <c r="Z50" s="55"/>
      <c r="AA50" s="55"/>
      <c r="AB50" s="58">
        <f t="shared" si="13"/>
        <v>1.4724354770431972E-4</v>
      </c>
      <c r="AC50" s="55"/>
      <c r="AD50" s="55"/>
      <c r="AE50" s="31">
        <f>VLOOKUP(Y50,SPECIES_PROPERTIES!A:B,2,FALSE)</f>
        <v>94</v>
      </c>
      <c r="AF50" s="32" t="str">
        <f>VLOOKUP(AE50,SPECIES_PROPERTIES!B:I,8,FALSE)</f>
        <v>1-Methyl-4-ethylbenzene (or 1-Ethyl-4-methylbenzene || 4-ethyltoluene)</v>
      </c>
      <c r="AG50" s="13">
        <v>1.4724354770431972E-4</v>
      </c>
      <c r="AJ50" s="13">
        <v>531</v>
      </c>
      <c r="AK50" s="13" t="s">
        <v>152</v>
      </c>
      <c r="AL50" s="24">
        <v>1.2819264265487471E-3</v>
      </c>
      <c r="AO50" s="13">
        <v>599</v>
      </c>
      <c r="AP50" s="13" t="s">
        <v>156</v>
      </c>
      <c r="AQ50" s="13">
        <v>3.0351954540563631E-5</v>
      </c>
      <c r="AR50" s="13" t="b">
        <f>VLOOKUP(AO50,SPECIES_PROPERTIES!B:L,11,FALSE)</f>
        <v>0</v>
      </c>
      <c r="AS50" s="13">
        <f t="shared" si="1"/>
        <v>3.0400000000000002E-3</v>
      </c>
      <c r="AT50" s="72">
        <f t="shared" si="2"/>
        <v>1.2831784284363368</v>
      </c>
      <c r="AU50" s="13">
        <f t="shared" si="3"/>
        <v>3.8946973327331577E-5</v>
      </c>
      <c r="AV50" s="13" t="b">
        <f>VLOOKUP(AO50,SPECIES_PROPERTIES!B:H,7,FALSE)</f>
        <v>0</v>
      </c>
    </row>
    <row r="51" spans="17:48" ht="15" thickBot="1">
      <c r="Q51" s="48" t="s">
        <v>118</v>
      </c>
      <c r="R51" s="12">
        <f>VLOOKUP(Q51,'DJ-condensate'!N:O,2,FALSE)/100</f>
        <v>1.6781946869553266E-3</v>
      </c>
      <c r="Y51" s="56" t="str">
        <f t="shared" si="12"/>
        <v>Acetylene (or ethyne)</v>
      </c>
      <c r="Z51" s="55"/>
      <c r="AA51" s="55"/>
      <c r="AB51" s="58">
        <f t="shared" si="13"/>
        <v>1.4115049151719588E-4</v>
      </c>
      <c r="AC51" s="55"/>
      <c r="AD51" s="55"/>
      <c r="AE51" s="31">
        <f>VLOOKUP(Y51,SPECIES_PROPERTIES!A:B,2,FALSE)</f>
        <v>282</v>
      </c>
      <c r="AF51" s="32" t="str">
        <f>VLOOKUP(AE51,SPECIES_PROPERTIES!B:I,8,FALSE)</f>
        <v>Acetylene (or ethyne)</v>
      </c>
      <c r="AG51" s="13">
        <v>1.4115049151719588E-4</v>
      </c>
      <c r="AJ51" s="13">
        <v>550</v>
      </c>
      <c r="AK51" s="13" t="s">
        <v>147</v>
      </c>
      <c r="AL51" s="24">
        <v>9.1814286984498138E-3</v>
      </c>
      <c r="AO51" s="13">
        <v>600</v>
      </c>
      <c r="AP51" s="13" t="s">
        <v>146</v>
      </c>
      <c r="AQ51" s="13">
        <v>9.6026659934570439E-3</v>
      </c>
      <c r="AR51" s="13" t="b">
        <f>VLOOKUP(AO51,SPECIES_PROPERTIES!B:L,11,FALSE)</f>
        <v>0</v>
      </c>
      <c r="AS51" s="13">
        <f t="shared" si="1"/>
        <v>0.96026999999999996</v>
      </c>
      <c r="AT51" s="72">
        <f t="shared" si="2"/>
        <v>1.2831784284363368</v>
      </c>
      <c r="AU51" s="13">
        <f t="shared" si="3"/>
        <v>1.2321933858283264E-2</v>
      </c>
      <c r="AV51" s="13" t="b">
        <f>VLOOKUP(AO51,SPECIES_PROPERTIES!B:H,7,FALSE)</f>
        <v>0</v>
      </c>
    </row>
    <row r="52" spans="17:48" ht="15" thickBot="1">
      <c r="Q52" s="48" t="s">
        <v>129</v>
      </c>
      <c r="R52" s="12">
        <f>VLOOKUP(Q52,'DJ-condensate'!N:O,2,FALSE)/100</f>
        <v>1.5614610375342525E-3</v>
      </c>
      <c r="Y52" s="56" t="str">
        <f t="shared" si="12"/>
        <v>Ethylene (or ethene)</v>
      </c>
      <c r="Z52" s="55"/>
      <c r="AA52" s="55"/>
      <c r="AB52" s="58">
        <f t="shared" si="13"/>
        <v>1.0453449370151969E-4</v>
      </c>
      <c r="AC52" s="55"/>
      <c r="AD52" s="55"/>
      <c r="AE52" s="31">
        <f>VLOOKUP(Y52,SPECIES_PROPERTIES!A:B,2,FALSE)</f>
        <v>452</v>
      </c>
      <c r="AF52" s="32" t="str">
        <f>VLOOKUP(AE52,SPECIES_PROPERTIES!B:I,8,FALSE)</f>
        <v>Ethylene (or ethene)</v>
      </c>
      <c r="AG52" s="13">
        <v>1.0453449370151969E-4</v>
      </c>
      <c r="AJ52" s="13">
        <v>551</v>
      </c>
      <c r="AK52" s="13" t="s">
        <v>144</v>
      </c>
      <c r="AL52" s="24">
        <v>1.0175213693416403E-2</v>
      </c>
      <c r="AO52" s="13">
        <v>601</v>
      </c>
      <c r="AP52" s="46" t="s">
        <v>138</v>
      </c>
      <c r="AQ52" s="13">
        <v>2.2177856976265019E-2</v>
      </c>
      <c r="AR52" s="13" t="b">
        <f>VLOOKUP(AO52,SPECIES_PROPERTIES!B:L,11,FALSE)</f>
        <v>0</v>
      </c>
      <c r="AS52" s="13">
        <f t="shared" si="1"/>
        <v>2.2177899999999999</v>
      </c>
      <c r="AT52" s="72">
        <f t="shared" si="2"/>
        <v>1.2831784284363368</v>
      </c>
      <c r="AU52" s="46">
        <f t="shared" si="3"/>
        <v>2.8458147660889596E-2</v>
      </c>
      <c r="AV52" s="46" t="b">
        <f>VLOOKUP(AO52,SPECIES_PROPERTIES!B:H,7,FALSE)</f>
        <v>1</v>
      </c>
    </row>
    <row r="53" spans="17:48" ht="15" thickBot="1">
      <c r="Q53" s="48" t="s">
        <v>119</v>
      </c>
      <c r="R53" s="12">
        <f>VLOOKUP(Q53,'DJ-condensate'!N:O,2,FALSE)/100</f>
        <v>1.4069463760758303E-3</v>
      </c>
      <c r="Y53" s="35" t="str">
        <f t="shared" si="12"/>
        <v>1-Methyl-3-ethylbenzene (or 1-Ethyl-3-methylbenzene || 3-Ethyltoluene)</v>
      </c>
      <c r="Z53" s="55"/>
      <c r="AA53" s="55"/>
      <c r="AB53" s="58">
        <f t="shared" si="13"/>
        <v>9.3340237089732027E-5</v>
      </c>
      <c r="AC53" s="55"/>
      <c r="AD53" s="55"/>
      <c r="AE53" s="31">
        <f>VLOOKUP(Y53,SPECIES_PROPERTIES!A:B,2,FALSE)</f>
        <v>89</v>
      </c>
      <c r="AF53" s="32" t="str">
        <f>VLOOKUP(AE53,SPECIES_PROPERTIES!B:I,8,FALSE)</f>
        <v>1-Methyl-3-ethylbenzene (or 1-Ethyl-3-methylbenzene || 3-Ethyltoluene)</v>
      </c>
      <c r="AG53" s="13">
        <v>9.3340237089732027E-5</v>
      </c>
      <c r="AJ53" s="13">
        <v>592</v>
      </c>
      <c r="AK53" s="13" t="s">
        <v>130</v>
      </c>
      <c r="AL53" s="24">
        <v>0.13033831029275092</v>
      </c>
      <c r="AO53" s="13">
        <v>603</v>
      </c>
      <c r="AP53" s="13" t="s">
        <v>157</v>
      </c>
      <c r="AQ53" s="13">
        <v>9.4609131910544284E-4</v>
      </c>
      <c r="AR53" s="13" t="b">
        <f>VLOOKUP(AO53,SPECIES_PROPERTIES!B:L,11,FALSE)</f>
        <v>0</v>
      </c>
      <c r="AS53" s="13">
        <f t="shared" si="1"/>
        <v>9.461E-2</v>
      </c>
      <c r="AT53" s="72">
        <f t="shared" si="2"/>
        <v>1.2831784284363368</v>
      </c>
      <c r="AU53" s="13">
        <f t="shared" si="3"/>
        <v>1.2140039720069829E-3</v>
      </c>
      <c r="AV53" s="13" t="b">
        <f>VLOOKUP(AO53,SPECIES_PROPERTIES!B:H,7,FALSE)</f>
        <v>0</v>
      </c>
    </row>
    <row r="54" spans="17:48" ht="15" thickBot="1">
      <c r="Q54" s="48" t="s">
        <v>109</v>
      </c>
      <c r="R54" s="12">
        <f>VLOOKUP(Q54,'DJ-condensate'!N:O,2,FALSE)/100</f>
        <v>1.1648496757452884E-3</v>
      </c>
      <c r="Y54" s="35" t="str">
        <f t="shared" si="12"/>
        <v>Styrene</v>
      </c>
      <c r="Z54" s="55"/>
      <c r="AA54" s="55"/>
      <c r="AB54" s="58">
        <f t="shared" si="13"/>
        <v>9.2755973837479775E-5</v>
      </c>
      <c r="AC54" s="55"/>
      <c r="AD54" s="55"/>
      <c r="AE54" s="31">
        <f>VLOOKUP(Y54,SPECIES_PROPERTIES!A:B,2,FALSE)</f>
        <v>698</v>
      </c>
      <c r="AF54" s="32" t="str">
        <f>VLOOKUP(AE54,SPECIES_PROPERTIES!B:I,8,FALSE)</f>
        <v>Styrene</v>
      </c>
      <c r="AG54" s="13">
        <v>9.2755973837479775E-5</v>
      </c>
      <c r="AJ54" s="13">
        <v>598</v>
      </c>
      <c r="AK54" s="13" t="s">
        <v>155</v>
      </c>
      <c r="AL54" s="24">
        <v>5.1801031897362424E-5</v>
      </c>
      <c r="AO54" s="13">
        <v>604</v>
      </c>
      <c r="AP54" s="13" t="s">
        <v>153</v>
      </c>
      <c r="AQ54" s="13">
        <v>3.5465337129123088E-3</v>
      </c>
      <c r="AR54" s="13" t="b">
        <f>VLOOKUP(AO54,SPECIES_PROPERTIES!B:L,11,FALSE)</f>
        <v>0</v>
      </c>
      <c r="AS54" s="13">
        <f t="shared" si="1"/>
        <v>0.35465000000000002</v>
      </c>
      <c r="AT54" s="72">
        <f t="shared" si="2"/>
        <v>1.2831784284363368</v>
      </c>
      <c r="AU54" s="13">
        <f t="shared" si="3"/>
        <v>4.5508355561313029E-3</v>
      </c>
      <c r="AV54" s="13" t="b">
        <f>VLOOKUP(AO54,SPECIES_PROPERTIES!B:H,7,FALSE)</f>
        <v>0</v>
      </c>
    </row>
    <row r="55" spans="17:48" ht="15" thickBot="1">
      <c r="Q55" s="48" t="s">
        <v>157</v>
      </c>
      <c r="R55" s="12">
        <f>VLOOKUP(Q55,'DJ-condensate'!N:O,2,FALSE)/100</f>
        <v>1.0547026324051812E-3</v>
      </c>
      <c r="Y55" s="35" t="str">
        <f t="shared" si="12"/>
        <v>Isopropylbenzene (or cumene || 2-Phenylpropane)</v>
      </c>
      <c r="Z55" s="55"/>
      <c r="AA55" s="55"/>
      <c r="AB55" s="58">
        <f t="shared" si="13"/>
        <v>8.2176484356565144E-5</v>
      </c>
      <c r="AC55" s="55"/>
      <c r="AD55" s="55"/>
      <c r="AE55" s="31">
        <f>VLOOKUP(Y55,SPECIES_PROPERTIES!A:B,2,FALSE)</f>
        <v>514</v>
      </c>
      <c r="AF55" s="32" t="str">
        <f>VLOOKUP(AE55,SPECIES_PROPERTIES!B:I,8,FALSE)</f>
        <v>Isopropylbenzene (or cumene || 2-Phenylpropane)</v>
      </c>
      <c r="AG55" s="13">
        <v>8.2176484356565144E-5</v>
      </c>
      <c r="AJ55" s="13">
        <v>599</v>
      </c>
      <c r="AK55" s="13" t="s">
        <v>156</v>
      </c>
      <c r="AL55" s="24">
        <v>3.0351954540563631E-5</v>
      </c>
      <c r="AO55" s="13">
        <v>605</v>
      </c>
      <c r="AP55" s="13" t="s">
        <v>133</v>
      </c>
      <c r="AQ55" s="13">
        <v>6.620458275322004E-2</v>
      </c>
      <c r="AR55" s="13" t="b">
        <f>VLOOKUP(AO55,SPECIES_PROPERTIES!B:L,11,FALSE)</f>
        <v>0</v>
      </c>
      <c r="AS55" s="13">
        <f t="shared" si="1"/>
        <v>6.6204599999999996</v>
      </c>
      <c r="AT55" s="72">
        <f t="shared" si="2"/>
        <v>1.2831784284363368</v>
      </c>
      <c r="AU55" s="13">
        <f t="shared" si="3"/>
        <v>8.4952292452560293E-2</v>
      </c>
      <c r="AV55" s="13" t="b">
        <f>VLOOKUP(AO55,SPECIES_PROPERTIES!B:H,7,FALSE)</f>
        <v>0</v>
      </c>
    </row>
    <row r="56" spans="17:48" ht="15" thickBot="1">
      <c r="Q56" s="48" t="s">
        <v>158</v>
      </c>
      <c r="R56" s="12">
        <f>VLOOKUP(Q56,'DJ-condensate'!N:O,2,FALSE)/100</f>
        <v>4.4646393330361974E-4</v>
      </c>
      <c r="Y56" s="35" t="str">
        <f t="shared" si="12"/>
        <v>1-Methyl-2-ethylbenzene (or o-ethyltoluene || 1-Ethyl-2-methylbenzene || 2-ethyltoluene || 2-Ethylmethylbenzene)</v>
      </c>
      <c r="Z56" s="35"/>
      <c r="AA56" s="35"/>
      <c r="AB56" s="58">
        <f t="shared" si="13"/>
        <v>8.1269195358054465E-5</v>
      </c>
      <c r="AC56" s="35"/>
      <c r="AD56" s="35"/>
      <c r="AE56" s="31">
        <f>VLOOKUP(Y56,SPECIES_PROPERTIES!A:B,2,FALSE)</f>
        <v>80</v>
      </c>
      <c r="AF56" s="32" t="str">
        <f>VLOOKUP(AE56,SPECIES_PROPERTIES!B:I,8,FALSE)</f>
        <v>1-Methyl-2-ethylbenzene (or o-ethyltoluene || 1-Ethyl-2-methylbenzene || 2-ethyltoluene || 2-Ethylmethylbenzene)</v>
      </c>
      <c r="AG56" s="13">
        <v>8.1269195358054465E-5</v>
      </c>
      <c r="AJ56" s="13">
        <v>600</v>
      </c>
      <c r="AK56" s="13" t="s">
        <v>146</v>
      </c>
      <c r="AL56" s="24">
        <v>9.6026659934570439E-3</v>
      </c>
      <c r="AO56" s="13">
        <v>608</v>
      </c>
      <c r="AP56" s="13" t="s">
        <v>159</v>
      </c>
      <c r="AQ56" s="13">
        <v>6.3737088581131596E-5</v>
      </c>
      <c r="AR56" s="13" t="b">
        <f>VLOOKUP(AO56,SPECIES_PROPERTIES!B:L,11,FALSE)</f>
        <v>0</v>
      </c>
      <c r="AS56" s="13">
        <f t="shared" si="1"/>
        <v>6.3699999999999998E-3</v>
      </c>
      <c r="AT56" s="72">
        <f t="shared" si="2"/>
        <v>1.2831784284363368</v>
      </c>
      <c r="AU56" s="13">
        <f t="shared" si="3"/>
        <v>8.1786057158644021E-5</v>
      </c>
      <c r="AV56" s="13" t="b">
        <f>VLOOKUP(AO56,SPECIES_PROPERTIES!B:H,7,FALSE)</f>
        <v>0</v>
      </c>
    </row>
    <row r="57" spans="17:48" ht="15" thickBot="1">
      <c r="Q57" s="48" t="s">
        <v>160</v>
      </c>
      <c r="R57" s="12">
        <f>VLOOKUP(Q57,'DJ-condensate'!N:O,2,FALSE)/100</f>
        <v>3.6889296330368379E-4</v>
      </c>
      <c r="Y57" s="35" t="str">
        <f t="shared" si="12"/>
        <v>N-undecane</v>
      </c>
      <c r="Z57" s="35"/>
      <c r="AA57" s="35"/>
      <c r="AB57" s="58">
        <f t="shared" si="13"/>
        <v>7.722197882302598E-5</v>
      </c>
      <c r="AC57" s="35"/>
      <c r="AD57" s="35"/>
      <c r="AE57" s="31">
        <f>VLOOKUP(Y57,SPECIES_PROPERTIES!A:B,2,FALSE)</f>
        <v>610</v>
      </c>
      <c r="AF57" s="32" t="str">
        <f>VLOOKUP(AE57,SPECIES_PROPERTIES!B:I,8,FALSE)</f>
        <v>N-undecane</v>
      </c>
      <c r="AG57" s="13">
        <v>7.722197882302598E-5</v>
      </c>
      <c r="AJ57" s="13">
        <v>601</v>
      </c>
      <c r="AK57" s="13" t="s">
        <v>138</v>
      </c>
      <c r="AL57" s="24">
        <v>2.2177856976265019E-2</v>
      </c>
      <c r="AO57" s="13">
        <v>610</v>
      </c>
      <c r="AP57" s="13" t="s">
        <v>161</v>
      </c>
      <c r="AQ57" s="13">
        <v>7.722197882302598E-5</v>
      </c>
      <c r="AR57" s="13" t="b">
        <f>VLOOKUP(AO57,SPECIES_PROPERTIES!B:L,11,FALSE)</f>
        <v>0</v>
      </c>
      <c r="AS57" s="13">
        <f t="shared" si="1"/>
        <v>7.7200000000000003E-3</v>
      </c>
      <c r="AT57" s="72">
        <f t="shared" si="2"/>
        <v>1.2831784284363368</v>
      </c>
      <c r="AU57" s="13">
        <f t="shared" si="3"/>
        <v>9.9089577426874557E-5</v>
      </c>
      <c r="AV57" s="13" t="b">
        <f>VLOOKUP(AO57,SPECIES_PROPERTIES!B:H,7,FALSE)</f>
        <v>0</v>
      </c>
    </row>
    <row r="58" spans="17:48" ht="15" thickBot="1">
      <c r="Q58" s="48" t="s">
        <v>145</v>
      </c>
      <c r="R58" s="12">
        <f>VLOOKUP(Q58,'DJ-condensate'!N:O,2,FALSE)/100</f>
        <v>2.2840134899969143E-4</v>
      </c>
      <c r="Y58" s="35" t="str">
        <f t="shared" si="12"/>
        <v>N-propylbenzene</v>
      </c>
      <c r="Z58" s="35"/>
      <c r="AA58" s="35"/>
      <c r="AB58" s="58">
        <f t="shared" si="13"/>
        <v>6.3737088581131596E-5</v>
      </c>
      <c r="AC58" s="35"/>
      <c r="AD58" s="35"/>
      <c r="AE58" s="31">
        <f>VLOOKUP(Y58,SPECIES_PROPERTIES!A:B,2,FALSE)</f>
        <v>608</v>
      </c>
      <c r="AF58" s="32" t="str">
        <f>VLOOKUP(AE58,SPECIES_PROPERTIES!B:I,8,FALSE)</f>
        <v>N-propylbenzene</v>
      </c>
      <c r="AG58" s="13">
        <v>6.3737088581131596E-5</v>
      </c>
      <c r="AJ58" s="13">
        <v>603</v>
      </c>
      <c r="AK58" s="13" t="s">
        <v>157</v>
      </c>
      <c r="AL58" s="24">
        <v>9.4609131910544284E-4</v>
      </c>
      <c r="AO58" s="13">
        <v>620</v>
      </c>
      <c r="AP58" s="46" t="s">
        <v>158</v>
      </c>
      <c r="AQ58" s="13">
        <v>4.0048790873782126E-4</v>
      </c>
      <c r="AR58" s="13" t="b">
        <f>VLOOKUP(AO58,SPECIES_PROPERTIES!B:L,11,FALSE)</f>
        <v>0</v>
      </c>
      <c r="AS58" s="13">
        <f t="shared" si="1"/>
        <v>4.0050000000000002E-2</v>
      </c>
      <c r="AT58" s="72">
        <f t="shared" si="2"/>
        <v>1.2831784284363368</v>
      </c>
      <c r="AU58" s="46">
        <f t="shared" si="3"/>
        <v>5.1389744534195258E-4</v>
      </c>
      <c r="AV58" s="46" t="b">
        <f>VLOOKUP(AO58,SPECIES_PROPERTIES!B:H,7,FALSE)</f>
        <v>1</v>
      </c>
    </row>
    <row r="59" spans="17:48" ht="15" thickBot="1">
      <c r="Q59" s="48" t="s">
        <v>82</v>
      </c>
      <c r="R59" s="12">
        <f>VLOOKUP(Q59,'DJ-condensate'!N:O,2,FALSE)/100</f>
        <v>1.9568557095031867E-4</v>
      </c>
      <c r="Y59" s="35" t="str">
        <f t="shared" si="12"/>
        <v>2,3,4-trimethylpentane</v>
      </c>
      <c r="Z59" s="35"/>
      <c r="AA59" s="35"/>
      <c r="AB59" s="58">
        <f t="shared" si="13"/>
        <v>5.9145924333687103E-5</v>
      </c>
      <c r="AC59" s="35"/>
      <c r="AD59" s="35"/>
      <c r="AE59" s="31">
        <f>VLOOKUP(Y59,SPECIES_PROPERTIES!A:B,2,FALSE)</f>
        <v>130</v>
      </c>
      <c r="AF59" s="32" t="str">
        <f>VLOOKUP(AE59,SPECIES_PROPERTIES!B:I,8,FALSE)</f>
        <v>2,3,4-trimethylpentane</v>
      </c>
      <c r="AG59" s="13">
        <v>5.9145924333687103E-5</v>
      </c>
      <c r="AJ59" s="13">
        <v>604</v>
      </c>
      <c r="AK59" s="13" t="s">
        <v>153</v>
      </c>
      <c r="AL59" s="24">
        <v>3.5465337129123088E-3</v>
      </c>
      <c r="AO59" s="13">
        <v>671</v>
      </c>
      <c r="AP59" s="13" t="s">
        <v>128</v>
      </c>
      <c r="AQ59" s="13">
        <v>0.21854917036951349</v>
      </c>
      <c r="AR59" s="13" t="b">
        <f>VLOOKUP(AO59,SPECIES_PROPERTIES!B:L,11,FALSE)</f>
        <v>0</v>
      </c>
      <c r="AS59" s="13">
        <f t="shared" si="1"/>
        <v>21.85492</v>
      </c>
      <c r="AT59" s="72">
        <f t="shared" si="2"/>
        <v>1.2831784284363368</v>
      </c>
      <c r="AU59" s="13">
        <f t="shared" si="3"/>
        <v>0.28043758097081756</v>
      </c>
      <c r="AV59" s="13" t="b">
        <f>VLOOKUP(AO59,SPECIES_PROPERTIES!B:H,7,FALSE)</f>
        <v>0</v>
      </c>
    </row>
    <row r="60" spans="17:48" ht="15" thickBot="1">
      <c r="Q60" s="48" t="s">
        <v>162</v>
      </c>
      <c r="R60" s="12">
        <f>VLOOKUP(Q60,'DJ-condensate'!N:O,2,FALSE)/100</f>
        <v>1.9011721680315571E-4</v>
      </c>
      <c r="Y60" s="35" t="str">
        <f t="shared" si="12"/>
        <v>N-decane</v>
      </c>
      <c r="Z60" s="35"/>
      <c r="AA60" s="35"/>
      <c r="AB60" s="58">
        <f t="shared" si="13"/>
        <v>5.1801031897362424E-5</v>
      </c>
      <c r="AC60" s="35"/>
      <c r="AD60" s="35"/>
      <c r="AE60" s="31">
        <f>VLOOKUP(Y60,SPECIES_PROPERTIES!A:B,2,FALSE)</f>
        <v>598</v>
      </c>
      <c r="AF60" s="32" t="str">
        <f>VLOOKUP(AE60,SPECIES_PROPERTIES!B:I,8,FALSE)</f>
        <v>N-decane</v>
      </c>
      <c r="AG60" s="13">
        <v>5.1801031897362424E-5</v>
      </c>
      <c r="AJ60" s="13">
        <v>605</v>
      </c>
      <c r="AK60" s="13" t="s">
        <v>133</v>
      </c>
      <c r="AL60" s="24">
        <v>6.620458275322004E-2</v>
      </c>
      <c r="AO60" s="13">
        <v>678</v>
      </c>
      <c r="AP60" s="13" t="s">
        <v>163</v>
      </c>
      <c r="AQ60" s="13">
        <v>2.5432746647637397E-5</v>
      </c>
      <c r="AR60" s="13" t="b">
        <f>VLOOKUP(AO60,SPECIES_PROPERTIES!B:L,11,FALSE)</f>
        <v>0</v>
      </c>
      <c r="AS60" s="13">
        <f t="shared" si="1"/>
        <v>2.5400000000000002E-3</v>
      </c>
      <c r="AT60" s="72">
        <f t="shared" si="2"/>
        <v>1.2831784284363368</v>
      </c>
      <c r="AU60" s="13">
        <f t="shared" si="3"/>
        <v>3.2634751874134872E-5</v>
      </c>
      <c r="AV60" s="13" t="b">
        <f>VLOOKUP(AO60,SPECIES_PROPERTIES!B:H,7,FALSE)</f>
        <v>0</v>
      </c>
    </row>
    <row r="61" spans="17:48" ht="15" thickBot="1">
      <c r="Q61" s="48" t="s">
        <v>73</v>
      </c>
      <c r="R61" s="12">
        <f>VLOOKUP(Q61,'DJ-condensate'!N:O,2,FALSE)/100</f>
        <v>1.728130849981107E-4</v>
      </c>
      <c r="Y61" s="35" t="str">
        <f t="shared" si="12"/>
        <v>1,4-diethylbenzene ( or p-diethylbenzene)</v>
      </c>
      <c r="Z61" s="35"/>
      <c r="AA61" s="35"/>
      <c r="AB61" s="58">
        <f t="shared" si="13"/>
        <v>3.9556252079570839E-5</v>
      </c>
      <c r="AC61" s="35"/>
      <c r="AD61" s="35"/>
      <c r="AE61" s="31">
        <f>VLOOKUP(Y61,SPECIES_PROPERTIES!A:B,2,FALSE)</f>
        <v>59</v>
      </c>
      <c r="AF61" s="32" t="str">
        <f>VLOOKUP(AE61,SPECIES_PROPERTIES!B:I,8,FALSE)</f>
        <v>1,4-diethylbenzene ( or p-diethylbenzene)</v>
      </c>
      <c r="AG61" s="13">
        <v>3.9556252079570839E-5</v>
      </c>
      <c r="AJ61" s="13">
        <v>608</v>
      </c>
      <c r="AK61" s="13" t="s">
        <v>159</v>
      </c>
      <c r="AL61" s="24">
        <v>6.3737088581131596E-5</v>
      </c>
      <c r="AO61" s="13">
        <v>698</v>
      </c>
      <c r="AP61" s="46" t="s">
        <v>164</v>
      </c>
      <c r="AQ61" s="13">
        <v>9.2755973837479775E-5</v>
      </c>
      <c r="AR61" s="13" t="b">
        <f>VLOOKUP(AO61,SPECIES_PROPERTIES!B:L,11,FALSE)</f>
        <v>0</v>
      </c>
      <c r="AS61" s="13">
        <f t="shared" si="1"/>
        <v>9.2800000000000001E-3</v>
      </c>
      <c r="AT61" s="72">
        <f t="shared" si="2"/>
        <v>1.2831784284363368</v>
      </c>
      <c r="AU61" s="46">
        <f t="shared" si="3"/>
        <v>1.1902246473685927E-4</v>
      </c>
      <c r="AV61" s="46" t="b">
        <f>VLOOKUP(AO61,SPECIES_PROPERTIES!B:H,7,FALSE)</f>
        <v>1</v>
      </c>
    </row>
    <row r="62" spans="17:48" ht="29.45" thickBot="1">
      <c r="Q62" s="48" t="s">
        <v>165</v>
      </c>
      <c r="R62" s="12">
        <f>VLOOKUP(Q62,'DJ-condensate'!N:O,2,FALSE)/100</f>
        <v>1.6414711162899461E-4</v>
      </c>
      <c r="Y62" s="35" t="str">
        <f t="shared" si="12"/>
        <v>1,3-diethylbenzene (or m-diethylbenzene)</v>
      </c>
      <c r="Z62" s="35"/>
      <c r="AA62" s="35"/>
      <c r="AB62" s="58">
        <f t="shared" si="13"/>
        <v>3.121300831832876E-5</v>
      </c>
      <c r="AC62" s="35"/>
      <c r="AD62" s="35"/>
      <c r="AE62" s="31">
        <f>VLOOKUP(Y62,SPECIES_PROPERTIES!A:B,2,FALSE)</f>
        <v>51</v>
      </c>
      <c r="AF62" s="32" t="str">
        <f>VLOOKUP(AE62,SPECIES_PROPERTIES!B:I,8,FALSE)</f>
        <v>1,3-diethylbenzene (or m-diethylbenzene)</v>
      </c>
      <c r="AG62" s="13">
        <v>3.121300831832876E-5</v>
      </c>
      <c r="AJ62" s="13">
        <v>610</v>
      </c>
      <c r="AK62" s="13" t="s">
        <v>161</v>
      </c>
      <c r="AL62" s="24">
        <v>7.722197882302598E-5</v>
      </c>
      <c r="AO62" s="13">
        <v>717</v>
      </c>
      <c r="AP62" s="46" t="s">
        <v>148</v>
      </c>
      <c r="AQ62" s="13">
        <v>5.1104807910735935E-3</v>
      </c>
      <c r="AR62" s="13" t="b">
        <f>VLOOKUP(AO62,SPECIES_PROPERTIES!B:L,11,FALSE)</f>
        <v>0</v>
      </c>
      <c r="AS62" s="13">
        <f t="shared" si="1"/>
        <v>0.51105</v>
      </c>
      <c r="AT62" s="72">
        <f t="shared" si="2"/>
        <v>1.2831784284363368</v>
      </c>
      <c r="AU62" s="46">
        <f t="shared" si="3"/>
        <v>6.5576587100439005E-3</v>
      </c>
      <c r="AV62" s="46" t="b">
        <f>VLOOKUP(AO62,SPECIES_PROPERTIES!B:H,7,FALSE)</f>
        <v>1</v>
      </c>
    </row>
    <row r="63" spans="17:48" ht="15" thickBot="1">
      <c r="Q63" s="48" t="s">
        <v>94</v>
      </c>
      <c r="R63" s="12">
        <f>VLOOKUP(Q63,'DJ-condensate'!N:O,2,FALSE)/100</f>
        <v>1.5735457239924192E-4</v>
      </c>
      <c r="Y63" s="35" t="str">
        <f t="shared" si="12"/>
        <v>N-dodecane</v>
      </c>
      <c r="Z63" s="35"/>
      <c r="AA63" s="35"/>
      <c r="AB63" s="58">
        <f t="shared" si="13"/>
        <v>3.0351954540563631E-5</v>
      </c>
      <c r="AC63" s="35"/>
      <c r="AD63" s="35"/>
      <c r="AE63" s="31">
        <f>VLOOKUP(Y63,SPECIES_PROPERTIES!A:B,2,FALSE)</f>
        <v>599</v>
      </c>
      <c r="AF63" s="32" t="str">
        <f>VLOOKUP(AE63,SPECIES_PROPERTIES!B:I,8,FALSE)</f>
        <v>N-dodecane</v>
      </c>
      <c r="AG63" s="13">
        <v>3.0351954540563631E-5</v>
      </c>
      <c r="AJ63" s="13">
        <v>620</v>
      </c>
      <c r="AK63" s="13" t="s">
        <v>158</v>
      </c>
      <c r="AL63" s="24">
        <v>4.0048790873782126E-4</v>
      </c>
      <c r="AO63" s="13">
        <v>737</v>
      </c>
      <c r="AP63" s="13" t="s">
        <v>160</v>
      </c>
      <c r="AQ63" s="13">
        <v>3.3090505279655108E-4</v>
      </c>
      <c r="AR63" s="13" t="b">
        <f>VLOOKUP(AO63,SPECIES_PROPERTIES!B:L,11,FALSE)</f>
        <v>0</v>
      </c>
      <c r="AS63" s="13">
        <f t="shared" si="1"/>
        <v>3.3090000000000001E-2</v>
      </c>
      <c r="AT63" s="72">
        <f t="shared" si="2"/>
        <v>1.2831784284363368</v>
      </c>
      <c r="AU63" s="13">
        <f t="shared" si="3"/>
        <v>4.2461022560912146E-4</v>
      </c>
      <c r="AV63" s="13" t="b">
        <f>VLOOKUP(AO63,SPECIES_PROPERTIES!B:H,7,FALSE)</f>
        <v>0</v>
      </c>
    </row>
    <row r="64" spans="17:48" ht="15" thickBot="1">
      <c r="Q64" s="48" t="s">
        <v>97</v>
      </c>
      <c r="R64" s="12">
        <f>VLOOKUP(Q64,'DJ-condensate'!N:O,2,FALSE)/100</f>
        <v>1.1653505687842366E-4</v>
      </c>
      <c r="Y64" s="35" t="str">
        <f t="shared" si="12"/>
        <v>Cis-2-butene</v>
      </c>
      <c r="Z64" s="35"/>
      <c r="AA64" s="35"/>
      <c r="AB64" s="58">
        <f t="shared" si="13"/>
        <v>2.5897964131570258E-5</v>
      </c>
      <c r="AC64" s="35"/>
      <c r="AD64" s="35"/>
      <c r="AE64" s="31">
        <f>VLOOKUP(Y64,SPECIES_PROPERTIES!A:B,2,FALSE)</f>
        <v>367</v>
      </c>
      <c r="AF64" s="32" t="str">
        <f>VLOOKUP(AE64,SPECIES_PROPERTIES!B:I,8,FALSE)</f>
        <v>Cis-2-butene</v>
      </c>
      <c r="AG64" s="13">
        <v>2.5897964131570258E-5</v>
      </c>
      <c r="AJ64" s="13">
        <v>671</v>
      </c>
      <c r="AK64" s="13" t="s">
        <v>128</v>
      </c>
      <c r="AL64" s="24">
        <v>0.21854917036951349</v>
      </c>
      <c r="AO64" s="13">
        <v>742</v>
      </c>
      <c r="AP64" s="13" t="s">
        <v>166</v>
      </c>
      <c r="AQ64" s="13">
        <v>2.5383032030082278E-5</v>
      </c>
      <c r="AR64" s="13" t="b">
        <f>VLOOKUP(AO64,SPECIES_PROPERTIES!B:L,11,FALSE)</f>
        <v>0</v>
      </c>
      <c r="AS64" s="13">
        <f t="shared" si="1"/>
        <v>2.5400000000000002E-3</v>
      </c>
      <c r="AT64" s="72">
        <f t="shared" si="2"/>
        <v>1.2831784284363368</v>
      </c>
      <c r="AU64" s="13">
        <f t="shared" si="3"/>
        <v>3.2570959149310175E-5</v>
      </c>
      <c r="AV64" s="13" t="b">
        <f>VLOOKUP(AO64,SPECIES_PROPERTIES!B:H,7,FALSE)</f>
        <v>0</v>
      </c>
    </row>
    <row r="65" spans="17:48" ht="29.45" thickBot="1">
      <c r="Q65" s="48" t="s">
        <v>167</v>
      </c>
      <c r="R65" s="12">
        <f>VLOOKUP(Q65,'DJ-condensate'!N:O,2,FALSE)/100</f>
        <v>1.0405569925421985E-4</v>
      </c>
      <c r="Y65" s="35" t="str">
        <f t="shared" si="12"/>
        <v>Propylene (or Propene || 1-Propene)</v>
      </c>
      <c r="Z65" s="35"/>
      <c r="AA65" s="35"/>
      <c r="AB65" s="58">
        <f t="shared" si="13"/>
        <v>2.5432746647637397E-5</v>
      </c>
      <c r="AC65" s="35"/>
      <c r="AD65" s="35"/>
      <c r="AE65" s="31">
        <f>VLOOKUP(Y65,SPECIES_PROPERTIES!A:B,2,FALSE)</f>
        <v>678</v>
      </c>
      <c r="AF65" s="32" t="str">
        <f>VLOOKUP(AE65,SPECIES_PROPERTIES!B:I,8,FALSE)</f>
        <v>Propylene (or Propene || 1-Propene)</v>
      </c>
      <c r="AG65" s="13">
        <v>2.5432746647637397E-5</v>
      </c>
      <c r="AJ65" s="13">
        <v>678</v>
      </c>
      <c r="AK65" s="13" t="s">
        <v>163</v>
      </c>
      <c r="AL65" s="24">
        <v>2.5432746647637397E-5</v>
      </c>
      <c r="AO65" s="13">
        <v>2297</v>
      </c>
      <c r="AP65" s="13" t="s">
        <v>142</v>
      </c>
      <c r="AQ65" s="13">
        <v>1.7228694145002811E-2</v>
      </c>
      <c r="AR65" s="13" t="b">
        <f>VLOOKUP(AO65,SPECIES_PROPERTIES!B:L,11,FALSE)</f>
        <v>0</v>
      </c>
      <c r="AS65" s="13">
        <f t="shared" si="1"/>
        <v>1.7228699999999999</v>
      </c>
      <c r="AT65" s="72">
        <f t="shared" si="2"/>
        <v>1.2831784284363368</v>
      </c>
      <c r="AU65" s="13">
        <f t="shared" si="3"/>
        <v>2.2107488676995024E-2</v>
      </c>
      <c r="AV65" s="13" t="b">
        <f>VLOOKUP(AO65,SPECIES_PROPERTIES!B:H,7,FALSE)</f>
        <v>0</v>
      </c>
    </row>
    <row r="66" spans="17:48" ht="15" thickBot="1">
      <c r="Q66" s="48" t="s">
        <v>164</v>
      </c>
      <c r="R66" s="12">
        <f>VLOOKUP(Q66,'DJ-condensate'!N:O,2,FALSE)/100</f>
        <v>1.0340436256216488E-4</v>
      </c>
      <c r="Y66" s="35" t="str">
        <f t="shared" si="12"/>
        <v>1-butene</v>
      </c>
      <c r="Z66" s="35"/>
      <c r="AA66" s="35"/>
      <c r="AB66" s="58">
        <f t="shared" si="13"/>
        <v>2.5384239888322016E-5</v>
      </c>
      <c r="AC66" s="35"/>
      <c r="AD66" s="35"/>
      <c r="AE66" s="31">
        <f>VLOOKUP(Y66,SPECIES_PROPERTIES!A:B,2,FALSE)</f>
        <v>64</v>
      </c>
      <c r="AF66" s="32" t="str">
        <f>VLOOKUP(AE66,SPECIES_PROPERTIES!B:I,8,FALSE)</f>
        <v>1-butene</v>
      </c>
      <c r="AG66" s="13">
        <v>2.5384239888322016E-5</v>
      </c>
      <c r="AJ66" s="13">
        <v>698</v>
      </c>
      <c r="AK66" s="13" t="s">
        <v>164</v>
      </c>
      <c r="AL66" s="24">
        <v>9.2755973837479775E-5</v>
      </c>
      <c r="AO66" s="13" t="s">
        <v>168</v>
      </c>
      <c r="AQ66" s="13">
        <v>1</v>
      </c>
      <c r="AR66" s="13" t="s">
        <v>169</v>
      </c>
      <c r="AS66" s="13">
        <f>SUM(AS5:AS65)</f>
        <v>99.999989999999983</v>
      </c>
      <c r="AT66" s="72" t="s">
        <v>169</v>
      </c>
      <c r="AU66" s="13" t="s">
        <v>169</v>
      </c>
      <c r="AV66" s="13" t="s">
        <v>169</v>
      </c>
    </row>
    <row r="67" spans="17:48" ht="15" thickBot="1">
      <c r="Q67" s="48" t="s">
        <v>170</v>
      </c>
      <c r="R67" s="12">
        <f>VLOOKUP(Q67,'DJ-condensate'!N:O,2,FALSE)/100</f>
        <v>9.1610347354865437E-5</v>
      </c>
      <c r="Y67" s="35" t="str">
        <f t="shared" si="12"/>
        <v>1-pentene</v>
      </c>
      <c r="Z67" s="35"/>
      <c r="AA67" s="35"/>
      <c r="AB67" s="58">
        <f t="shared" si="13"/>
        <v>2.5383032030082278E-5</v>
      </c>
      <c r="AC67" s="35"/>
      <c r="AD67" s="35"/>
      <c r="AE67" s="31">
        <f>VLOOKUP(Y67,SPECIES_PROPERTIES!A:B,2,FALSE)</f>
        <v>108</v>
      </c>
      <c r="AF67" s="32" t="str">
        <f>VLOOKUP(AE67,SPECIES_PROPERTIES!B:I,8,FALSE)</f>
        <v>1-pentene</v>
      </c>
      <c r="AG67" s="13">
        <v>2.5383032030082278E-5</v>
      </c>
      <c r="AJ67" s="13">
        <v>717</v>
      </c>
      <c r="AK67" s="13" t="s">
        <v>148</v>
      </c>
      <c r="AL67" s="24">
        <v>5.1104807910735935E-3</v>
      </c>
    </row>
    <row r="68" spans="17:48" ht="29.45" thickBot="1">
      <c r="Q68" s="48" t="s">
        <v>171</v>
      </c>
      <c r="R68" s="12">
        <f>VLOOKUP(Q68,'DJ-condensate'!N:O,2,FALSE)/100</f>
        <v>9.059890155068422E-5</v>
      </c>
      <c r="Y68" s="35" t="str">
        <f t="shared" si="12"/>
        <v>Cis-2-pentene</v>
      </c>
      <c r="Z68" s="35"/>
      <c r="AA68" s="35"/>
      <c r="AB68" s="58">
        <f t="shared" si="13"/>
        <v>2.5383032030082278E-5</v>
      </c>
      <c r="AC68" s="35"/>
      <c r="AD68" s="35"/>
      <c r="AE68" s="31">
        <f>VLOOKUP(Y68,SPECIES_PROPERTIES!A:B,2,FALSE)</f>
        <v>371</v>
      </c>
      <c r="AF68" s="32" t="str">
        <f>VLOOKUP(AE68,SPECIES_PROPERTIES!B:I,8,FALSE)</f>
        <v>Cis-2-pentene</v>
      </c>
      <c r="AG68" s="13">
        <v>2.5383032030082278E-5</v>
      </c>
      <c r="AJ68" s="13">
        <v>737</v>
      </c>
      <c r="AK68" s="13" t="s">
        <v>160</v>
      </c>
      <c r="AL68" s="24">
        <v>3.3090505279655108E-4</v>
      </c>
    </row>
    <row r="69" spans="17:48" ht="15" thickBot="1">
      <c r="Q69" s="48" t="s">
        <v>161</v>
      </c>
      <c r="R69" s="12">
        <f>VLOOKUP(Q69,'DJ-condensate'!N:O,2,FALSE)/100</f>
        <v>8.608706442967098E-5</v>
      </c>
      <c r="Y69" s="35" t="str">
        <f t="shared" si="12"/>
        <v>Trans-2-pentene</v>
      </c>
      <c r="Z69" s="35"/>
      <c r="AA69" s="35"/>
      <c r="AB69" s="58">
        <f t="shared" si="13"/>
        <v>2.5383032030082278E-5</v>
      </c>
      <c r="AC69" s="35"/>
      <c r="AD69" s="35"/>
      <c r="AE69" s="31">
        <f>VLOOKUP(Y69,SPECIES_PROPERTIES!A:B,2,FALSE)</f>
        <v>742</v>
      </c>
      <c r="AF69" s="32" t="str">
        <f>VLOOKUP(AE69,SPECIES_PROPERTIES!B:I,8,FALSE)</f>
        <v>Trans-2-pentene</v>
      </c>
      <c r="AG69" s="13">
        <v>2.5383032030082278E-5</v>
      </c>
      <c r="AJ69" s="13">
        <v>742</v>
      </c>
      <c r="AK69" s="13" t="s">
        <v>166</v>
      </c>
      <c r="AL69" s="24">
        <v>2.5383032030082278E-5</v>
      </c>
    </row>
    <row r="70" spans="17:48" ht="15" thickBot="1">
      <c r="Q70" s="48" t="s">
        <v>159</v>
      </c>
      <c r="R70" s="12">
        <f>VLOOKUP(Q70,'DJ-condensate'!N:O,2,FALSE)/100</f>
        <v>7.1054108362312925E-5</v>
      </c>
      <c r="Y70" s="35" t="str">
        <f t="shared" si="12"/>
        <v>Isoprene</v>
      </c>
      <c r="Z70" s="35"/>
      <c r="AA70" s="35"/>
      <c r="AB70" s="58">
        <f t="shared" si="13"/>
        <v>2.4653429424047136E-5</v>
      </c>
      <c r="AC70" s="35"/>
      <c r="AD70" s="35"/>
      <c r="AE70" s="31">
        <f>VLOOKUP(Y70,SPECIES_PROPERTIES!A:B,2,FALSE)</f>
        <v>511</v>
      </c>
      <c r="AF70" s="32" t="str">
        <f>VLOOKUP(AE70,SPECIES_PROPERTIES!B:I,8,FALSE)</f>
        <v>Isoprene</v>
      </c>
      <c r="AG70" s="13">
        <v>2.4653429424047136E-5</v>
      </c>
      <c r="AJ70" s="13">
        <v>2297</v>
      </c>
      <c r="AK70" s="13" t="s">
        <v>142</v>
      </c>
      <c r="AL70" s="24">
        <v>1.7228694145002811E-2</v>
      </c>
    </row>
    <row r="71" spans="17:48" ht="15" thickBot="1">
      <c r="Q71" s="48" t="s">
        <v>112</v>
      </c>
      <c r="R71" s="12">
        <f>VLOOKUP(Q71,'DJ-condensate'!N:O,2,FALSE)/100</f>
        <v>6.5935878314326852E-5</v>
      </c>
      <c r="Y71" s="35" t="s">
        <v>169</v>
      </c>
      <c r="Z71" s="52"/>
      <c r="AA71" s="52"/>
      <c r="AB71" s="58" t="s">
        <v>169</v>
      </c>
      <c r="AC71" s="52"/>
      <c r="AD71" s="52"/>
      <c r="AE71" s="31" t="e">
        <f>VLOOKUP(Y71,SPECIES_PROPERTIES!A:B,2,FALSE)</f>
        <v>#N/A</v>
      </c>
      <c r="AF71" s="38" t="e">
        <f>VLOOKUP(AE71,[1]SPECIES_PROPERTIES!$A$2:$J$2559,10,FALSE)</f>
        <v>#N/A</v>
      </c>
      <c r="AJ71" s="13" t="s">
        <v>168</v>
      </c>
      <c r="AL71" s="24">
        <v>1</v>
      </c>
    </row>
    <row r="72" spans="17:48">
      <c r="Q72" s="48" t="s">
        <v>155</v>
      </c>
      <c r="R72" s="12">
        <f>VLOOKUP(Q72,'DJ-condensate'!N:O,2,FALSE)/100</f>
        <v>5.7747791994446806E-5</v>
      </c>
      <c r="Y72" s="51"/>
      <c r="Z72" s="52"/>
      <c r="AA72" s="52"/>
      <c r="AB72" s="59"/>
      <c r="AC72" s="52"/>
      <c r="AD72" s="52"/>
      <c r="AE72" s="53"/>
      <c r="AF72" s="54"/>
    </row>
    <row r="73" spans="17:48">
      <c r="Q73" s="48" t="s">
        <v>172</v>
      </c>
      <c r="R73" s="12">
        <f>VLOOKUP(Q73,'DJ-condensate'!N:O,2,FALSE)/100</f>
        <v>4.4097311067026651E-5</v>
      </c>
      <c r="Y73" s="51"/>
      <c r="Z73" s="52"/>
      <c r="AA73" s="52"/>
      <c r="AB73" s="59"/>
      <c r="AC73" s="52"/>
      <c r="AD73" s="52"/>
      <c r="AE73" s="53"/>
      <c r="AF73" s="54"/>
    </row>
    <row r="74" spans="17:48">
      <c r="Q74" s="48" t="s">
        <v>173</v>
      </c>
      <c r="R74" s="12">
        <f>VLOOKUP(Q74,'DJ-condensate'!N:O,2,FALSE)/100</f>
        <v>3.4796262658612501E-5</v>
      </c>
      <c r="Y74" s="51"/>
      <c r="Z74" s="52"/>
      <c r="AA74" s="52"/>
      <c r="AB74" s="59"/>
      <c r="AC74" s="52"/>
      <c r="AD74" s="52"/>
      <c r="AE74" s="53"/>
      <c r="AF74" s="54"/>
    </row>
    <row r="75" spans="17:48">
      <c r="Q75" s="48" t="s">
        <v>156</v>
      </c>
      <c r="R75" s="12">
        <f>VLOOKUP(Q75,'DJ-condensate'!N:O,2,FALSE)/100</f>
        <v>3.3836359879977983E-5</v>
      </c>
      <c r="Y75" s="51"/>
      <c r="Z75" s="52"/>
      <c r="AA75" s="52"/>
      <c r="AB75" s="59"/>
      <c r="AC75" s="52"/>
      <c r="AD75" s="52"/>
      <c r="AE75" s="53"/>
      <c r="AF75" s="54"/>
    </row>
    <row r="76" spans="17:48">
      <c r="Q76" s="48" t="s">
        <v>137</v>
      </c>
      <c r="R76" s="12">
        <f>VLOOKUP(Q76,'DJ-condensate'!N:O,2,FALSE)/100</f>
        <v>2.8871051231427553E-5</v>
      </c>
      <c r="Y76" s="51"/>
      <c r="Z76" s="52"/>
      <c r="AA76" s="52"/>
      <c r="AB76" s="59"/>
      <c r="AC76" s="52"/>
      <c r="AD76" s="52"/>
      <c r="AE76" s="53"/>
      <c r="AF76" s="54"/>
    </row>
    <row r="77" spans="17:48">
      <c r="Q77" s="48" t="s">
        <v>174</v>
      </c>
      <c r="R77" s="12">
        <f>VLOOKUP(Q77,'DJ-condensate'!N:O,2,FALSE)/100</f>
        <v>2.8352426765653106E-5</v>
      </c>
      <c r="Y77" s="51"/>
      <c r="Z77" s="52"/>
      <c r="AA77" s="52"/>
      <c r="AB77" s="59"/>
      <c r="AC77" s="52"/>
      <c r="AD77" s="52"/>
      <c r="AE77" s="53"/>
      <c r="AF77" s="54"/>
    </row>
    <row r="78" spans="17:48">
      <c r="Q78" s="48" t="s">
        <v>92</v>
      </c>
      <c r="R78" s="12">
        <f>VLOOKUP(Q78,'DJ-condensate'!N:O,2,FALSE)/100</f>
        <v>2.8298351428837046E-5</v>
      </c>
      <c r="Y78" s="51"/>
      <c r="Z78" s="52"/>
      <c r="AA78" s="52"/>
      <c r="AB78" s="59"/>
      <c r="AC78" s="52"/>
      <c r="AD78" s="52"/>
      <c r="AE78" s="53"/>
      <c r="AF78" s="54"/>
    </row>
    <row r="79" spans="17:48">
      <c r="Q79" s="48" t="s">
        <v>105</v>
      </c>
      <c r="R79" s="12">
        <f>VLOOKUP(Q79,'DJ-condensate'!N:O,2,FALSE)/100</f>
        <v>2.8297004908433256E-5</v>
      </c>
      <c r="Y79" s="51"/>
      <c r="Z79" s="52"/>
      <c r="AA79" s="52"/>
      <c r="AB79" s="59"/>
      <c r="AC79" s="52"/>
      <c r="AD79" s="52"/>
      <c r="AE79" s="53"/>
      <c r="AF79" s="54"/>
    </row>
    <row r="80" spans="17:48">
      <c r="Q80" s="48" t="s">
        <v>139</v>
      </c>
      <c r="R80" s="12">
        <f>VLOOKUP(Q80,'DJ-condensate'!N:O,2,FALSE)/100</f>
        <v>2.8297004908433256E-5</v>
      </c>
      <c r="Y80" s="51"/>
      <c r="Z80" s="52"/>
      <c r="AA80" s="52"/>
      <c r="AB80" s="59"/>
      <c r="AC80" s="52"/>
      <c r="AD80" s="52"/>
      <c r="AE80" s="53"/>
      <c r="AF80" s="54"/>
    </row>
    <row r="81" spans="17:32">
      <c r="Q81" s="48" t="s">
        <v>166</v>
      </c>
      <c r="R81" s="12">
        <f>VLOOKUP(Q81,'DJ-condensate'!N:O,2,FALSE)/100</f>
        <v>2.8297004908433256E-5</v>
      </c>
      <c r="Y81" s="51"/>
      <c r="Z81" s="52"/>
      <c r="AA81" s="52"/>
      <c r="AB81" s="59"/>
      <c r="AC81" s="52"/>
      <c r="AD81" s="52"/>
      <c r="AE81" s="53"/>
      <c r="AF81" s="54"/>
    </row>
    <row r="82" spans="17:32">
      <c r="Q82" s="48" t="s">
        <v>175</v>
      </c>
      <c r="R82" s="12">
        <f>VLOOKUP(Q82,'DJ-condensate'!N:O,2,FALSE)/100</f>
        <v>2.7483643900193013E-5</v>
      </c>
      <c r="Y82" s="51"/>
      <c r="Z82" s="52"/>
      <c r="AA82" s="52"/>
      <c r="AB82" s="59"/>
      <c r="AC82" s="52"/>
      <c r="AD82" s="52"/>
      <c r="AE82" s="53"/>
      <c r="AF82" s="54"/>
    </row>
    <row r="83" spans="17:32">
      <c r="Y83" s="51"/>
      <c r="Z83" s="52"/>
      <c r="AA83" s="52"/>
      <c r="AB83" s="59"/>
      <c r="AC83" s="52"/>
      <c r="AD83" s="52"/>
      <c r="AE83" s="53"/>
      <c r="AF83" s="54"/>
    </row>
    <row r="84" spans="17:32">
      <c r="Y84" s="51"/>
      <c r="Z84" s="52"/>
      <c r="AA84" s="52"/>
      <c r="AB84" s="59"/>
      <c r="AC84" s="52"/>
      <c r="AD84" s="52"/>
      <c r="AE84" s="53"/>
      <c r="AF84" s="54"/>
    </row>
    <row r="85" spans="17:32">
      <c r="Y85" s="51"/>
      <c r="Z85" s="52"/>
      <c r="AA85" s="52"/>
      <c r="AB85" s="59"/>
      <c r="AC85" s="52"/>
      <c r="AD85" s="52"/>
      <c r="AE85" s="53"/>
      <c r="AF85" s="54"/>
    </row>
    <row r="87" spans="17:32">
      <c r="Y87" s="13" t="s">
        <v>96</v>
      </c>
      <c r="Z87" s="10">
        <f>SUM(Z8:Z24)</f>
        <v>0</v>
      </c>
      <c r="AA87" s="10">
        <f>SUM(AA8:AA24)</f>
        <v>0</v>
      </c>
      <c r="AB87" s="45"/>
      <c r="AC87" s="10">
        <f>SUM(AC8:AC24)</f>
        <v>0</v>
      </c>
      <c r="AD87" s="10">
        <f>SUM(AD8:AD24)</f>
        <v>0</v>
      </c>
    </row>
    <row r="90" spans="17:32">
      <c r="Z90" s="142" t="s">
        <v>53</v>
      </c>
      <c r="AA90" s="142"/>
      <c r="AB90" s="142"/>
      <c r="AC90" s="142"/>
      <c r="AD90" s="142"/>
    </row>
    <row r="91" spans="17:32">
      <c r="Z91" s="140" t="s">
        <v>57</v>
      </c>
      <c r="AA91" s="140" t="s">
        <v>58</v>
      </c>
      <c r="AB91" s="60"/>
      <c r="AC91" s="140" t="s">
        <v>59</v>
      </c>
      <c r="AD91" s="140" t="s">
        <v>60</v>
      </c>
    </row>
    <row r="92" spans="17:32">
      <c r="Y92" s="13" t="s">
        <v>176</v>
      </c>
      <c r="Z92" s="20">
        <f>Z8</f>
        <v>0</v>
      </c>
      <c r="AA92" s="20">
        <f>AA8</f>
        <v>0</v>
      </c>
      <c r="AB92" s="61"/>
      <c r="AC92" s="20">
        <f>AC8</f>
        <v>0</v>
      </c>
      <c r="AD92" s="20">
        <f>AD8</f>
        <v>0</v>
      </c>
    </row>
    <row r="93" spans="17:32">
      <c r="Y93" s="13" t="s">
        <v>177</v>
      </c>
      <c r="Z93" s="20" t="e">
        <f>Z8/(Z87-Z13-Z14)</f>
        <v>#DIV/0!</v>
      </c>
      <c r="AA93" s="20" t="e">
        <f>AA8/(AA87-AA13-AA14)</f>
        <v>#DIV/0!</v>
      </c>
      <c r="AB93" s="61"/>
      <c r="AC93" s="20" t="e">
        <f>AC8/(AC87-AC13-AC14)</f>
        <v>#DIV/0!</v>
      </c>
      <c r="AD93" s="20" t="e">
        <f>AD8/(AD87-AD13-AD14)</f>
        <v>#DIV/0!</v>
      </c>
    </row>
    <row r="95" spans="17:32">
      <c r="Z95" s="13">
        <f>SUMIF($AG$8:$AG$24,"=False",Z8:Z24)</f>
        <v>0</v>
      </c>
      <c r="AA95" s="13">
        <f>SUMIF($AG$8:$AG$24,"=False",AA8:AA24)</f>
        <v>0</v>
      </c>
      <c r="AC95" s="13">
        <f>SUMIF($AG$8:$AG$24,"=False",AC8:AC24)</f>
        <v>0</v>
      </c>
      <c r="AD95" s="13">
        <f>SUMIF($AG$8:$AG$24,"=False",AD8:AD24)</f>
        <v>0</v>
      </c>
    </row>
    <row r="96" spans="17:32">
      <c r="Z96" s="13">
        <f>SUM(Z8:Z24)</f>
        <v>0</v>
      </c>
      <c r="AA96" s="13">
        <f>SUM(AA8:AA24)</f>
        <v>0</v>
      </c>
      <c r="AC96" s="13">
        <f>SUM(AC8:AC24)</f>
        <v>0</v>
      </c>
      <c r="AD96" s="13">
        <f>SUM(AD8:AD24)</f>
        <v>0</v>
      </c>
    </row>
    <row r="97" spans="26:30">
      <c r="Z97" s="40" t="s">
        <v>178</v>
      </c>
    </row>
    <row r="98" spans="26:30">
      <c r="Z98" s="42" t="e">
        <f>Z96/Z95</f>
        <v>#DIV/0!</v>
      </c>
      <c r="AA98" s="42" t="e">
        <f t="shared" ref="AA98:AD98" si="14">AA96/AA95</f>
        <v>#DIV/0!</v>
      </c>
      <c r="AB98" s="62"/>
      <c r="AC98" s="42" t="e">
        <f t="shared" si="14"/>
        <v>#DIV/0!</v>
      </c>
      <c r="AD98" s="42" t="e">
        <f t="shared" si="14"/>
        <v>#DIV/0!</v>
      </c>
    </row>
    <row r="99" spans="26:30">
      <c r="Z99" s="41" t="s">
        <v>179</v>
      </c>
    </row>
  </sheetData>
  <autoFilter ref="AO4:AV66" xr:uid="{4B710C79-6F5E-4A30-A002-36CD420CC38B}"/>
  <mergeCells count="12">
    <mergeCell ref="Z90:AD90"/>
    <mergeCell ref="B3:E3"/>
    <mergeCell ref="Q3:V3"/>
    <mergeCell ref="Y3:AD3"/>
    <mergeCell ref="B5:E5"/>
    <mergeCell ref="G5:J5"/>
    <mergeCell ref="Z5:AD5"/>
    <mergeCell ref="R6:V6"/>
    <mergeCell ref="B7:E7"/>
    <mergeCell ref="G7:J7"/>
    <mergeCell ref="Z7:AD7"/>
    <mergeCell ref="Q15:V16"/>
  </mergeCell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499D-7138-49F1-B34A-766079ACA0F2}">
  <dimension ref="A1:AV2"/>
  <sheetViews>
    <sheetView workbookViewId="0">
      <selection activeCell="E8" sqref="E8"/>
    </sheetView>
  </sheetViews>
  <sheetFormatPr defaultRowHeight="14.45"/>
  <cols>
    <col min="1" max="1" width="11.5703125" customWidth="1"/>
    <col min="9" max="9" width="11.7109375" customWidth="1"/>
    <col min="10" max="10" width="53.28515625" customWidth="1"/>
    <col min="27" max="27" width="11.5703125" bestFit="1" customWidth="1"/>
  </cols>
  <sheetData>
    <row r="1" spans="1:48">
      <c r="A1" s="123" t="s">
        <v>180</v>
      </c>
      <c r="B1" s="123" t="s">
        <v>181</v>
      </c>
      <c r="C1" s="123" t="s">
        <v>182</v>
      </c>
      <c r="D1" s="123" t="s">
        <v>183</v>
      </c>
      <c r="E1" s="123" t="s">
        <v>184</v>
      </c>
      <c r="F1" s="123" t="s">
        <v>185</v>
      </c>
      <c r="G1" s="123" t="s">
        <v>186</v>
      </c>
      <c r="H1" s="123" t="s">
        <v>187</v>
      </c>
      <c r="I1" s="123" t="s">
        <v>188</v>
      </c>
      <c r="J1" s="123" t="s">
        <v>189</v>
      </c>
      <c r="K1" s="123" t="s">
        <v>190</v>
      </c>
      <c r="L1" s="123" t="s">
        <v>191</v>
      </c>
      <c r="M1" s="123" t="s">
        <v>192</v>
      </c>
      <c r="N1" s="123" t="s">
        <v>193</v>
      </c>
      <c r="O1" s="123" t="s">
        <v>194</v>
      </c>
      <c r="P1" s="123" t="s">
        <v>195</v>
      </c>
      <c r="Q1" s="123" t="s">
        <v>196</v>
      </c>
      <c r="R1" s="123" t="s">
        <v>197</v>
      </c>
      <c r="S1" s="123" t="s">
        <v>198</v>
      </c>
      <c r="T1" s="123" t="s">
        <v>199</v>
      </c>
      <c r="U1" s="123" t="s">
        <v>200</v>
      </c>
      <c r="V1" s="123" t="s">
        <v>201</v>
      </c>
      <c r="W1" s="123" t="s">
        <v>202</v>
      </c>
      <c r="X1" s="123" t="s">
        <v>203</v>
      </c>
      <c r="Y1" s="123" t="s">
        <v>204</v>
      </c>
      <c r="Z1" s="123" t="s">
        <v>205</v>
      </c>
      <c r="AA1" s="123" t="s">
        <v>206</v>
      </c>
      <c r="AB1" s="123" t="s">
        <v>207</v>
      </c>
      <c r="AC1" s="123" t="s">
        <v>208</v>
      </c>
      <c r="AD1" s="123" t="s">
        <v>209</v>
      </c>
      <c r="AE1" s="123" t="s">
        <v>210</v>
      </c>
      <c r="AF1" s="123" t="s">
        <v>211</v>
      </c>
      <c r="AG1" s="123" t="s">
        <v>212</v>
      </c>
      <c r="AH1" s="123" t="s">
        <v>213</v>
      </c>
      <c r="AI1" s="123" t="s">
        <v>214</v>
      </c>
      <c r="AJ1" s="123" t="s">
        <v>215</v>
      </c>
      <c r="AK1" s="123" t="s">
        <v>216</v>
      </c>
      <c r="AL1" s="123" t="s">
        <v>217</v>
      </c>
      <c r="AM1" s="123" t="s">
        <v>218</v>
      </c>
      <c r="AN1" s="123" t="s">
        <v>219</v>
      </c>
      <c r="AO1" s="123" t="s">
        <v>220</v>
      </c>
      <c r="AP1" s="123" t="s">
        <v>221</v>
      </c>
      <c r="AQ1" s="123" t="s">
        <v>222</v>
      </c>
      <c r="AR1" s="123" t="s">
        <v>223</v>
      </c>
      <c r="AS1" s="123" t="s">
        <v>224</v>
      </c>
      <c r="AT1" s="123" t="s">
        <v>225</v>
      </c>
      <c r="AU1" s="123" t="s">
        <v>226</v>
      </c>
      <c r="AV1" s="123" t="s">
        <v>227</v>
      </c>
    </row>
    <row r="2" spans="1:48" ht="115.15">
      <c r="A2" s="124" t="s">
        <v>228</v>
      </c>
      <c r="B2" s="124" t="s">
        <v>229</v>
      </c>
      <c r="C2" s="124" t="s">
        <v>230</v>
      </c>
      <c r="D2" s="124" t="s">
        <v>231</v>
      </c>
      <c r="E2" s="127"/>
      <c r="F2" s="128" t="s">
        <v>232</v>
      </c>
      <c r="G2" s="128" t="s">
        <v>233</v>
      </c>
      <c r="H2" s="124" t="s">
        <v>234</v>
      </c>
      <c r="I2" s="129" t="s">
        <v>169</v>
      </c>
      <c r="J2" s="124" t="s">
        <v>235</v>
      </c>
      <c r="K2" s="126">
        <v>99.999989999999997</v>
      </c>
      <c r="L2" s="124" t="s">
        <v>232</v>
      </c>
      <c r="M2" s="124" t="s">
        <v>236</v>
      </c>
      <c r="N2" s="124" t="s">
        <v>233</v>
      </c>
      <c r="O2" s="126" t="b">
        <v>1</v>
      </c>
      <c r="P2" s="126" t="b">
        <v>0</v>
      </c>
      <c r="Q2" s="124" t="s">
        <v>237</v>
      </c>
      <c r="R2" s="130">
        <v>2</v>
      </c>
      <c r="S2" s="130">
        <v>5</v>
      </c>
      <c r="T2" s="130">
        <v>2</v>
      </c>
      <c r="U2" s="124" t="s">
        <v>238</v>
      </c>
      <c r="V2" s="124" t="s">
        <v>232</v>
      </c>
      <c r="W2" s="126">
        <v>0</v>
      </c>
      <c r="X2" s="126">
        <v>0</v>
      </c>
      <c r="Y2" s="124" t="s">
        <v>232</v>
      </c>
      <c r="Z2" s="124">
        <v>5.2</v>
      </c>
      <c r="AA2" s="126">
        <f>ROUND('Flare profile DJ condensate'!AT5,5)</f>
        <v>1.28318</v>
      </c>
      <c r="AB2" s="125"/>
      <c r="AC2" s="125"/>
      <c r="AD2" s="125"/>
      <c r="AE2" s="125"/>
      <c r="AF2" s="124" t="s">
        <v>239</v>
      </c>
      <c r="AG2" s="124" t="s">
        <v>240</v>
      </c>
      <c r="AH2" s="124" t="s">
        <v>241</v>
      </c>
      <c r="AI2" s="125"/>
      <c r="AJ2" s="124" t="s">
        <v>232</v>
      </c>
      <c r="AK2" s="125"/>
      <c r="AL2" s="125"/>
      <c r="AM2" s="124" t="s">
        <v>232</v>
      </c>
      <c r="AN2" s="125"/>
      <c r="AO2" s="124" t="s">
        <v>232</v>
      </c>
      <c r="AP2" s="125"/>
      <c r="AQ2" s="124" t="s">
        <v>232</v>
      </c>
      <c r="AR2" s="125"/>
      <c r="AS2" s="124" t="s">
        <v>242</v>
      </c>
      <c r="AT2" s="124" t="s">
        <v>243</v>
      </c>
      <c r="AU2" s="131" t="s">
        <v>244</v>
      </c>
      <c r="AV2" s="132" t="s">
        <v>232</v>
      </c>
    </row>
  </sheetData>
  <hyperlinks>
    <hyperlink ref="AV2" xr:uid="{1A45FC9C-7705-49FC-86B6-0D707F0947D3}"/>
    <hyperlink ref="AU2" r:id="rId1" xr:uid="{A9B0509E-16C5-4302-9607-91AA326758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24C8-3668-4216-9FF8-E07574808ED5}">
  <dimension ref="A1:N62"/>
  <sheetViews>
    <sheetView zoomScale="70" zoomScaleNormal="70" workbookViewId="0">
      <selection activeCell="D21" sqref="D21"/>
    </sheetView>
  </sheetViews>
  <sheetFormatPr defaultRowHeight="14.45"/>
  <cols>
    <col min="1" max="1" width="8.85546875" style="13"/>
    <col min="4" max="4" width="15" customWidth="1"/>
    <col min="13" max="13" width="8.85546875" style="13"/>
  </cols>
  <sheetData>
    <row r="1" spans="1:14">
      <c r="A1" s="136" t="s">
        <v>180</v>
      </c>
      <c r="B1" s="136" t="s">
        <v>245</v>
      </c>
      <c r="C1" s="136" t="s">
        <v>246</v>
      </c>
      <c r="D1" s="136" t="s">
        <v>247</v>
      </c>
      <c r="E1" s="13"/>
      <c r="F1" s="136" t="s">
        <v>248</v>
      </c>
      <c r="G1" s="136" t="s">
        <v>249</v>
      </c>
      <c r="H1" s="136" t="s">
        <v>250</v>
      </c>
      <c r="I1" s="136" t="s">
        <v>251</v>
      </c>
      <c r="J1" s="136" t="s">
        <v>252</v>
      </c>
      <c r="K1" s="136" t="s">
        <v>253</v>
      </c>
      <c r="L1" s="13"/>
      <c r="N1" s="136" t="s">
        <v>246</v>
      </c>
    </row>
    <row r="2" spans="1:14" s="2" customFormat="1" ht="27">
      <c r="A2" s="124" t="s">
        <v>228</v>
      </c>
      <c r="B2" s="2">
        <v>25</v>
      </c>
      <c r="C2" s="2">
        <f>VLOOKUP(B2,'Flare profile DJ condensate'!AO:AS,5,FALSE)</f>
        <v>1.55E-2</v>
      </c>
      <c r="D2" s="2" t="s">
        <v>254</v>
      </c>
      <c r="E2" s="139">
        <v>-99</v>
      </c>
      <c r="F2" s="137" t="s">
        <v>255</v>
      </c>
      <c r="H2" s="137" t="s">
        <v>256</v>
      </c>
      <c r="I2" s="2" t="s">
        <v>230</v>
      </c>
      <c r="N2" s="2" t="s">
        <v>73</v>
      </c>
    </row>
    <row r="3" spans="1:14" s="2" customFormat="1" ht="27">
      <c r="A3" s="124" t="s">
        <v>228</v>
      </c>
      <c r="B3" s="2">
        <v>30</v>
      </c>
      <c r="C3" s="2">
        <f>VLOOKUP(B3,'Flare profile DJ condensate'!AO:AS,5,FALSE)</f>
        <v>1.7049999999999999E-2</v>
      </c>
      <c r="D3" s="2" t="s">
        <v>254</v>
      </c>
      <c r="E3" s="139">
        <v>-99</v>
      </c>
      <c r="F3" s="137" t="s">
        <v>255</v>
      </c>
      <c r="H3" s="137" t="s">
        <v>256</v>
      </c>
      <c r="I3" s="2" t="s">
        <v>230</v>
      </c>
      <c r="N3" s="2" t="s">
        <v>76</v>
      </c>
    </row>
    <row r="4" spans="1:14" s="2" customFormat="1" ht="27">
      <c r="A4" s="124" t="s">
        <v>228</v>
      </c>
      <c r="B4" s="2">
        <v>44</v>
      </c>
      <c r="C4" s="2">
        <f>VLOOKUP(B4,'Flare profile DJ condensate'!AO:AS,5,FALSE)</f>
        <v>1.755E-2</v>
      </c>
      <c r="D4" s="2" t="s">
        <v>254</v>
      </c>
      <c r="E4" s="139">
        <v>-99</v>
      </c>
      <c r="F4" s="137" t="s">
        <v>255</v>
      </c>
      <c r="H4" s="137" t="s">
        <v>256</v>
      </c>
      <c r="I4" s="2" t="s">
        <v>230</v>
      </c>
      <c r="N4" s="2" t="s">
        <v>82</v>
      </c>
    </row>
    <row r="5" spans="1:14" s="2" customFormat="1" ht="27">
      <c r="A5" s="124" t="s">
        <v>228</v>
      </c>
      <c r="B5" s="2">
        <v>51</v>
      </c>
      <c r="C5" s="2">
        <f>VLOOKUP(B5,'Flare profile DJ condensate'!AO:AS,5,FALSE)</f>
        <v>3.1199999999999999E-3</v>
      </c>
      <c r="D5" s="2" t="s">
        <v>254</v>
      </c>
      <c r="E5" s="139">
        <v>-99</v>
      </c>
      <c r="F5" s="137" t="s">
        <v>255</v>
      </c>
      <c r="H5" s="137" t="s">
        <v>256</v>
      </c>
      <c r="I5" s="2" t="s">
        <v>230</v>
      </c>
      <c r="N5" s="2" t="s">
        <v>86</v>
      </c>
    </row>
    <row r="6" spans="1:14" s="2" customFormat="1" ht="27">
      <c r="A6" s="124" t="s">
        <v>228</v>
      </c>
      <c r="B6" s="2">
        <v>59</v>
      </c>
      <c r="C6" s="2">
        <f>VLOOKUP(B6,'Flare profile DJ condensate'!AO:AS,5,FALSE)</f>
        <v>3.96E-3</v>
      </c>
      <c r="D6" s="2" t="s">
        <v>254</v>
      </c>
      <c r="E6" s="139">
        <v>-99</v>
      </c>
      <c r="F6" s="137" t="s">
        <v>255</v>
      </c>
      <c r="H6" s="137" t="s">
        <v>256</v>
      </c>
      <c r="I6" s="2" t="s">
        <v>230</v>
      </c>
      <c r="N6" s="2" t="s">
        <v>90</v>
      </c>
    </row>
    <row r="7" spans="1:14" s="2" customFormat="1" ht="27">
      <c r="A7" s="124" t="s">
        <v>228</v>
      </c>
      <c r="B7" s="2">
        <v>64</v>
      </c>
      <c r="C7" s="2">
        <f>VLOOKUP(B7,'Flare profile DJ condensate'!AO:AS,5,FALSE)</f>
        <v>2.5400000000000002E-3</v>
      </c>
      <c r="D7" s="2" t="s">
        <v>254</v>
      </c>
      <c r="E7" s="139">
        <v>-99</v>
      </c>
      <c r="F7" s="137" t="s">
        <v>255</v>
      </c>
      <c r="H7" s="137" t="s">
        <v>256</v>
      </c>
      <c r="I7" s="2" t="s">
        <v>230</v>
      </c>
      <c r="N7" s="2" t="s">
        <v>92</v>
      </c>
    </row>
    <row r="8" spans="1:14" s="2" customFormat="1" ht="27">
      <c r="A8" s="124" t="s">
        <v>228</v>
      </c>
      <c r="B8" s="2">
        <v>78</v>
      </c>
      <c r="C8" s="2">
        <f>VLOOKUP(B8,'Flare profile DJ condensate'!AO:AS,5,FALSE)</f>
        <v>0.46367000000000003</v>
      </c>
      <c r="D8" s="2" t="s">
        <v>254</v>
      </c>
      <c r="E8" s="139">
        <v>-99</v>
      </c>
      <c r="F8" s="137" t="s">
        <v>255</v>
      </c>
      <c r="H8" s="137" t="s">
        <v>256</v>
      </c>
      <c r="I8" s="2" t="s">
        <v>230</v>
      </c>
      <c r="N8" s="2" t="s">
        <v>95</v>
      </c>
    </row>
    <row r="9" spans="1:14" s="2" customFormat="1" ht="27">
      <c r="A9" s="124" t="s">
        <v>228</v>
      </c>
      <c r="B9" s="2">
        <v>80</v>
      </c>
      <c r="C9" s="2">
        <f>VLOOKUP(B9,'Flare profile DJ condensate'!AO:AS,5,FALSE)</f>
        <v>8.1300000000000001E-3</v>
      </c>
      <c r="D9" s="2" t="s">
        <v>254</v>
      </c>
      <c r="E9" s="139">
        <v>-99</v>
      </c>
      <c r="F9" s="137" t="s">
        <v>255</v>
      </c>
      <c r="H9" s="137" t="s">
        <v>256</v>
      </c>
      <c r="I9" s="2" t="s">
        <v>230</v>
      </c>
      <c r="N9" s="2" t="s">
        <v>98</v>
      </c>
    </row>
    <row r="10" spans="1:14" s="2" customFormat="1" ht="27">
      <c r="A10" s="124" t="s">
        <v>228</v>
      </c>
      <c r="B10" s="2">
        <v>89</v>
      </c>
      <c r="C10" s="2">
        <f>VLOOKUP(B10,'Flare profile DJ condensate'!AO:AS,5,FALSE)</f>
        <v>9.3299999999999998E-3</v>
      </c>
      <c r="D10" s="2" t="s">
        <v>254</v>
      </c>
      <c r="E10" s="139">
        <v>-99</v>
      </c>
      <c r="F10" s="137" t="s">
        <v>255</v>
      </c>
      <c r="H10" s="137" t="s">
        <v>256</v>
      </c>
      <c r="I10" s="2" t="s">
        <v>230</v>
      </c>
      <c r="N10" s="2" t="s">
        <v>100</v>
      </c>
    </row>
    <row r="11" spans="1:14" s="2" customFormat="1" ht="27">
      <c r="A11" s="124" t="s">
        <v>228</v>
      </c>
      <c r="B11" s="2">
        <v>94</v>
      </c>
      <c r="C11" s="2">
        <f>VLOOKUP(B11,'Flare profile DJ condensate'!AO:AS,5,FALSE)</f>
        <v>1.472E-2</v>
      </c>
      <c r="D11" s="2" t="s">
        <v>254</v>
      </c>
      <c r="E11" s="139">
        <v>-99</v>
      </c>
      <c r="F11" s="137" t="s">
        <v>255</v>
      </c>
      <c r="H11" s="137" t="s">
        <v>256</v>
      </c>
      <c r="I11" s="2" t="s">
        <v>230</v>
      </c>
      <c r="N11" s="2" t="s">
        <v>102</v>
      </c>
    </row>
    <row r="12" spans="1:14" s="2" customFormat="1" ht="27">
      <c r="A12" s="124" t="s">
        <v>228</v>
      </c>
      <c r="B12" s="2">
        <v>108</v>
      </c>
      <c r="C12" s="2">
        <f>VLOOKUP(B12,'Flare profile DJ condensate'!AO:AS,5,FALSE)</f>
        <v>2.5400000000000002E-3</v>
      </c>
      <c r="D12" s="2" t="s">
        <v>254</v>
      </c>
      <c r="E12" s="139">
        <v>-99</v>
      </c>
      <c r="F12" s="137" t="s">
        <v>255</v>
      </c>
      <c r="H12" s="137" t="s">
        <v>256</v>
      </c>
      <c r="I12" s="2" t="s">
        <v>230</v>
      </c>
      <c r="N12" s="2" t="s">
        <v>105</v>
      </c>
    </row>
    <row r="13" spans="1:14" s="2" customFormat="1" ht="27">
      <c r="A13" s="124" t="s">
        <v>228</v>
      </c>
      <c r="B13" s="2">
        <v>118</v>
      </c>
      <c r="C13" s="2">
        <f>VLOOKUP(B13,'Flare profile DJ condensate'!AO:AS,5,FALSE)</f>
        <v>0.20982000000000001</v>
      </c>
      <c r="D13" s="2" t="s">
        <v>254</v>
      </c>
      <c r="E13" s="139">
        <v>-99</v>
      </c>
      <c r="F13" s="137" t="s">
        <v>255</v>
      </c>
      <c r="H13" s="137" t="s">
        <v>256</v>
      </c>
      <c r="I13" s="2" t="s">
        <v>230</v>
      </c>
      <c r="N13" s="2" t="s">
        <v>107</v>
      </c>
    </row>
    <row r="14" spans="1:14" s="2" customFormat="1" ht="27">
      <c r="A14" s="124" t="s">
        <v>228</v>
      </c>
      <c r="B14" s="2">
        <v>122</v>
      </c>
      <c r="C14" s="2">
        <f>VLOOKUP(B14,'Flare profile DJ condensate'!AO:AS,5,FALSE)</f>
        <v>0.10449</v>
      </c>
      <c r="D14" s="2" t="s">
        <v>254</v>
      </c>
      <c r="E14" s="139">
        <v>-99</v>
      </c>
      <c r="F14" s="137" t="s">
        <v>255</v>
      </c>
      <c r="H14" s="137" t="s">
        <v>256</v>
      </c>
      <c r="I14" s="2" t="s">
        <v>230</v>
      </c>
      <c r="N14" s="2" t="s">
        <v>109</v>
      </c>
    </row>
    <row r="15" spans="1:14" s="2" customFormat="1" ht="27">
      <c r="A15" s="124" t="s">
        <v>228</v>
      </c>
      <c r="B15" s="2">
        <v>130</v>
      </c>
      <c r="C15" s="2">
        <f>VLOOKUP(B15,'Flare profile DJ condensate'!AO:AS,5,FALSE)</f>
        <v>5.9100000000000003E-3</v>
      </c>
      <c r="D15" s="2" t="s">
        <v>254</v>
      </c>
      <c r="E15" s="139">
        <v>-99</v>
      </c>
      <c r="F15" s="137" t="s">
        <v>255</v>
      </c>
      <c r="H15" s="137" t="s">
        <v>256</v>
      </c>
      <c r="I15" s="2" t="s">
        <v>230</v>
      </c>
      <c r="N15" s="2" t="s">
        <v>112</v>
      </c>
    </row>
    <row r="16" spans="1:14" s="2" customFormat="1" ht="27">
      <c r="A16" s="124" t="s">
        <v>228</v>
      </c>
      <c r="B16" s="2">
        <v>136</v>
      </c>
      <c r="C16" s="2">
        <f>VLOOKUP(B16,'Flare profile DJ condensate'!AO:AS,5,FALSE)</f>
        <v>0.31208000000000002</v>
      </c>
      <c r="D16" s="2" t="s">
        <v>254</v>
      </c>
      <c r="E16" s="139">
        <v>-99</v>
      </c>
      <c r="F16" s="137" t="s">
        <v>255</v>
      </c>
      <c r="H16" s="137" t="s">
        <v>256</v>
      </c>
      <c r="I16" s="2" t="s">
        <v>230</v>
      </c>
      <c r="N16" s="2" t="s">
        <v>115</v>
      </c>
    </row>
    <row r="17" spans="1:14" s="2" customFormat="1" ht="27">
      <c r="A17" s="124" t="s">
        <v>228</v>
      </c>
      <c r="B17" s="2">
        <v>140</v>
      </c>
      <c r="C17" s="2">
        <f>VLOOKUP(B17,'Flare profile DJ condensate'!AO:AS,5,FALSE)</f>
        <v>0.15054000000000001</v>
      </c>
      <c r="D17" s="2" t="s">
        <v>254</v>
      </c>
      <c r="E17" s="139">
        <v>-99</v>
      </c>
      <c r="F17" s="137" t="s">
        <v>255</v>
      </c>
      <c r="H17" s="137" t="s">
        <v>256</v>
      </c>
      <c r="I17" s="2" t="s">
        <v>230</v>
      </c>
      <c r="N17" s="2" t="s">
        <v>118</v>
      </c>
    </row>
    <row r="18" spans="1:14" s="2" customFormat="1" ht="27">
      <c r="A18" s="124" t="s">
        <v>228</v>
      </c>
      <c r="B18" s="2">
        <v>152</v>
      </c>
      <c r="C18" s="2">
        <f>VLOOKUP(B18,'Flare profile DJ condensate'!AO:AS,5,FALSE)</f>
        <v>0.12620999999999999</v>
      </c>
      <c r="D18" s="2" t="s">
        <v>254</v>
      </c>
      <c r="E18" s="139">
        <v>-99</v>
      </c>
      <c r="F18" s="137" t="s">
        <v>255</v>
      </c>
      <c r="H18" s="137" t="s">
        <v>256</v>
      </c>
      <c r="I18" s="2" t="s">
        <v>230</v>
      </c>
      <c r="N18" s="2" t="s">
        <v>119</v>
      </c>
    </row>
    <row r="19" spans="1:14" s="2" customFormat="1" ht="27">
      <c r="A19" s="124" t="s">
        <v>228</v>
      </c>
      <c r="B19" s="2">
        <v>193</v>
      </c>
      <c r="C19" s="2">
        <f>VLOOKUP(B19,'Flare profile DJ condensate'!AO:AS,5,FALSE)</f>
        <v>0.16095999999999999</v>
      </c>
      <c r="D19" s="2" t="s">
        <v>254</v>
      </c>
      <c r="E19" s="139">
        <v>-99</v>
      </c>
      <c r="F19" s="137" t="s">
        <v>255</v>
      </c>
      <c r="H19" s="137" t="s">
        <v>256</v>
      </c>
      <c r="I19" s="2" t="s">
        <v>230</v>
      </c>
      <c r="N19" s="2" t="s">
        <v>121</v>
      </c>
    </row>
    <row r="20" spans="1:14" s="2" customFormat="1" ht="27">
      <c r="A20" s="124" t="s">
        <v>228</v>
      </c>
      <c r="B20" s="2">
        <v>194</v>
      </c>
      <c r="C20" s="2">
        <f>VLOOKUP(B20,'Flare profile DJ condensate'!AO:AS,5,FALSE)</f>
        <v>0.48881999999999998</v>
      </c>
      <c r="D20" s="2" t="s">
        <v>254</v>
      </c>
      <c r="E20" s="139">
        <v>-99</v>
      </c>
      <c r="F20" s="137" t="s">
        <v>255</v>
      </c>
      <c r="H20" s="137" t="s">
        <v>256</v>
      </c>
      <c r="I20" s="2" t="s">
        <v>230</v>
      </c>
      <c r="N20" s="2" t="s">
        <v>124</v>
      </c>
    </row>
    <row r="21" spans="1:14" s="2" customFormat="1" ht="27">
      <c r="A21" s="124" t="s">
        <v>228</v>
      </c>
      <c r="B21" s="2">
        <v>199</v>
      </c>
      <c r="C21" s="2">
        <f>VLOOKUP(B21,'Flare profile DJ condensate'!AO:AS,5,FALSE)</f>
        <v>1.9693000000000001</v>
      </c>
      <c r="D21" s="2" t="s">
        <v>254</v>
      </c>
      <c r="E21" s="139">
        <v>-99</v>
      </c>
      <c r="F21" s="137" t="s">
        <v>255</v>
      </c>
      <c r="H21" s="137" t="s">
        <v>256</v>
      </c>
      <c r="I21" s="2" t="s">
        <v>230</v>
      </c>
      <c r="N21" s="2" t="s">
        <v>126</v>
      </c>
    </row>
    <row r="22" spans="1:14" s="2" customFormat="1" ht="27">
      <c r="A22" s="124" t="s">
        <v>228</v>
      </c>
      <c r="B22" s="2">
        <v>244</v>
      </c>
      <c r="C22" s="2">
        <f>VLOOKUP(B22,'Flare profile DJ condensate'!AO:AS,5,FALSE)</f>
        <v>0.14007</v>
      </c>
      <c r="D22" s="2" t="s">
        <v>254</v>
      </c>
      <c r="E22" s="139">
        <v>-99</v>
      </c>
      <c r="F22" s="137" t="s">
        <v>255</v>
      </c>
      <c r="H22" s="137" t="s">
        <v>256</v>
      </c>
      <c r="I22" s="2" t="s">
        <v>230</v>
      </c>
      <c r="N22" s="2" t="s">
        <v>129</v>
      </c>
    </row>
    <row r="23" spans="1:14" s="2" customFormat="1" ht="27">
      <c r="A23" s="124" t="s">
        <v>228</v>
      </c>
      <c r="B23" s="2">
        <v>245</v>
      </c>
      <c r="C23" s="2">
        <f>VLOOKUP(B23,'Flare profile DJ condensate'!AO:AS,5,FALSE)</f>
        <v>0.47437000000000001</v>
      </c>
      <c r="D23" s="2" t="s">
        <v>254</v>
      </c>
      <c r="E23" s="139">
        <v>-99</v>
      </c>
      <c r="F23" s="137" t="s">
        <v>255</v>
      </c>
      <c r="H23" s="137" t="s">
        <v>256</v>
      </c>
      <c r="I23" s="2" t="s">
        <v>230</v>
      </c>
      <c r="N23" s="2" t="s">
        <v>131</v>
      </c>
    </row>
    <row r="24" spans="1:14" s="2" customFormat="1" ht="27">
      <c r="A24" s="124" t="s">
        <v>228</v>
      </c>
      <c r="B24" s="2">
        <v>248</v>
      </c>
      <c r="C24" s="2">
        <f>VLOOKUP(B24,'Flare profile DJ condensate'!AO:AS,5,FALSE)</f>
        <v>1.0688200000000001</v>
      </c>
      <c r="D24" s="2" t="s">
        <v>254</v>
      </c>
      <c r="E24" s="139">
        <v>-99</v>
      </c>
      <c r="F24" s="137" t="s">
        <v>255</v>
      </c>
      <c r="H24" s="137" t="s">
        <v>256</v>
      </c>
      <c r="I24" s="2" t="s">
        <v>230</v>
      </c>
      <c r="N24" s="2" t="s">
        <v>132</v>
      </c>
    </row>
    <row r="25" spans="1:14" s="2" customFormat="1" ht="27">
      <c r="A25" s="124" t="s">
        <v>228</v>
      </c>
      <c r="B25" s="2">
        <v>279</v>
      </c>
      <c r="C25" s="2">
        <f>VLOOKUP(B25,'Flare profile DJ condensate'!AO:AS,5,FALSE)</f>
        <v>1.6473899999999999</v>
      </c>
      <c r="D25" s="2" t="s">
        <v>254</v>
      </c>
      <c r="E25" s="139">
        <v>-99</v>
      </c>
      <c r="F25" s="137" t="s">
        <v>255</v>
      </c>
      <c r="H25" s="137" t="s">
        <v>256</v>
      </c>
      <c r="I25" s="2" t="s">
        <v>230</v>
      </c>
      <c r="N25" s="2" t="s">
        <v>99</v>
      </c>
    </row>
    <row r="26" spans="1:14" s="2" customFormat="1" ht="27">
      <c r="A26" s="124" t="s">
        <v>228</v>
      </c>
      <c r="B26" s="2">
        <v>282</v>
      </c>
      <c r="C26" s="2">
        <f>VLOOKUP(B26,'Flare profile DJ condensate'!AO:AS,5,FALSE)</f>
        <v>4.0899299999999998</v>
      </c>
      <c r="D26" s="2" t="s">
        <v>254</v>
      </c>
      <c r="E26" s="139">
        <v>-99</v>
      </c>
      <c r="F26" s="137" t="s">
        <v>255</v>
      </c>
      <c r="H26" s="137" t="s">
        <v>256</v>
      </c>
      <c r="I26" s="2" t="s">
        <v>230</v>
      </c>
      <c r="N26" s="2" t="s">
        <v>94</v>
      </c>
    </row>
    <row r="27" spans="1:14" s="2" customFormat="1" ht="27">
      <c r="A27" s="124" t="s">
        <v>228</v>
      </c>
      <c r="B27" s="2">
        <v>302</v>
      </c>
      <c r="C27" s="2">
        <f>VLOOKUP(B27,'Flare profile DJ condensate'!AO:AS,5,FALSE)</f>
        <v>0.69967000000000001</v>
      </c>
      <c r="D27" s="2" t="s">
        <v>254</v>
      </c>
      <c r="E27" s="139">
        <v>-99</v>
      </c>
      <c r="F27" s="137" t="s">
        <v>255</v>
      </c>
      <c r="H27" s="137" t="s">
        <v>256</v>
      </c>
      <c r="I27" s="2" t="s">
        <v>230</v>
      </c>
      <c r="N27" s="2" t="s">
        <v>135</v>
      </c>
    </row>
    <row r="28" spans="1:14" s="2" customFormat="1" ht="27">
      <c r="A28" s="124" t="s">
        <v>228</v>
      </c>
      <c r="B28" s="2">
        <v>367</v>
      </c>
      <c r="C28" s="2">
        <f>VLOOKUP(B28,'Flare profile DJ condensate'!AO:AS,5,FALSE)</f>
        <v>2.5899999999999999E-3</v>
      </c>
      <c r="D28" s="2" t="s">
        <v>254</v>
      </c>
      <c r="E28" s="139">
        <v>-99</v>
      </c>
      <c r="F28" s="137" t="s">
        <v>255</v>
      </c>
      <c r="H28" s="137" t="s">
        <v>256</v>
      </c>
      <c r="I28" s="2" t="s">
        <v>230</v>
      </c>
      <c r="N28" s="2" t="s">
        <v>137</v>
      </c>
    </row>
    <row r="29" spans="1:14" s="2" customFormat="1" ht="27">
      <c r="A29" s="124" t="s">
        <v>228</v>
      </c>
      <c r="B29" s="2">
        <v>371</v>
      </c>
      <c r="C29" s="2">
        <f>VLOOKUP(B29,'Flare profile DJ condensate'!AO:AS,5,FALSE)</f>
        <v>2.5400000000000002E-3</v>
      </c>
      <c r="D29" s="2" t="s">
        <v>254</v>
      </c>
      <c r="E29" s="139">
        <v>-99</v>
      </c>
      <c r="F29" s="137" t="s">
        <v>255</v>
      </c>
      <c r="H29" s="137" t="s">
        <v>256</v>
      </c>
      <c r="I29" s="2" t="s">
        <v>230</v>
      </c>
      <c r="N29" s="2" t="s">
        <v>139</v>
      </c>
    </row>
    <row r="30" spans="1:14" s="2" customFormat="1" ht="27">
      <c r="A30" s="124" t="s">
        <v>228</v>
      </c>
      <c r="B30" s="2">
        <v>385</v>
      </c>
      <c r="C30" s="2">
        <f>VLOOKUP(B30,'Flare profile DJ condensate'!AO:AS,5,FALSE)</f>
        <v>0.35898999999999998</v>
      </c>
      <c r="D30" s="2" t="s">
        <v>254</v>
      </c>
      <c r="E30" s="139">
        <v>-99</v>
      </c>
      <c r="F30" s="137" t="s">
        <v>255</v>
      </c>
      <c r="H30" s="137" t="s">
        <v>256</v>
      </c>
      <c r="I30" s="2" t="s">
        <v>230</v>
      </c>
      <c r="N30" s="2" t="s">
        <v>141</v>
      </c>
    </row>
    <row r="31" spans="1:14" s="2" customFormat="1" ht="27">
      <c r="A31" s="124" t="s">
        <v>228</v>
      </c>
      <c r="B31" s="2">
        <v>390</v>
      </c>
      <c r="C31" s="2">
        <f>VLOOKUP(B31,'Flare profile DJ condensate'!AO:AS,5,FALSE)</f>
        <v>0.38084000000000001</v>
      </c>
      <c r="D31" s="2" t="s">
        <v>254</v>
      </c>
      <c r="E31" s="139">
        <v>-99</v>
      </c>
      <c r="F31" s="137" t="s">
        <v>255</v>
      </c>
      <c r="H31" s="137" t="s">
        <v>256</v>
      </c>
      <c r="I31" s="2" t="s">
        <v>230</v>
      </c>
      <c r="N31" s="2" t="s">
        <v>143</v>
      </c>
    </row>
    <row r="32" spans="1:14" s="2" customFormat="1" ht="27">
      <c r="A32" s="124" t="s">
        <v>228</v>
      </c>
      <c r="B32" s="2">
        <v>438</v>
      </c>
      <c r="C32" s="2">
        <f>VLOOKUP(B32,'Flare profile DJ condensate'!AO:AS,5,FALSE)</f>
        <v>12.70429</v>
      </c>
      <c r="D32" s="2" t="s">
        <v>254</v>
      </c>
      <c r="E32" s="139">
        <v>-99</v>
      </c>
      <c r="F32" s="137" t="s">
        <v>255</v>
      </c>
      <c r="H32" s="137" t="s">
        <v>256</v>
      </c>
      <c r="I32" s="2" t="s">
        <v>230</v>
      </c>
      <c r="N32" s="2" t="s">
        <v>116</v>
      </c>
    </row>
    <row r="33" spans="1:14" s="2" customFormat="1" ht="27">
      <c r="A33" s="124" t="s">
        <v>228</v>
      </c>
      <c r="B33" s="2">
        <v>449</v>
      </c>
      <c r="C33" s="2">
        <f>VLOOKUP(B33,'Flare profile DJ condensate'!AO:AS,5,FALSE)</f>
        <v>2.0490000000000001E-2</v>
      </c>
      <c r="D33" s="2" t="s">
        <v>254</v>
      </c>
      <c r="E33" s="139">
        <v>-99</v>
      </c>
      <c r="F33" s="137" t="s">
        <v>255</v>
      </c>
      <c r="H33" s="137" t="s">
        <v>256</v>
      </c>
      <c r="I33" s="2" t="s">
        <v>230</v>
      </c>
      <c r="N33" s="2" t="s">
        <v>145</v>
      </c>
    </row>
    <row r="34" spans="1:14" s="2" customFormat="1" ht="27">
      <c r="A34" s="124" t="s">
        <v>228</v>
      </c>
      <c r="B34" s="2">
        <v>452</v>
      </c>
      <c r="C34" s="2">
        <f>VLOOKUP(B34,'Flare profile DJ condensate'!AO:AS,5,FALSE)</f>
        <v>1.8270900000000001</v>
      </c>
      <c r="D34" s="2" t="s">
        <v>254</v>
      </c>
      <c r="E34" s="139">
        <v>-99</v>
      </c>
      <c r="F34" s="137" t="s">
        <v>255</v>
      </c>
      <c r="H34" s="137" t="s">
        <v>256</v>
      </c>
      <c r="I34" s="2" t="s">
        <v>230</v>
      </c>
      <c r="N34" s="2" t="s">
        <v>97</v>
      </c>
    </row>
    <row r="35" spans="1:14" s="2" customFormat="1" ht="27">
      <c r="A35" s="124" t="s">
        <v>228</v>
      </c>
      <c r="B35" s="2">
        <v>465</v>
      </c>
      <c r="C35" s="2">
        <f>VLOOKUP(B35,'Flare profile DJ condensate'!AO:AS,5,FALSE)</f>
        <v>2.6297700000000002</v>
      </c>
      <c r="D35" s="2" t="s">
        <v>254</v>
      </c>
      <c r="E35" s="139">
        <v>-99</v>
      </c>
      <c r="F35" s="137" t="s">
        <v>255</v>
      </c>
      <c r="H35" s="137" t="s">
        <v>256</v>
      </c>
      <c r="I35" s="2" t="s">
        <v>230</v>
      </c>
      <c r="N35" s="2" t="s">
        <v>84</v>
      </c>
    </row>
    <row r="36" spans="1:14" s="2" customFormat="1" ht="27">
      <c r="A36" s="124" t="s">
        <v>228</v>
      </c>
      <c r="B36" s="2">
        <v>491</v>
      </c>
      <c r="C36" s="2">
        <f>VLOOKUP(B36,'Flare profile DJ condensate'!AO:AS,5,FALSE)</f>
        <v>4.8125299999999998</v>
      </c>
      <c r="D36" s="2" t="s">
        <v>254</v>
      </c>
      <c r="E36" s="139">
        <v>-99</v>
      </c>
      <c r="F36" s="137" t="s">
        <v>255</v>
      </c>
      <c r="H36" s="137" t="s">
        <v>256</v>
      </c>
      <c r="I36" s="2" t="s">
        <v>230</v>
      </c>
      <c r="N36" s="2" t="s">
        <v>136</v>
      </c>
    </row>
    <row r="37" spans="1:14" s="2" customFormat="1" ht="27">
      <c r="A37" s="124" t="s">
        <v>228</v>
      </c>
      <c r="B37" s="2">
        <v>508</v>
      </c>
      <c r="C37" s="2">
        <f>VLOOKUP(B37,'Flare profile DJ condensate'!AO:AS,5,FALSE)</f>
        <v>5.9653299999999998</v>
      </c>
      <c r="D37" s="2" t="s">
        <v>254</v>
      </c>
      <c r="E37" s="139">
        <v>-99</v>
      </c>
      <c r="F37" s="137" t="s">
        <v>255</v>
      </c>
      <c r="H37" s="137" t="s">
        <v>256</v>
      </c>
      <c r="I37" s="2" t="s">
        <v>230</v>
      </c>
      <c r="N37" s="2" t="s">
        <v>134</v>
      </c>
    </row>
    <row r="38" spans="1:14" s="2" customFormat="1" ht="27">
      <c r="A38" s="124" t="s">
        <v>228</v>
      </c>
      <c r="B38" s="2">
        <v>511</v>
      </c>
      <c r="C38" s="2">
        <f>VLOOKUP(B38,'Flare profile DJ condensate'!AO:AS,5,FALSE)</f>
        <v>2.47E-3</v>
      </c>
      <c r="D38" s="2" t="s">
        <v>254</v>
      </c>
      <c r="E38" s="139">
        <v>-99</v>
      </c>
      <c r="F38" s="137" t="s">
        <v>255</v>
      </c>
      <c r="H38" s="137" t="s">
        <v>256</v>
      </c>
      <c r="I38" s="2" t="s">
        <v>230</v>
      </c>
      <c r="N38" s="2" t="s">
        <v>149</v>
      </c>
    </row>
    <row r="39" spans="1:14" s="2" customFormat="1" ht="27">
      <c r="A39" s="124" t="s">
        <v>228</v>
      </c>
      <c r="B39" s="2">
        <v>514</v>
      </c>
      <c r="C39" s="2">
        <f>VLOOKUP(B39,'Flare profile DJ condensate'!AO:AS,5,FALSE)</f>
        <v>8.2199999999999999E-3</v>
      </c>
      <c r="D39" s="2" t="s">
        <v>254</v>
      </c>
      <c r="E39" s="139">
        <v>-99</v>
      </c>
      <c r="F39" s="137" t="s">
        <v>255</v>
      </c>
      <c r="H39" s="137" t="s">
        <v>256</v>
      </c>
      <c r="I39" s="2" t="s">
        <v>230</v>
      </c>
      <c r="N39" s="2" t="s">
        <v>150</v>
      </c>
    </row>
    <row r="40" spans="1:14" s="2" customFormat="1" ht="27">
      <c r="A40" s="124" t="s">
        <v>228</v>
      </c>
      <c r="B40" s="2">
        <v>522</v>
      </c>
      <c r="C40" s="2">
        <f>VLOOKUP(B40,'Flare profile DJ condensate'!AO:AS,5,FALSE)</f>
        <v>0.17002</v>
      </c>
      <c r="D40" s="2" t="s">
        <v>254</v>
      </c>
      <c r="E40" s="139">
        <v>-99</v>
      </c>
      <c r="F40" s="137" t="s">
        <v>255</v>
      </c>
      <c r="H40" s="137" t="s">
        <v>256</v>
      </c>
      <c r="I40" s="2" t="s">
        <v>230</v>
      </c>
      <c r="N40" s="2" t="s">
        <v>151</v>
      </c>
    </row>
    <row r="41" spans="1:14" s="2" customFormat="1" ht="27">
      <c r="A41" s="124" t="s">
        <v>228</v>
      </c>
      <c r="B41" s="2">
        <v>529</v>
      </c>
      <c r="C41" s="2">
        <f>VLOOKUP(B41,'Flare profile DJ condensate'!AO:AS,5,FALSE)</f>
        <v>9.3642199999999995</v>
      </c>
      <c r="D41" s="2" t="s">
        <v>254</v>
      </c>
      <c r="E41" s="139">
        <v>-99</v>
      </c>
      <c r="F41" s="137" t="s">
        <v>255</v>
      </c>
      <c r="H41" s="137" t="s">
        <v>256</v>
      </c>
      <c r="I41" s="2" t="s">
        <v>230</v>
      </c>
      <c r="N41" s="2" t="s">
        <v>113</v>
      </c>
    </row>
    <row r="42" spans="1:14" s="2" customFormat="1" ht="27">
      <c r="A42" s="124" t="s">
        <v>228</v>
      </c>
      <c r="B42" s="2">
        <v>531</v>
      </c>
      <c r="C42" s="2">
        <f>VLOOKUP(B42,'Flare profile DJ condensate'!AO:AS,5,FALSE)</f>
        <v>0.12819</v>
      </c>
      <c r="D42" s="2" t="s">
        <v>254</v>
      </c>
      <c r="E42" s="139">
        <v>-99</v>
      </c>
      <c r="F42" s="137" t="s">
        <v>255</v>
      </c>
      <c r="H42" s="137" t="s">
        <v>256</v>
      </c>
      <c r="I42" s="2" t="s">
        <v>230</v>
      </c>
      <c r="N42" s="2" t="s">
        <v>152</v>
      </c>
    </row>
    <row r="43" spans="1:14" s="2" customFormat="1" ht="27">
      <c r="A43" s="124" t="s">
        <v>228</v>
      </c>
      <c r="B43" s="2">
        <v>550</v>
      </c>
      <c r="C43" s="2">
        <f>VLOOKUP(B43,'Flare profile DJ condensate'!AO:AS,5,FALSE)</f>
        <v>0.91813999999999996</v>
      </c>
      <c r="D43" s="2" t="s">
        <v>254</v>
      </c>
      <c r="E43" s="139">
        <v>-99</v>
      </c>
      <c r="F43" s="137" t="s">
        <v>255</v>
      </c>
      <c r="H43" s="137" t="s">
        <v>256</v>
      </c>
      <c r="I43" s="2" t="s">
        <v>230</v>
      </c>
      <c r="N43" s="2" t="s">
        <v>147</v>
      </c>
    </row>
    <row r="44" spans="1:14" s="2" customFormat="1" ht="27">
      <c r="A44" s="124" t="s">
        <v>228</v>
      </c>
      <c r="B44" s="2">
        <v>551</v>
      </c>
      <c r="C44" s="2">
        <f>VLOOKUP(B44,'Flare profile DJ condensate'!AO:AS,5,FALSE)</f>
        <v>1.01752</v>
      </c>
      <c r="D44" s="2" t="s">
        <v>254</v>
      </c>
      <c r="E44" s="139">
        <v>-99</v>
      </c>
      <c r="F44" s="137" t="s">
        <v>255</v>
      </c>
      <c r="H44" s="137" t="s">
        <v>256</v>
      </c>
      <c r="I44" s="2" t="s">
        <v>230</v>
      </c>
      <c r="N44" s="2" t="s">
        <v>144</v>
      </c>
    </row>
    <row r="45" spans="1:14" s="2" customFormat="1" ht="27">
      <c r="A45" s="124" t="s">
        <v>228</v>
      </c>
      <c r="B45" s="2">
        <v>592</v>
      </c>
      <c r="C45" s="2">
        <f>VLOOKUP(B45,'Flare profile DJ condensate'!AO:AS,5,FALSE)</f>
        <v>13.03383</v>
      </c>
      <c r="D45" s="2" t="s">
        <v>254</v>
      </c>
      <c r="E45" s="139">
        <v>-99</v>
      </c>
      <c r="F45" s="137" t="s">
        <v>255</v>
      </c>
      <c r="H45" s="137" t="s">
        <v>256</v>
      </c>
      <c r="I45" s="2" t="s">
        <v>230</v>
      </c>
      <c r="N45" s="2" t="s">
        <v>130</v>
      </c>
    </row>
    <row r="46" spans="1:14" s="2" customFormat="1" ht="27">
      <c r="A46" s="124" t="s">
        <v>228</v>
      </c>
      <c r="B46" s="2">
        <v>598</v>
      </c>
      <c r="C46" s="2">
        <f>VLOOKUP(B46,'Flare profile DJ condensate'!AO:AS,5,FALSE)</f>
        <v>5.1799999999999997E-3</v>
      </c>
      <c r="D46" s="2" t="s">
        <v>254</v>
      </c>
      <c r="E46" s="139">
        <v>-99</v>
      </c>
      <c r="F46" s="137" t="s">
        <v>255</v>
      </c>
      <c r="H46" s="137" t="s">
        <v>256</v>
      </c>
      <c r="I46" s="2" t="s">
        <v>230</v>
      </c>
      <c r="N46" s="2" t="s">
        <v>155</v>
      </c>
    </row>
    <row r="47" spans="1:14" s="2" customFormat="1" ht="27">
      <c r="A47" s="124" t="s">
        <v>228</v>
      </c>
      <c r="B47" s="2">
        <v>599</v>
      </c>
      <c r="C47" s="2">
        <f>VLOOKUP(B47,'Flare profile DJ condensate'!AO:AS,5,FALSE)</f>
        <v>3.0400000000000002E-3</v>
      </c>
      <c r="D47" s="2" t="s">
        <v>254</v>
      </c>
      <c r="E47" s="139">
        <v>-99</v>
      </c>
      <c r="F47" s="137" t="s">
        <v>255</v>
      </c>
      <c r="H47" s="137" t="s">
        <v>256</v>
      </c>
      <c r="I47" s="2" t="s">
        <v>230</v>
      </c>
      <c r="N47" s="2" t="s">
        <v>156</v>
      </c>
    </row>
    <row r="48" spans="1:14" s="2" customFormat="1" ht="27">
      <c r="A48" s="124" t="s">
        <v>228</v>
      </c>
      <c r="B48" s="2">
        <v>600</v>
      </c>
      <c r="C48" s="2">
        <f>VLOOKUP(B48,'Flare profile DJ condensate'!AO:AS,5,FALSE)</f>
        <v>0.96026999999999996</v>
      </c>
      <c r="D48" s="2" t="s">
        <v>254</v>
      </c>
      <c r="E48" s="139">
        <v>-99</v>
      </c>
      <c r="F48" s="137" t="s">
        <v>255</v>
      </c>
      <c r="H48" s="137" t="s">
        <v>256</v>
      </c>
      <c r="I48" s="2" t="s">
        <v>230</v>
      </c>
      <c r="N48" s="2" t="s">
        <v>146</v>
      </c>
    </row>
    <row r="49" spans="1:14" s="2" customFormat="1" ht="27">
      <c r="A49" s="124" t="s">
        <v>228</v>
      </c>
      <c r="B49" s="2">
        <v>601</v>
      </c>
      <c r="C49" s="2">
        <f>VLOOKUP(B49,'Flare profile DJ condensate'!AO:AS,5,FALSE)</f>
        <v>2.2177899999999999</v>
      </c>
      <c r="D49" s="2" t="s">
        <v>254</v>
      </c>
      <c r="E49" s="139">
        <v>-99</v>
      </c>
      <c r="F49" s="137" t="s">
        <v>255</v>
      </c>
      <c r="H49" s="137" t="s">
        <v>256</v>
      </c>
      <c r="I49" s="2" t="s">
        <v>230</v>
      </c>
      <c r="N49" s="2" t="s">
        <v>138</v>
      </c>
    </row>
    <row r="50" spans="1:14" s="2" customFormat="1" ht="27">
      <c r="A50" s="124" t="s">
        <v>228</v>
      </c>
      <c r="B50" s="2">
        <v>603</v>
      </c>
      <c r="C50" s="2">
        <f>VLOOKUP(B50,'Flare profile DJ condensate'!AO:AS,5,FALSE)</f>
        <v>9.461E-2</v>
      </c>
      <c r="D50" s="2" t="s">
        <v>254</v>
      </c>
      <c r="E50" s="139">
        <v>-99</v>
      </c>
      <c r="F50" s="137" t="s">
        <v>255</v>
      </c>
      <c r="H50" s="137" t="s">
        <v>256</v>
      </c>
      <c r="I50" s="2" t="s">
        <v>230</v>
      </c>
      <c r="N50" s="2" t="s">
        <v>157</v>
      </c>
    </row>
    <row r="51" spans="1:14" s="2" customFormat="1" ht="27">
      <c r="A51" s="124" t="s">
        <v>228</v>
      </c>
      <c r="B51" s="2">
        <v>604</v>
      </c>
      <c r="C51" s="2">
        <f>VLOOKUP(B51,'Flare profile DJ condensate'!AO:AS,5,FALSE)</f>
        <v>0.35465000000000002</v>
      </c>
      <c r="D51" s="2" t="s">
        <v>254</v>
      </c>
      <c r="E51" s="139">
        <v>-99</v>
      </c>
      <c r="F51" s="137" t="s">
        <v>255</v>
      </c>
      <c r="H51" s="137" t="s">
        <v>256</v>
      </c>
      <c r="I51" s="2" t="s">
        <v>230</v>
      </c>
      <c r="N51" s="2" t="s">
        <v>153</v>
      </c>
    </row>
    <row r="52" spans="1:14" s="2" customFormat="1" ht="27">
      <c r="A52" s="124" t="s">
        <v>228</v>
      </c>
      <c r="B52" s="2">
        <v>605</v>
      </c>
      <c r="C52" s="2">
        <f>VLOOKUP(B52,'Flare profile DJ condensate'!AO:AS,5,FALSE)</f>
        <v>6.6204599999999996</v>
      </c>
      <c r="D52" s="2" t="s">
        <v>254</v>
      </c>
      <c r="E52" s="139">
        <v>-99</v>
      </c>
      <c r="F52" s="137" t="s">
        <v>255</v>
      </c>
      <c r="H52" s="137" t="s">
        <v>256</v>
      </c>
      <c r="I52" s="2" t="s">
        <v>230</v>
      </c>
      <c r="N52" s="2" t="s">
        <v>133</v>
      </c>
    </row>
    <row r="53" spans="1:14" s="2" customFormat="1" ht="27">
      <c r="A53" s="124" t="s">
        <v>228</v>
      </c>
      <c r="B53" s="2">
        <v>608</v>
      </c>
      <c r="C53" s="2">
        <f>VLOOKUP(B53,'Flare profile DJ condensate'!AO:AS,5,FALSE)</f>
        <v>6.3699999999999998E-3</v>
      </c>
      <c r="D53" s="2" t="s">
        <v>254</v>
      </c>
      <c r="E53" s="139">
        <v>-99</v>
      </c>
      <c r="F53" s="137" t="s">
        <v>255</v>
      </c>
      <c r="H53" s="137" t="s">
        <v>256</v>
      </c>
      <c r="I53" s="2" t="s">
        <v>230</v>
      </c>
      <c r="N53" s="2" t="s">
        <v>159</v>
      </c>
    </row>
    <row r="54" spans="1:14" s="2" customFormat="1" ht="27">
      <c r="A54" s="124" t="s">
        <v>228</v>
      </c>
      <c r="B54" s="2">
        <v>610</v>
      </c>
      <c r="C54" s="2">
        <f>VLOOKUP(B54,'Flare profile DJ condensate'!AO:AS,5,FALSE)</f>
        <v>7.7200000000000003E-3</v>
      </c>
      <c r="D54" s="2" t="s">
        <v>254</v>
      </c>
      <c r="E54" s="139">
        <v>-99</v>
      </c>
      <c r="F54" s="137" t="s">
        <v>255</v>
      </c>
      <c r="H54" s="137" t="s">
        <v>256</v>
      </c>
      <c r="I54" s="2" t="s">
        <v>230</v>
      </c>
      <c r="N54" s="2" t="s">
        <v>161</v>
      </c>
    </row>
    <row r="55" spans="1:14" s="2" customFormat="1" ht="27">
      <c r="A55" s="124" t="s">
        <v>228</v>
      </c>
      <c r="B55" s="2">
        <v>620</v>
      </c>
      <c r="C55" s="2">
        <f>VLOOKUP(B55,'Flare profile DJ condensate'!AO:AS,5,FALSE)</f>
        <v>4.0050000000000002E-2</v>
      </c>
      <c r="D55" s="2" t="s">
        <v>254</v>
      </c>
      <c r="E55" s="139">
        <v>-99</v>
      </c>
      <c r="F55" s="137" t="s">
        <v>255</v>
      </c>
      <c r="H55" s="137" t="s">
        <v>256</v>
      </c>
      <c r="I55" s="2" t="s">
        <v>230</v>
      </c>
      <c r="N55" s="2" t="s">
        <v>158</v>
      </c>
    </row>
    <row r="56" spans="1:14" s="2" customFormat="1" ht="27">
      <c r="A56" s="124" t="s">
        <v>228</v>
      </c>
      <c r="B56" s="2">
        <v>671</v>
      </c>
      <c r="C56" s="2">
        <f>VLOOKUP(B56,'Flare profile DJ condensate'!AO:AS,5,FALSE)</f>
        <v>21.85492</v>
      </c>
      <c r="D56" s="2" t="s">
        <v>254</v>
      </c>
      <c r="E56" s="139">
        <v>-99</v>
      </c>
      <c r="F56" s="137" t="s">
        <v>255</v>
      </c>
      <c r="H56" s="137" t="s">
        <v>256</v>
      </c>
      <c r="I56" s="2" t="s">
        <v>230</v>
      </c>
      <c r="N56" s="2" t="s">
        <v>128</v>
      </c>
    </row>
    <row r="57" spans="1:14" s="2" customFormat="1" ht="27">
      <c r="A57" s="124" t="s">
        <v>228</v>
      </c>
      <c r="B57" s="2">
        <v>678</v>
      </c>
      <c r="C57" s="2">
        <f>VLOOKUP(B57,'Flare profile DJ condensate'!AO:AS,5,FALSE)</f>
        <v>2.5400000000000002E-3</v>
      </c>
      <c r="D57" s="2" t="s">
        <v>254</v>
      </c>
      <c r="E57" s="139">
        <v>-99</v>
      </c>
      <c r="F57" s="137" t="s">
        <v>255</v>
      </c>
      <c r="H57" s="137" t="s">
        <v>256</v>
      </c>
      <c r="I57" s="2" t="s">
        <v>230</v>
      </c>
      <c r="N57" s="2" t="s">
        <v>163</v>
      </c>
    </row>
    <row r="58" spans="1:14" s="2" customFormat="1" ht="27">
      <c r="A58" s="124" t="s">
        <v>228</v>
      </c>
      <c r="B58" s="2">
        <v>698</v>
      </c>
      <c r="C58" s="2">
        <f>VLOOKUP(B58,'Flare profile DJ condensate'!AO:AS,5,FALSE)</f>
        <v>9.2800000000000001E-3</v>
      </c>
      <c r="D58" s="2" t="s">
        <v>254</v>
      </c>
      <c r="E58" s="139">
        <v>-99</v>
      </c>
      <c r="F58" s="137" t="s">
        <v>255</v>
      </c>
      <c r="H58" s="137" t="s">
        <v>256</v>
      </c>
      <c r="I58" s="2" t="s">
        <v>230</v>
      </c>
      <c r="N58" s="2" t="s">
        <v>164</v>
      </c>
    </row>
    <row r="59" spans="1:14" s="2" customFormat="1" ht="27">
      <c r="A59" s="124" t="s">
        <v>228</v>
      </c>
      <c r="B59" s="2">
        <v>717</v>
      </c>
      <c r="C59" s="2">
        <f>VLOOKUP(B59,'Flare profile DJ condensate'!AO:AS,5,FALSE)</f>
        <v>0.51105</v>
      </c>
      <c r="D59" s="2" t="s">
        <v>254</v>
      </c>
      <c r="E59" s="139">
        <v>-99</v>
      </c>
      <c r="F59" s="137" t="s">
        <v>255</v>
      </c>
      <c r="H59" s="137" t="s">
        <v>256</v>
      </c>
      <c r="I59" s="2" t="s">
        <v>230</v>
      </c>
      <c r="N59" s="2" t="s">
        <v>148</v>
      </c>
    </row>
    <row r="60" spans="1:14" s="2" customFormat="1" ht="27">
      <c r="A60" s="124" t="s">
        <v>228</v>
      </c>
      <c r="B60" s="2">
        <v>737</v>
      </c>
      <c r="C60" s="2">
        <f>VLOOKUP(B60,'Flare profile DJ condensate'!AO:AS,5,FALSE)</f>
        <v>3.3090000000000001E-2</v>
      </c>
      <c r="D60" s="2" t="s">
        <v>254</v>
      </c>
      <c r="E60" s="139">
        <v>-99</v>
      </c>
      <c r="F60" s="137" t="s">
        <v>255</v>
      </c>
      <c r="H60" s="137" t="s">
        <v>256</v>
      </c>
      <c r="I60" s="2" t="s">
        <v>230</v>
      </c>
      <c r="N60" s="2" t="s">
        <v>160</v>
      </c>
    </row>
    <row r="61" spans="1:14" s="2" customFormat="1" ht="27">
      <c r="A61" s="124" t="s">
        <v>228</v>
      </c>
      <c r="B61" s="2">
        <v>742</v>
      </c>
      <c r="C61" s="2">
        <f>VLOOKUP(B61,'Flare profile DJ condensate'!AO:AS,5,FALSE)</f>
        <v>2.5400000000000002E-3</v>
      </c>
      <c r="D61" s="2" t="s">
        <v>254</v>
      </c>
      <c r="E61" s="139">
        <v>-99</v>
      </c>
      <c r="F61" s="137" t="s">
        <v>255</v>
      </c>
      <c r="H61" s="137" t="s">
        <v>256</v>
      </c>
      <c r="I61" s="2" t="s">
        <v>230</v>
      </c>
      <c r="N61" s="2" t="s">
        <v>166</v>
      </c>
    </row>
    <row r="62" spans="1:14" s="2" customFormat="1" ht="27">
      <c r="A62" s="124" t="s">
        <v>228</v>
      </c>
      <c r="B62" s="2">
        <v>2297</v>
      </c>
      <c r="C62" s="2">
        <f>VLOOKUP(B62,'Flare profile DJ condensate'!AO:AS,5,FALSE)</f>
        <v>1.7228699999999999</v>
      </c>
      <c r="D62" s="2" t="s">
        <v>254</v>
      </c>
      <c r="E62" s="139">
        <v>-99</v>
      </c>
      <c r="F62" s="137" t="s">
        <v>255</v>
      </c>
      <c r="H62" s="137" t="s">
        <v>256</v>
      </c>
      <c r="I62" s="2" t="s">
        <v>230</v>
      </c>
      <c r="N62" s="2"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ABDA-9BB9-4847-9F43-228209102668}">
  <dimension ref="A1:D2"/>
  <sheetViews>
    <sheetView workbookViewId="0">
      <selection activeCell="D2" sqref="D2"/>
    </sheetView>
  </sheetViews>
  <sheetFormatPr defaultRowHeight="14.45"/>
  <cols>
    <col min="2" max="2" width="45.5703125" customWidth="1"/>
    <col min="3" max="3" width="37" customWidth="1"/>
    <col min="4" max="4" width="43.140625" customWidth="1"/>
  </cols>
  <sheetData>
    <row r="1" spans="1:4">
      <c r="A1" s="133" t="s">
        <v>257</v>
      </c>
      <c r="B1" s="133" t="s">
        <v>258</v>
      </c>
      <c r="C1" s="133" t="s">
        <v>259</v>
      </c>
      <c r="D1" s="133" t="s">
        <v>260</v>
      </c>
    </row>
    <row r="2" spans="1:4" ht="72">
      <c r="A2" s="134" t="s">
        <v>261</v>
      </c>
      <c r="B2" s="134" t="s">
        <v>262</v>
      </c>
      <c r="C2" s="134" t="s">
        <v>263</v>
      </c>
      <c r="D2" s="135"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B26CC-1161-4045-B748-17A69321AF89}">
  <dimension ref="A1:V59"/>
  <sheetViews>
    <sheetView workbookViewId="0">
      <selection activeCell="E2" sqref="E2"/>
    </sheetView>
  </sheetViews>
  <sheetFormatPr defaultRowHeight="14.45"/>
  <cols>
    <col min="9" max="9" width="14.85546875" customWidth="1"/>
  </cols>
  <sheetData>
    <row r="1" spans="1:22">
      <c r="A1" s="47" t="s">
        <v>180</v>
      </c>
      <c r="B1" s="47" t="s">
        <v>181</v>
      </c>
      <c r="C1" s="47" t="s">
        <v>182</v>
      </c>
      <c r="D1" s="47" t="s">
        <v>187</v>
      </c>
      <c r="E1" s="47" t="s">
        <v>200</v>
      </c>
      <c r="F1" s="47" t="s">
        <v>183</v>
      </c>
      <c r="G1" s="47" t="s">
        <v>190</v>
      </c>
      <c r="H1" s="47" t="s">
        <v>196</v>
      </c>
      <c r="I1" s="47" t="s">
        <v>188</v>
      </c>
      <c r="J1" s="47" t="s">
        <v>205</v>
      </c>
      <c r="K1" s="47" t="s">
        <v>206</v>
      </c>
      <c r="L1" s="47" t="s">
        <v>245</v>
      </c>
      <c r="M1" s="47" t="s">
        <v>264</v>
      </c>
      <c r="N1" s="47" t="s">
        <v>265</v>
      </c>
      <c r="O1" s="47" t="s">
        <v>246</v>
      </c>
      <c r="P1" s="47" t="s">
        <v>248</v>
      </c>
      <c r="Q1" s="47" t="s">
        <v>249</v>
      </c>
      <c r="R1" s="47" t="s">
        <v>250</v>
      </c>
      <c r="S1" s="47" t="s">
        <v>266</v>
      </c>
      <c r="T1" s="47" t="s">
        <v>267</v>
      </c>
      <c r="U1" s="47" t="s">
        <v>268</v>
      </c>
      <c r="V1" s="47" t="s">
        <v>269</v>
      </c>
    </row>
    <row r="2" spans="1:22" ht="129.6">
      <c r="A2" s="48" t="s">
        <v>270</v>
      </c>
      <c r="B2" s="48" t="s">
        <v>271</v>
      </c>
      <c r="C2" s="48" t="s">
        <v>230</v>
      </c>
      <c r="D2" s="48" t="s">
        <v>272</v>
      </c>
      <c r="E2" s="48" t="s">
        <v>238</v>
      </c>
      <c r="F2" s="48" t="s">
        <v>231</v>
      </c>
      <c r="G2" s="49">
        <v>100</v>
      </c>
      <c r="H2" s="48" t="s">
        <v>273</v>
      </c>
      <c r="I2" s="50">
        <v>42289</v>
      </c>
      <c r="J2" s="48" t="s">
        <v>274</v>
      </c>
      <c r="K2" s="49">
        <v>1.326295</v>
      </c>
      <c r="L2" s="49">
        <v>671</v>
      </c>
      <c r="M2" s="48" t="s">
        <v>275</v>
      </c>
      <c r="N2" s="48" t="s">
        <v>128</v>
      </c>
      <c r="O2" s="49">
        <v>24.363862202714532</v>
      </c>
      <c r="P2" s="49">
        <v>6.4723987810770689</v>
      </c>
      <c r="Q2" s="48" t="s">
        <v>276</v>
      </c>
      <c r="R2" s="48" t="s">
        <v>277</v>
      </c>
      <c r="S2" s="48" t="s">
        <v>278</v>
      </c>
      <c r="T2" s="49" t="b">
        <v>0</v>
      </c>
      <c r="U2" s="49" t="b">
        <v>0</v>
      </c>
      <c r="V2" s="48" t="s">
        <v>279</v>
      </c>
    </row>
    <row r="3" spans="1:22" ht="129.6">
      <c r="A3" s="48" t="s">
        <v>270</v>
      </c>
      <c r="B3" s="48" t="s">
        <v>271</v>
      </c>
      <c r="C3" s="48" t="s">
        <v>230</v>
      </c>
      <c r="D3" s="48" t="s">
        <v>272</v>
      </c>
      <c r="E3" s="48" t="s">
        <v>238</v>
      </c>
      <c r="F3" s="48" t="s">
        <v>231</v>
      </c>
      <c r="G3" s="49">
        <v>100</v>
      </c>
      <c r="H3" s="48" t="s">
        <v>273</v>
      </c>
      <c r="I3" s="50">
        <v>42289</v>
      </c>
      <c r="J3" s="48" t="s">
        <v>274</v>
      </c>
      <c r="K3" s="49">
        <v>1.326295</v>
      </c>
      <c r="L3" s="49">
        <v>592</v>
      </c>
      <c r="M3" s="48" t="s">
        <v>280</v>
      </c>
      <c r="N3" s="48" t="s">
        <v>130</v>
      </c>
      <c r="O3" s="49">
        <v>14.53011524289092</v>
      </c>
      <c r="P3" s="49">
        <v>2.6266351501633571</v>
      </c>
      <c r="Q3" s="48" t="s">
        <v>276</v>
      </c>
      <c r="R3" s="48" t="s">
        <v>277</v>
      </c>
      <c r="S3" s="48" t="s">
        <v>281</v>
      </c>
      <c r="T3" s="49" t="b">
        <v>0</v>
      </c>
      <c r="U3" s="49" t="b">
        <v>0</v>
      </c>
      <c r="V3" s="48" t="s">
        <v>279</v>
      </c>
    </row>
    <row r="4" spans="1:22" ht="129.6">
      <c r="A4" s="48" t="s">
        <v>270</v>
      </c>
      <c r="B4" s="48" t="s">
        <v>271</v>
      </c>
      <c r="C4" s="48" t="s">
        <v>230</v>
      </c>
      <c r="D4" s="48" t="s">
        <v>272</v>
      </c>
      <c r="E4" s="48" t="s">
        <v>238</v>
      </c>
      <c r="F4" s="48" t="s">
        <v>231</v>
      </c>
      <c r="G4" s="49">
        <v>100</v>
      </c>
      <c r="H4" s="48" t="s">
        <v>273</v>
      </c>
      <c r="I4" s="50">
        <v>42289</v>
      </c>
      <c r="J4" s="48" t="s">
        <v>274</v>
      </c>
      <c r="K4" s="49">
        <v>1.326295</v>
      </c>
      <c r="L4" s="49">
        <v>438</v>
      </c>
      <c r="M4" s="48" t="s">
        <v>282</v>
      </c>
      <c r="N4" s="48" t="s">
        <v>116</v>
      </c>
      <c r="O4" s="49">
        <v>14.162746621109413</v>
      </c>
      <c r="P4" s="49">
        <v>2.8813103110124714</v>
      </c>
      <c r="Q4" s="48" t="s">
        <v>276</v>
      </c>
      <c r="R4" s="48" t="s">
        <v>277</v>
      </c>
      <c r="S4" s="48" t="s">
        <v>283</v>
      </c>
      <c r="T4" s="49" t="b">
        <v>0</v>
      </c>
      <c r="U4" s="49" t="b">
        <v>1</v>
      </c>
      <c r="V4" s="48" t="s">
        <v>279</v>
      </c>
    </row>
    <row r="5" spans="1:22" ht="129.6">
      <c r="A5" s="48" t="s">
        <v>270</v>
      </c>
      <c r="B5" s="48" t="s">
        <v>271</v>
      </c>
      <c r="C5" s="48" t="s">
        <v>230</v>
      </c>
      <c r="D5" s="48" t="s">
        <v>272</v>
      </c>
      <c r="E5" s="48" t="s">
        <v>238</v>
      </c>
      <c r="F5" s="48" t="s">
        <v>231</v>
      </c>
      <c r="G5" s="49">
        <v>100</v>
      </c>
      <c r="H5" s="48" t="s">
        <v>273</v>
      </c>
      <c r="I5" s="50">
        <v>42289</v>
      </c>
      <c r="J5" s="48" t="s">
        <v>274</v>
      </c>
      <c r="K5" s="49">
        <v>1.326295</v>
      </c>
      <c r="L5" s="49">
        <v>529</v>
      </c>
      <c r="M5" s="48" t="s">
        <v>284</v>
      </c>
      <c r="N5" s="48" t="s">
        <v>113</v>
      </c>
      <c r="O5" s="49">
        <v>10.439234986776846</v>
      </c>
      <c r="P5" s="49">
        <v>6.2787807967584159</v>
      </c>
      <c r="Q5" s="48" t="s">
        <v>276</v>
      </c>
      <c r="R5" s="48" t="s">
        <v>277</v>
      </c>
      <c r="S5" s="48" t="s">
        <v>285</v>
      </c>
      <c r="T5" s="49" t="b">
        <v>0</v>
      </c>
      <c r="U5" s="49" t="b">
        <v>1</v>
      </c>
      <c r="V5" s="48" t="s">
        <v>279</v>
      </c>
    </row>
    <row r="6" spans="1:22" ht="129.6">
      <c r="A6" s="48" t="s">
        <v>270</v>
      </c>
      <c r="B6" s="48" t="s">
        <v>271</v>
      </c>
      <c r="C6" s="48" t="s">
        <v>230</v>
      </c>
      <c r="D6" s="48" t="s">
        <v>272</v>
      </c>
      <c r="E6" s="48" t="s">
        <v>238</v>
      </c>
      <c r="F6" s="48" t="s">
        <v>231</v>
      </c>
      <c r="G6" s="49">
        <v>100</v>
      </c>
      <c r="H6" s="48" t="s">
        <v>273</v>
      </c>
      <c r="I6" s="50">
        <v>42289</v>
      </c>
      <c r="J6" s="48" t="s">
        <v>274</v>
      </c>
      <c r="K6" s="49">
        <v>1.326295</v>
      </c>
      <c r="L6" s="49">
        <v>605</v>
      </c>
      <c r="M6" s="48" t="s">
        <v>286</v>
      </c>
      <c r="N6" s="48" t="s">
        <v>133</v>
      </c>
      <c r="O6" s="49">
        <v>7.3804870943251553</v>
      </c>
      <c r="P6" s="49">
        <v>1.4952800741667218</v>
      </c>
      <c r="Q6" s="48" t="s">
        <v>276</v>
      </c>
      <c r="R6" s="48" t="s">
        <v>277</v>
      </c>
      <c r="S6" s="48" t="s">
        <v>287</v>
      </c>
      <c r="T6" s="49" t="b">
        <v>0</v>
      </c>
      <c r="U6" s="49" t="b">
        <v>0</v>
      </c>
      <c r="V6" s="48" t="s">
        <v>279</v>
      </c>
    </row>
    <row r="7" spans="1:22" ht="129.6">
      <c r="A7" s="48" t="s">
        <v>270</v>
      </c>
      <c r="B7" s="48" t="s">
        <v>271</v>
      </c>
      <c r="C7" s="48" t="s">
        <v>230</v>
      </c>
      <c r="D7" s="48" t="s">
        <v>272</v>
      </c>
      <c r="E7" s="48" t="s">
        <v>238</v>
      </c>
      <c r="F7" s="48" t="s">
        <v>231</v>
      </c>
      <c r="G7" s="49">
        <v>100</v>
      </c>
      <c r="H7" s="48" t="s">
        <v>273</v>
      </c>
      <c r="I7" s="50">
        <v>42289</v>
      </c>
      <c r="J7" s="48" t="s">
        <v>274</v>
      </c>
      <c r="K7" s="49">
        <v>1.326295</v>
      </c>
      <c r="L7" s="49">
        <v>508</v>
      </c>
      <c r="M7" s="48" t="s">
        <v>288</v>
      </c>
      <c r="N7" s="48" t="s">
        <v>134</v>
      </c>
      <c r="O7" s="49">
        <v>6.6501515810163232</v>
      </c>
      <c r="P7" s="49">
        <v>1.5304950541449465</v>
      </c>
      <c r="Q7" s="48" t="s">
        <v>276</v>
      </c>
      <c r="R7" s="48" t="s">
        <v>277</v>
      </c>
      <c r="S7" s="48" t="s">
        <v>289</v>
      </c>
      <c r="T7" s="49" t="b">
        <v>0</v>
      </c>
      <c r="U7" s="49" t="b">
        <v>0</v>
      </c>
      <c r="V7" s="48" t="s">
        <v>279</v>
      </c>
    </row>
    <row r="8" spans="1:22" ht="129.6">
      <c r="A8" s="48" t="s">
        <v>270</v>
      </c>
      <c r="B8" s="48" t="s">
        <v>271</v>
      </c>
      <c r="C8" s="48" t="s">
        <v>230</v>
      </c>
      <c r="D8" s="48" t="s">
        <v>272</v>
      </c>
      <c r="E8" s="48" t="s">
        <v>238</v>
      </c>
      <c r="F8" s="48" t="s">
        <v>231</v>
      </c>
      <c r="G8" s="49">
        <v>100</v>
      </c>
      <c r="H8" s="48" t="s">
        <v>273</v>
      </c>
      <c r="I8" s="50">
        <v>42289</v>
      </c>
      <c r="J8" s="48" t="s">
        <v>274</v>
      </c>
      <c r="K8" s="49">
        <v>1.326295</v>
      </c>
      <c r="L8" s="49">
        <v>491</v>
      </c>
      <c r="M8" s="48" t="s">
        <v>290</v>
      </c>
      <c r="N8" s="48" t="s">
        <v>136</v>
      </c>
      <c r="O8" s="49">
        <v>5.3650122618866121</v>
      </c>
      <c r="P8" s="49">
        <v>0.98206956078238161</v>
      </c>
      <c r="Q8" s="48" t="s">
        <v>276</v>
      </c>
      <c r="R8" s="48" t="s">
        <v>277</v>
      </c>
      <c r="S8" s="48" t="s">
        <v>291</v>
      </c>
      <c r="T8" s="49" t="b">
        <v>0</v>
      </c>
      <c r="U8" s="49" t="b">
        <v>0</v>
      </c>
      <c r="V8" s="48" t="s">
        <v>279</v>
      </c>
    </row>
    <row r="9" spans="1:22" ht="129.6">
      <c r="A9" s="48" t="s">
        <v>270</v>
      </c>
      <c r="B9" s="48" t="s">
        <v>271</v>
      </c>
      <c r="C9" s="48" t="s">
        <v>230</v>
      </c>
      <c r="D9" s="48" t="s">
        <v>272</v>
      </c>
      <c r="E9" s="48" t="s">
        <v>238</v>
      </c>
      <c r="F9" s="48" t="s">
        <v>231</v>
      </c>
      <c r="G9" s="49">
        <v>100</v>
      </c>
      <c r="H9" s="48" t="s">
        <v>273</v>
      </c>
      <c r="I9" s="50">
        <v>42289</v>
      </c>
      <c r="J9" s="48" t="s">
        <v>274</v>
      </c>
      <c r="K9" s="49">
        <v>1.326295</v>
      </c>
      <c r="L9" s="49">
        <v>601</v>
      </c>
      <c r="M9" s="48" t="s">
        <v>292</v>
      </c>
      <c r="N9" s="48" t="s">
        <v>138</v>
      </c>
      <c r="O9" s="49">
        <v>2.4723875657256054</v>
      </c>
      <c r="P9" s="49">
        <v>1.5162350687799662</v>
      </c>
      <c r="Q9" s="48" t="s">
        <v>276</v>
      </c>
      <c r="R9" s="48" t="s">
        <v>277</v>
      </c>
      <c r="S9" s="48" t="s">
        <v>293</v>
      </c>
      <c r="T9" s="49" t="b">
        <v>1</v>
      </c>
      <c r="U9" s="49" t="b">
        <v>0</v>
      </c>
      <c r="V9" s="48" t="s">
        <v>279</v>
      </c>
    </row>
    <row r="10" spans="1:22" ht="129.6">
      <c r="A10" s="48" t="s">
        <v>270</v>
      </c>
      <c r="B10" s="48" t="s">
        <v>271</v>
      </c>
      <c r="C10" s="48" t="s">
        <v>230</v>
      </c>
      <c r="D10" s="48" t="s">
        <v>272</v>
      </c>
      <c r="E10" s="48" t="s">
        <v>238</v>
      </c>
      <c r="F10" s="48" t="s">
        <v>231</v>
      </c>
      <c r="G10" s="49">
        <v>100</v>
      </c>
      <c r="H10" s="48" t="s">
        <v>273</v>
      </c>
      <c r="I10" s="50">
        <v>42289</v>
      </c>
      <c r="J10" s="48" t="s">
        <v>274</v>
      </c>
      <c r="K10" s="49">
        <v>1.326295</v>
      </c>
      <c r="L10" s="49">
        <v>199</v>
      </c>
      <c r="M10" s="48" t="s">
        <v>294</v>
      </c>
      <c r="N10" s="48" t="s">
        <v>140</v>
      </c>
      <c r="O10" s="49">
        <v>2.1953768826173223</v>
      </c>
      <c r="P10" s="49">
        <v>0.65987969047567419</v>
      </c>
      <c r="Q10" s="48" t="s">
        <v>276</v>
      </c>
      <c r="R10" s="48" t="s">
        <v>277</v>
      </c>
      <c r="S10" s="48" t="s">
        <v>295</v>
      </c>
      <c r="T10" s="49" t="b">
        <v>0</v>
      </c>
      <c r="U10" s="49" t="b">
        <v>0</v>
      </c>
      <c r="V10" s="48" t="s">
        <v>279</v>
      </c>
    </row>
    <row r="11" spans="1:22" ht="129.6">
      <c r="A11" s="48" t="s">
        <v>270</v>
      </c>
      <c r="B11" s="48" t="s">
        <v>271</v>
      </c>
      <c r="C11" s="48" t="s">
        <v>230</v>
      </c>
      <c r="D11" s="48" t="s">
        <v>272</v>
      </c>
      <c r="E11" s="48" t="s">
        <v>238</v>
      </c>
      <c r="F11" s="48" t="s">
        <v>231</v>
      </c>
      <c r="G11" s="49">
        <v>100</v>
      </c>
      <c r="H11" s="48" t="s">
        <v>273</v>
      </c>
      <c r="I11" s="50">
        <v>42289</v>
      </c>
      <c r="J11" s="48" t="s">
        <v>274</v>
      </c>
      <c r="K11" s="49">
        <v>1.326295</v>
      </c>
      <c r="L11" s="49">
        <v>2297</v>
      </c>
      <c r="M11" s="48" t="s">
        <v>255</v>
      </c>
      <c r="N11" s="48" t="s">
        <v>142</v>
      </c>
      <c r="O11" s="49">
        <v>1.9206548776728609</v>
      </c>
      <c r="P11" s="49">
        <v>1.0722566991156741</v>
      </c>
      <c r="Q11" s="48" t="s">
        <v>276</v>
      </c>
      <c r="R11" s="48" t="s">
        <v>277</v>
      </c>
      <c r="S11" s="48" t="s">
        <v>255</v>
      </c>
      <c r="T11" s="49" t="b">
        <v>0</v>
      </c>
      <c r="U11" s="49" t="b">
        <v>0</v>
      </c>
      <c r="V11" s="48" t="s">
        <v>279</v>
      </c>
    </row>
    <row r="12" spans="1:22" ht="129.6">
      <c r="A12" s="48" t="s">
        <v>270</v>
      </c>
      <c r="B12" s="48" t="s">
        <v>271</v>
      </c>
      <c r="C12" s="48" t="s">
        <v>230</v>
      </c>
      <c r="D12" s="48" t="s">
        <v>272</v>
      </c>
      <c r="E12" s="48" t="s">
        <v>238</v>
      </c>
      <c r="F12" s="48" t="s">
        <v>231</v>
      </c>
      <c r="G12" s="49">
        <v>100</v>
      </c>
      <c r="H12" s="48" t="s">
        <v>273</v>
      </c>
      <c r="I12" s="50">
        <v>42289</v>
      </c>
      <c r="J12" s="48" t="s">
        <v>274</v>
      </c>
      <c r="K12" s="49">
        <v>1.326295</v>
      </c>
      <c r="L12" s="49">
        <v>248</v>
      </c>
      <c r="M12" s="48" t="s">
        <v>296</v>
      </c>
      <c r="N12" s="48" t="s">
        <v>132</v>
      </c>
      <c r="O12" s="49">
        <v>1.1915258755178224</v>
      </c>
      <c r="P12" s="49">
        <v>0.39159204785676849</v>
      </c>
      <c r="Q12" s="48" t="s">
        <v>276</v>
      </c>
      <c r="R12" s="48" t="s">
        <v>277</v>
      </c>
      <c r="S12" s="48" t="s">
        <v>297</v>
      </c>
      <c r="T12" s="49" t="b">
        <v>0</v>
      </c>
      <c r="U12" s="49" t="b">
        <v>0</v>
      </c>
      <c r="V12" s="48" t="s">
        <v>279</v>
      </c>
    </row>
    <row r="13" spans="1:22" ht="129.6">
      <c r="A13" s="48" t="s">
        <v>270</v>
      </c>
      <c r="B13" s="48" t="s">
        <v>271</v>
      </c>
      <c r="C13" s="48" t="s">
        <v>230</v>
      </c>
      <c r="D13" s="48" t="s">
        <v>272</v>
      </c>
      <c r="E13" s="48" t="s">
        <v>238</v>
      </c>
      <c r="F13" s="48" t="s">
        <v>231</v>
      </c>
      <c r="G13" s="49">
        <v>100</v>
      </c>
      <c r="H13" s="48" t="s">
        <v>273</v>
      </c>
      <c r="I13" s="50">
        <v>42289</v>
      </c>
      <c r="J13" s="48" t="s">
        <v>274</v>
      </c>
      <c r="K13" s="49">
        <v>1.326295</v>
      </c>
      <c r="L13" s="49">
        <v>551</v>
      </c>
      <c r="M13" s="48" t="s">
        <v>298</v>
      </c>
      <c r="N13" s="48" t="s">
        <v>144</v>
      </c>
      <c r="O13" s="49">
        <v>1.1343328546634148</v>
      </c>
      <c r="P13" s="49">
        <v>0.27054624055159743</v>
      </c>
      <c r="Q13" s="48" t="s">
        <v>276</v>
      </c>
      <c r="R13" s="48" t="s">
        <v>277</v>
      </c>
      <c r="S13" s="48" t="s">
        <v>299</v>
      </c>
      <c r="T13" s="49" t="b">
        <v>0</v>
      </c>
      <c r="U13" s="49" t="b">
        <v>0</v>
      </c>
      <c r="V13" s="48" t="s">
        <v>279</v>
      </c>
    </row>
    <row r="14" spans="1:22" ht="129.6">
      <c r="A14" s="48" t="s">
        <v>270</v>
      </c>
      <c r="B14" s="48" t="s">
        <v>271</v>
      </c>
      <c r="C14" s="48" t="s">
        <v>230</v>
      </c>
      <c r="D14" s="48" t="s">
        <v>272</v>
      </c>
      <c r="E14" s="48" t="s">
        <v>238</v>
      </c>
      <c r="F14" s="48" t="s">
        <v>231</v>
      </c>
      <c r="G14" s="49">
        <v>100</v>
      </c>
      <c r="H14" s="48" t="s">
        <v>273</v>
      </c>
      <c r="I14" s="50">
        <v>42289</v>
      </c>
      <c r="J14" s="48" t="s">
        <v>274</v>
      </c>
      <c r="K14" s="49">
        <v>1.326295</v>
      </c>
      <c r="L14" s="49">
        <v>600</v>
      </c>
      <c r="M14" s="48" t="s">
        <v>300</v>
      </c>
      <c r="N14" s="48" t="s">
        <v>146</v>
      </c>
      <c r="O14" s="49">
        <v>1.0705052352645135</v>
      </c>
      <c r="P14" s="49">
        <v>0.46544305274283215</v>
      </c>
      <c r="Q14" s="48" t="s">
        <v>276</v>
      </c>
      <c r="R14" s="48" t="s">
        <v>277</v>
      </c>
      <c r="S14" s="48" t="s">
        <v>301</v>
      </c>
      <c r="T14" s="49" t="b">
        <v>0</v>
      </c>
      <c r="U14" s="49" t="b">
        <v>0</v>
      </c>
      <c r="V14" s="48" t="s">
        <v>279</v>
      </c>
    </row>
    <row r="15" spans="1:22" ht="129.6">
      <c r="A15" s="48" t="s">
        <v>270</v>
      </c>
      <c r="B15" s="48" t="s">
        <v>271</v>
      </c>
      <c r="C15" s="48" t="s">
        <v>230</v>
      </c>
      <c r="D15" s="48" t="s">
        <v>272</v>
      </c>
      <c r="E15" s="48" t="s">
        <v>238</v>
      </c>
      <c r="F15" s="48" t="s">
        <v>231</v>
      </c>
      <c r="G15" s="49">
        <v>100</v>
      </c>
      <c r="H15" s="48" t="s">
        <v>273</v>
      </c>
      <c r="I15" s="50">
        <v>42289</v>
      </c>
      <c r="J15" s="48" t="s">
        <v>274</v>
      </c>
      <c r="K15" s="49">
        <v>1.326295</v>
      </c>
      <c r="L15" s="49">
        <v>550</v>
      </c>
      <c r="M15" s="48" t="s">
        <v>302</v>
      </c>
      <c r="N15" s="48" t="s">
        <v>147</v>
      </c>
      <c r="O15" s="49">
        <v>1.0235457002873356</v>
      </c>
      <c r="P15" s="49">
        <v>0.46409544702859862</v>
      </c>
      <c r="Q15" s="48" t="s">
        <v>276</v>
      </c>
      <c r="R15" s="48" t="s">
        <v>277</v>
      </c>
      <c r="S15" s="48" t="s">
        <v>303</v>
      </c>
      <c r="T15" s="49" t="b">
        <v>0</v>
      </c>
      <c r="U15" s="49" t="b">
        <v>0</v>
      </c>
      <c r="V15" s="48" t="s">
        <v>279</v>
      </c>
    </row>
    <row r="16" spans="1:22" ht="129.6">
      <c r="A16" s="48" t="s">
        <v>270</v>
      </c>
      <c r="B16" s="48" t="s">
        <v>271</v>
      </c>
      <c r="C16" s="48" t="s">
        <v>230</v>
      </c>
      <c r="D16" s="48" t="s">
        <v>272</v>
      </c>
      <c r="E16" s="48" t="s">
        <v>238</v>
      </c>
      <c r="F16" s="48" t="s">
        <v>231</v>
      </c>
      <c r="G16" s="49">
        <v>100</v>
      </c>
      <c r="H16" s="48" t="s">
        <v>273</v>
      </c>
      <c r="I16" s="50">
        <v>42289</v>
      </c>
      <c r="J16" s="48" t="s">
        <v>274</v>
      </c>
      <c r="K16" s="49">
        <v>1.326295</v>
      </c>
      <c r="L16" s="49">
        <v>302</v>
      </c>
      <c r="M16" s="48" t="s">
        <v>304</v>
      </c>
      <c r="N16" s="48" t="s">
        <v>135</v>
      </c>
      <c r="O16" s="49">
        <v>0.77998703771377365</v>
      </c>
      <c r="P16" s="49">
        <v>0.22853377849277623</v>
      </c>
      <c r="Q16" s="48" t="s">
        <v>276</v>
      </c>
      <c r="R16" s="48" t="s">
        <v>277</v>
      </c>
      <c r="S16" s="48" t="s">
        <v>305</v>
      </c>
      <c r="T16" s="49" t="b">
        <v>1</v>
      </c>
      <c r="U16" s="49" t="b">
        <v>0</v>
      </c>
      <c r="V16" s="48" t="s">
        <v>279</v>
      </c>
    </row>
    <row r="17" spans="1:22" ht="129.6">
      <c r="A17" s="48" t="s">
        <v>270</v>
      </c>
      <c r="B17" s="48" t="s">
        <v>271</v>
      </c>
      <c r="C17" s="48" t="s">
        <v>230</v>
      </c>
      <c r="D17" s="48" t="s">
        <v>272</v>
      </c>
      <c r="E17" s="48" t="s">
        <v>238</v>
      </c>
      <c r="F17" s="48" t="s">
        <v>231</v>
      </c>
      <c r="G17" s="49">
        <v>100</v>
      </c>
      <c r="H17" s="48" t="s">
        <v>273</v>
      </c>
      <c r="I17" s="50">
        <v>42289</v>
      </c>
      <c r="J17" s="48" t="s">
        <v>274</v>
      </c>
      <c r="K17" s="49">
        <v>1.326295</v>
      </c>
      <c r="L17" s="49">
        <v>717</v>
      </c>
      <c r="M17" s="48" t="s">
        <v>306</v>
      </c>
      <c r="N17" s="48" t="s">
        <v>148</v>
      </c>
      <c r="O17" s="49">
        <v>0.56971641472177037</v>
      </c>
      <c r="P17" s="49">
        <v>0.37239038790633688</v>
      </c>
      <c r="Q17" s="48" t="s">
        <v>276</v>
      </c>
      <c r="R17" s="48" t="s">
        <v>277</v>
      </c>
      <c r="S17" s="48" t="s">
        <v>307</v>
      </c>
      <c r="T17" s="49" t="b">
        <v>1</v>
      </c>
      <c r="U17" s="49" t="b">
        <v>0</v>
      </c>
      <c r="V17" s="48" t="s">
        <v>279</v>
      </c>
    </row>
    <row r="18" spans="1:22" ht="129.6">
      <c r="A18" s="48" t="s">
        <v>270</v>
      </c>
      <c r="B18" s="48" t="s">
        <v>271</v>
      </c>
      <c r="C18" s="48" t="s">
        <v>230</v>
      </c>
      <c r="D18" s="48" t="s">
        <v>272</v>
      </c>
      <c r="E18" s="48" t="s">
        <v>238</v>
      </c>
      <c r="F18" s="48" t="s">
        <v>231</v>
      </c>
      <c r="G18" s="49">
        <v>100</v>
      </c>
      <c r="H18" s="48" t="s">
        <v>273</v>
      </c>
      <c r="I18" s="50">
        <v>42289</v>
      </c>
      <c r="J18" s="48" t="s">
        <v>274</v>
      </c>
      <c r="K18" s="49">
        <v>1.326295</v>
      </c>
      <c r="L18" s="49">
        <v>194</v>
      </c>
      <c r="M18" s="48" t="s">
        <v>308</v>
      </c>
      <c r="N18" s="48" t="s">
        <v>124</v>
      </c>
      <c r="O18" s="49">
        <v>0.54494200118738279</v>
      </c>
      <c r="P18" s="49">
        <v>0.2781508713922618</v>
      </c>
      <c r="Q18" s="48" t="s">
        <v>276</v>
      </c>
      <c r="R18" s="48" t="s">
        <v>277</v>
      </c>
      <c r="S18" s="48" t="s">
        <v>309</v>
      </c>
      <c r="T18" s="49" t="b">
        <v>0</v>
      </c>
      <c r="U18" s="49" t="b">
        <v>0</v>
      </c>
      <c r="V18" s="48" t="s">
        <v>279</v>
      </c>
    </row>
    <row r="19" spans="1:22" ht="129.6">
      <c r="A19" s="48" t="s">
        <v>270</v>
      </c>
      <c r="B19" s="48" t="s">
        <v>271</v>
      </c>
      <c r="C19" s="48" t="s">
        <v>230</v>
      </c>
      <c r="D19" s="48" t="s">
        <v>272</v>
      </c>
      <c r="E19" s="48" t="s">
        <v>238</v>
      </c>
      <c r="F19" s="48" t="s">
        <v>231</v>
      </c>
      <c r="G19" s="49">
        <v>100</v>
      </c>
      <c r="H19" s="48" t="s">
        <v>273</v>
      </c>
      <c r="I19" s="50">
        <v>42289</v>
      </c>
      <c r="J19" s="48" t="s">
        <v>274</v>
      </c>
      <c r="K19" s="49">
        <v>1.326295</v>
      </c>
      <c r="L19" s="49">
        <v>245</v>
      </c>
      <c r="M19" s="48" t="s">
        <v>310</v>
      </c>
      <c r="N19" s="48" t="s">
        <v>131</v>
      </c>
      <c r="O19" s="49">
        <v>0.52882248951281796</v>
      </c>
      <c r="P19" s="49">
        <v>0.23070180895384981</v>
      </c>
      <c r="Q19" s="48" t="s">
        <v>276</v>
      </c>
      <c r="R19" s="48" t="s">
        <v>277</v>
      </c>
      <c r="S19" s="48" t="s">
        <v>311</v>
      </c>
      <c r="T19" s="49" t="b">
        <v>0</v>
      </c>
      <c r="U19" s="49" t="b">
        <v>0</v>
      </c>
      <c r="V19" s="48" t="s">
        <v>279</v>
      </c>
    </row>
    <row r="20" spans="1:22" ht="129.6">
      <c r="A20" s="48" t="s">
        <v>270</v>
      </c>
      <c r="B20" s="48" t="s">
        <v>271</v>
      </c>
      <c r="C20" s="48" t="s">
        <v>230</v>
      </c>
      <c r="D20" s="48" t="s">
        <v>272</v>
      </c>
      <c r="E20" s="48" t="s">
        <v>238</v>
      </c>
      <c r="F20" s="48" t="s">
        <v>231</v>
      </c>
      <c r="G20" s="49">
        <v>100</v>
      </c>
      <c r="H20" s="48" t="s">
        <v>273</v>
      </c>
      <c r="I20" s="50">
        <v>42289</v>
      </c>
      <c r="J20" s="48" t="s">
        <v>274</v>
      </c>
      <c r="K20" s="49">
        <v>1.326295</v>
      </c>
      <c r="L20" s="49">
        <v>78</v>
      </c>
      <c r="M20" s="48" t="s">
        <v>312</v>
      </c>
      <c r="N20" s="48" t="s">
        <v>95</v>
      </c>
      <c r="O20" s="49">
        <v>0.51690433503404332</v>
      </c>
      <c r="P20" s="49">
        <v>1.0534443057143601</v>
      </c>
      <c r="Q20" s="48" t="s">
        <v>276</v>
      </c>
      <c r="R20" s="48" t="s">
        <v>277</v>
      </c>
      <c r="S20" s="48" t="s">
        <v>313</v>
      </c>
      <c r="T20" s="49" t="b">
        <v>0</v>
      </c>
      <c r="U20" s="49" t="b">
        <v>0</v>
      </c>
      <c r="V20" s="48" t="s">
        <v>279</v>
      </c>
    </row>
    <row r="21" spans="1:22" ht="129.6">
      <c r="A21" s="48" t="s">
        <v>270</v>
      </c>
      <c r="B21" s="48" t="s">
        <v>271</v>
      </c>
      <c r="C21" s="48" t="s">
        <v>230</v>
      </c>
      <c r="D21" s="48" t="s">
        <v>272</v>
      </c>
      <c r="E21" s="48" t="s">
        <v>238</v>
      </c>
      <c r="F21" s="48" t="s">
        <v>231</v>
      </c>
      <c r="G21" s="49">
        <v>100</v>
      </c>
      <c r="H21" s="48" t="s">
        <v>273</v>
      </c>
      <c r="I21" s="50">
        <v>42289</v>
      </c>
      <c r="J21" s="48" t="s">
        <v>274</v>
      </c>
      <c r="K21" s="49">
        <v>1.326295</v>
      </c>
      <c r="L21" s="49">
        <v>390</v>
      </c>
      <c r="M21" s="48" t="s">
        <v>314</v>
      </c>
      <c r="N21" s="48" t="s">
        <v>143</v>
      </c>
      <c r="O21" s="49">
        <v>0.42456151589124702</v>
      </c>
      <c r="P21" s="49">
        <v>0.12601470190275582</v>
      </c>
      <c r="Q21" s="48" t="s">
        <v>276</v>
      </c>
      <c r="R21" s="48" t="s">
        <v>277</v>
      </c>
      <c r="S21" s="48" t="s">
        <v>315</v>
      </c>
      <c r="T21" s="49" t="b">
        <v>0</v>
      </c>
      <c r="U21" s="49" t="b">
        <v>0</v>
      </c>
      <c r="V21" s="48" t="s">
        <v>279</v>
      </c>
    </row>
    <row r="22" spans="1:22" ht="129.6">
      <c r="A22" s="48" t="s">
        <v>270</v>
      </c>
      <c r="B22" s="48" t="s">
        <v>271</v>
      </c>
      <c r="C22" s="48" t="s">
        <v>230</v>
      </c>
      <c r="D22" s="48" t="s">
        <v>272</v>
      </c>
      <c r="E22" s="48" t="s">
        <v>238</v>
      </c>
      <c r="F22" s="48" t="s">
        <v>231</v>
      </c>
      <c r="G22" s="49">
        <v>100</v>
      </c>
      <c r="H22" s="48" t="s">
        <v>273</v>
      </c>
      <c r="I22" s="50">
        <v>42289</v>
      </c>
      <c r="J22" s="48" t="s">
        <v>274</v>
      </c>
      <c r="K22" s="49">
        <v>1.326295</v>
      </c>
      <c r="L22" s="49">
        <v>385</v>
      </c>
      <c r="M22" s="48" t="s">
        <v>316</v>
      </c>
      <c r="N22" s="48" t="s">
        <v>141</v>
      </c>
      <c r="O22" s="49">
        <v>0.40020056700037387</v>
      </c>
      <c r="P22" s="49">
        <v>0.1872352832459874</v>
      </c>
      <c r="Q22" s="48" t="s">
        <v>276</v>
      </c>
      <c r="R22" s="48" t="s">
        <v>277</v>
      </c>
      <c r="S22" s="48" t="s">
        <v>317</v>
      </c>
      <c r="T22" s="49" t="b">
        <v>0</v>
      </c>
      <c r="U22" s="49" t="b">
        <v>0</v>
      </c>
      <c r="V22" s="48" t="s">
        <v>279</v>
      </c>
    </row>
    <row r="23" spans="1:22" ht="129.6">
      <c r="A23" s="48" t="s">
        <v>270</v>
      </c>
      <c r="B23" s="48" t="s">
        <v>271</v>
      </c>
      <c r="C23" s="48" t="s">
        <v>230</v>
      </c>
      <c r="D23" s="48" t="s">
        <v>272</v>
      </c>
      <c r="E23" s="48" t="s">
        <v>238</v>
      </c>
      <c r="F23" s="48" t="s">
        <v>231</v>
      </c>
      <c r="G23" s="49">
        <v>100</v>
      </c>
      <c r="H23" s="48" t="s">
        <v>273</v>
      </c>
      <c r="I23" s="50">
        <v>42289</v>
      </c>
      <c r="J23" s="48" t="s">
        <v>274</v>
      </c>
      <c r="K23" s="49">
        <v>1.326295</v>
      </c>
      <c r="L23" s="49">
        <v>604</v>
      </c>
      <c r="M23" s="48" t="s">
        <v>318</v>
      </c>
      <c r="N23" s="48" t="s">
        <v>153</v>
      </c>
      <c r="O23" s="49">
        <v>0.39536758951124534</v>
      </c>
      <c r="P23" s="49">
        <v>0.2691211470567112</v>
      </c>
      <c r="Q23" s="48" t="s">
        <v>276</v>
      </c>
      <c r="R23" s="48" t="s">
        <v>277</v>
      </c>
      <c r="S23" s="48" t="s">
        <v>319</v>
      </c>
      <c r="T23" s="49" t="b">
        <v>0</v>
      </c>
      <c r="U23" s="49" t="b">
        <v>0</v>
      </c>
      <c r="V23" s="48" t="s">
        <v>279</v>
      </c>
    </row>
    <row r="24" spans="1:22" ht="129.6">
      <c r="A24" s="48" t="s">
        <v>270</v>
      </c>
      <c r="B24" s="48" t="s">
        <v>271</v>
      </c>
      <c r="C24" s="48" t="s">
        <v>230</v>
      </c>
      <c r="D24" s="48" t="s">
        <v>272</v>
      </c>
      <c r="E24" s="48" t="s">
        <v>238</v>
      </c>
      <c r="F24" s="48" t="s">
        <v>231</v>
      </c>
      <c r="G24" s="49">
        <v>100</v>
      </c>
      <c r="H24" s="48" t="s">
        <v>273</v>
      </c>
      <c r="I24" s="50">
        <v>42289</v>
      </c>
      <c r="J24" s="48" t="s">
        <v>274</v>
      </c>
      <c r="K24" s="49">
        <v>1.326295</v>
      </c>
      <c r="L24" s="49">
        <v>136</v>
      </c>
      <c r="M24" s="48" t="s">
        <v>320</v>
      </c>
      <c r="N24" s="48" t="s">
        <v>115</v>
      </c>
      <c r="O24" s="49">
        <v>0.34790996446752087</v>
      </c>
      <c r="P24" s="49">
        <v>0.15482693650415599</v>
      </c>
      <c r="Q24" s="48" t="s">
        <v>276</v>
      </c>
      <c r="R24" s="48" t="s">
        <v>277</v>
      </c>
      <c r="S24" s="48" t="s">
        <v>321</v>
      </c>
      <c r="T24" s="49" t="b">
        <v>0</v>
      </c>
      <c r="U24" s="49" t="b">
        <v>0</v>
      </c>
      <c r="V24" s="48" t="s">
        <v>279</v>
      </c>
    </row>
    <row r="25" spans="1:22" ht="129.6">
      <c r="A25" s="48" t="s">
        <v>270</v>
      </c>
      <c r="B25" s="48" t="s">
        <v>271</v>
      </c>
      <c r="C25" s="48" t="s">
        <v>230</v>
      </c>
      <c r="D25" s="48" t="s">
        <v>272</v>
      </c>
      <c r="E25" s="48" t="s">
        <v>238</v>
      </c>
      <c r="F25" s="48" t="s">
        <v>231</v>
      </c>
      <c r="G25" s="49">
        <v>100</v>
      </c>
      <c r="H25" s="48" t="s">
        <v>273</v>
      </c>
      <c r="I25" s="50">
        <v>42289</v>
      </c>
      <c r="J25" s="48" t="s">
        <v>274</v>
      </c>
      <c r="K25" s="49">
        <v>1.326295</v>
      </c>
      <c r="L25" s="49">
        <v>118</v>
      </c>
      <c r="M25" s="48" t="s">
        <v>322</v>
      </c>
      <c r="N25" s="48" t="s">
        <v>107</v>
      </c>
      <c r="O25" s="49">
        <v>0.23390813562111029</v>
      </c>
      <c r="P25" s="49">
        <v>6.356941990198374E-2</v>
      </c>
      <c r="Q25" s="48" t="s">
        <v>276</v>
      </c>
      <c r="R25" s="48" t="s">
        <v>277</v>
      </c>
      <c r="S25" s="48" t="s">
        <v>323</v>
      </c>
      <c r="T25" s="49" t="b">
        <v>1</v>
      </c>
      <c r="U25" s="49" t="b">
        <v>0</v>
      </c>
      <c r="V25" s="48" t="s">
        <v>279</v>
      </c>
    </row>
    <row r="26" spans="1:22" ht="129.6">
      <c r="A26" s="48" t="s">
        <v>270</v>
      </c>
      <c r="B26" s="48" t="s">
        <v>271</v>
      </c>
      <c r="C26" s="48" t="s">
        <v>230</v>
      </c>
      <c r="D26" s="48" t="s">
        <v>272</v>
      </c>
      <c r="E26" s="48" t="s">
        <v>238</v>
      </c>
      <c r="F26" s="48" t="s">
        <v>231</v>
      </c>
      <c r="G26" s="49">
        <v>100</v>
      </c>
      <c r="H26" s="48" t="s">
        <v>273</v>
      </c>
      <c r="I26" s="50">
        <v>42289</v>
      </c>
      <c r="J26" s="48" t="s">
        <v>274</v>
      </c>
      <c r="K26" s="49">
        <v>1.326295</v>
      </c>
      <c r="L26" s="49">
        <v>522</v>
      </c>
      <c r="M26" s="48" t="s">
        <v>324</v>
      </c>
      <c r="N26" s="48" t="s">
        <v>154</v>
      </c>
      <c r="O26" s="49">
        <v>0.18953812296243677</v>
      </c>
      <c r="P26" s="49">
        <v>0.18772367036899829</v>
      </c>
      <c r="Q26" s="48" t="s">
        <v>276</v>
      </c>
      <c r="R26" s="48" t="s">
        <v>277</v>
      </c>
      <c r="S26" s="48" t="s">
        <v>325</v>
      </c>
      <c r="T26" s="49" t="b">
        <v>1</v>
      </c>
      <c r="U26" s="49" t="b">
        <v>0</v>
      </c>
      <c r="V26" s="48" t="s">
        <v>279</v>
      </c>
    </row>
    <row r="27" spans="1:22" ht="129.6">
      <c r="A27" s="48" t="s">
        <v>270</v>
      </c>
      <c r="B27" s="48" t="s">
        <v>271</v>
      </c>
      <c r="C27" s="48" t="s">
        <v>230</v>
      </c>
      <c r="D27" s="48" t="s">
        <v>272</v>
      </c>
      <c r="E27" s="48" t="s">
        <v>238</v>
      </c>
      <c r="F27" s="48" t="s">
        <v>231</v>
      </c>
      <c r="G27" s="49">
        <v>100</v>
      </c>
      <c r="H27" s="48" t="s">
        <v>273</v>
      </c>
      <c r="I27" s="50">
        <v>42289</v>
      </c>
      <c r="J27" s="48" t="s">
        <v>274</v>
      </c>
      <c r="K27" s="49">
        <v>1.326295</v>
      </c>
      <c r="L27" s="49">
        <v>193</v>
      </c>
      <c r="M27" s="48" t="s">
        <v>326</v>
      </c>
      <c r="N27" s="48" t="s">
        <v>121</v>
      </c>
      <c r="O27" s="49">
        <v>0.17943425956151049</v>
      </c>
      <c r="P27" s="49">
        <v>0.15660839842271257</v>
      </c>
      <c r="Q27" s="48" t="s">
        <v>276</v>
      </c>
      <c r="R27" s="48" t="s">
        <v>277</v>
      </c>
      <c r="S27" s="48" t="s">
        <v>327</v>
      </c>
      <c r="T27" s="49" t="b">
        <v>0</v>
      </c>
      <c r="U27" s="49" t="b">
        <v>0</v>
      </c>
      <c r="V27" s="48" t="s">
        <v>279</v>
      </c>
    </row>
    <row r="28" spans="1:22" ht="129.6">
      <c r="A28" s="48" t="s">
        <v>270</v>
      </c>
      <c r="B28" s="48" t="s">
        <v>271</v>
      </c>
      <c r="C28" s="48" t="s">
        <v>230</v>
      </c>
      <c r="D28" s="48" t="s">
        <v>272</v>
      </c>
      <c r="E28" s="48" t="s">
        <v>238</v>
      </c>
      <c r="F28" s="48" t="s">
        <v>231</v>
      </c>
      <c r="G28" s="49">
        <v>100</v>
      </c>
      <c r="H28" s="48" t="s">
        <v>273</v>
      </c>
      <c r="I28" s="50">
        <v>42289</v>
      </c>
      <c r="J28" s="48" t="s">
        <v>274</v>
      </c>
      <c r="K28" s="49">
        <v>1.326295</v>
      </c>
      <c r="L28" s="49">
        <v>140</v>
      </c>
      <c r="M28" s="48" t="s">
        <v>328</v>
      </c>
      <c r="N28" s="48" t="s">
        <v>118</v>
      </c>
      <c r="O28" s="49">
        <v>0.16781946869553266</v>
      </c>
      <c r="P28" s="49">
        <v>4.9420156076784086E-2</v>
      </c>
      <c r="Q28" s="48" t="s">
        <v>276</v>
      </c>
      <c r="R28" s="48" t="s">
        <v>277</v>
      </c>
      <c r="S28" s="48" t="s">
        <v>329</v>
      </c>
      <c r="T28" s="49" t="b">
        <v>0</v>
      </c>
      <c r="U28" s="49" t="b">
        <v>0</v>
      </c>
      <c r="V28" s="48" t="s">
        <v>279</v>
      </c>
    </row>
    <row r="29" spans="1:22" ht="129.6">
      <c r="A29" s="48" t="s">
        <v>270</v>
      </c>
      <c r="B29" s="48" t="s">
        <v>271</v>
      </c>
      <c r="C29" s="48" t="s">
        <v>230</v>
      </c>
      <c r="D29" s="48" t="s">
        <v>272</v>
      </c>
      <c r="E29" s="48" t="s">
        <v>238</v>
      </c>
      <c r="F29" s="48" t="s">
        <v>231</v>
      </c>
      <c r="G29" s="49">
        <v>100</v>
      </c>
      <c r="H29" s="48" t="s">
        <v>273</v>
      </c>
      <c r="I29" s="50">
        <v>42289</v>
      </c>
      <c r="J29" s="48" t="s">
        <v>274</v>
      </c>
      <c r="K29" s="49">
        <v>1.326295</v>
      </c>
      <c r="L29" s="49">
        <v>244</v>
      </c>
      <c r="M29" s="48" t="s">
        <v>330</v>
      </c>
      <c r="N29" s="48" t="s">
        <v>129</v>
      </c>
      <c r="O29" s="49">
        <v>0.15614610375342525</v>
      </c>
      <c r="P29" s="49">
        <v>0.12703485546536572</v>
      </c>
      <c r="Q29" s="48" t="s">
        <v>276</v>
      </c>
      <c r="R29" s="48" t="s">
        <v>277</v>
      </c>
      <c r="S29" s="48" t="s">
        <v>331</v>
      </c>
      <c r="T29" s="49" t="b">
        <v>0</v>
      </c>
      <c r="U29" s="49" t="b">
        <v>0</v>
      </c>
      <c r="V29" s="48" t="s">
        <v>279</v>
      </c>
    </row>
    <row r="30" spans="1:22" ht="129.6">
      <c r="A30" s="48" t="s">
        <v>270</v>
      </c>
      <c r="B30" s="48" t="s">
        <v>271</v>
      </c>
      <c r="C30" s="48" t="s">
        <v>230</v>
      </c>
      <c r="D30" s="48" t="s">
        <v>272</v>
      </c>
      <c r="E30" s="48" t="s">
        <v>238</v>
      </c>
      <c r="F30" s="48" t="s">
        <v>231</v>
      </c>
      <c r="G30" s="49">
        <v>100</v>
      </c>
      <c r="H30" s="48" t="s">
        <v>273</v>
      </c>
      <c r="I30" s="50">
        <v>42289</v>
      </c>
      <c r="J30" s="48" t="s">
        <v>274</v>
      </c>
      <c r="K30" s="49">
        <v>1.326295</v>
      </c>
      <c r="L30" s="49">
        <v>152</v>
      </c>
      <c r="M30" s="48" t="s">
        <v>332</v>
      </c>
      <c r="N30" s="48" t="s">
        <v>119</v>
      </c>
      <c r="O30" s="49">
        <v>0.14069463760758302</v>
      </c>
      <c r="P30" s="49">
        <v>5.7533907668724883E-2</v>
      </c>
      <c r="Q30" s="48" t="s">
        <v>276</v>
      </c>
      <c r="R30" s="48" t="s">
        <v>277</v>
      </c>
      <c r="S30" s="48" t="s">
        <v>333</v>
      </c>
      <c r="T30" s="49" t="b">
        <v>0</v>
      </c>
      <c r="U30" s="49" t="b">
        <v>0</v>
      </c>
      <c r="V30" s="48" t="s">
        <v>279</v>
      </c>
    </row>
    <row r="31" spans="1:22" ht="129.6">
      <c r="A31" s="48" t="s">
        <v>270</v>
      </c>
      <c r="B31" s="48" t="s">
        <v>271</v>
      </c>
      <c r="C31" s="48" t="s">
        <v>230</v>
      </c>
      <c r="D31" s="48" t="s">
        <v>272</v>
      </c>
      <c r="E31" s="48" t="s">
        <v>238</v>
      </c>
      <c r="F31" s="48" t="s">
        <v>231</v>
      </c>
      <c r="G31" s="49">
        <v>100</v>
      </c>
      <c r="H31" s="48" t="s">
        <v>273</v>
      </c>
      <c r="I31" s="50">
        <v>42289</v>
      </c>
      <c r="J31" s="48" t="s">
        <v>274</v>
      </c>
      <c r="K31" s="49">
        <v>1.326295</v>
      </c>
      <c r="L31" s="49">
        <v>122</v>
      </c>
      <c r="M31" s="48" t="s">
        <v>334</v>
      </c>
      <c r="N31" s="48" t="s">
        <v>109</v>
      </c>
      <c r="O31" s="49">
        <v>0.11648496757452885</v>
      </c>
      <c r="P31" s="49">
        <v>7.7367188829430084E-2</v>
      </c>
      <c r="Q31" s="48" t="s">
        <v>276</v>
      </c>
      <c r="R31" s="48" t="s">
        <v>277</v>
      </c>
      <c r="S31" s="48" t="s">
        <v>335</v>
      </c>
      <c r="T31" s="49" t="b">
        <v>0</v>
      </c>
      <c r="U31" s="49" t="b">
        <v>0</v>
      </c>
      <c r="V31" s="48" t="s">
        <v>279</v>
      </c>
    </row>
    <row r="32" spans="1:22" ht="129.6">
      <c r="A32" s="48" t="s">
        <v>270</v>
      </c>
      <c r="B32" s="48" t="s">
        <v>271</v>
      </c>
      <c r="C32" s="48" t="s">
        <v>230</v>
      </c>
      <c r="D32" s="48" t="s">
        <v>272</v>
      </c>
      <c r="E32" s="48" t="s">
        <v>238</v>
      </c>
      <c r="F32" s="48" t="s">
        <v>231</v>
      </c>
      <c r="G32" s="49">
        <v>100</v>
      </c>
      <c r="H32" s="48" t="s">
        <v>273</v>
      </c>
      <c r="I32" s="50">
        <v>42289</v>
      </c>
      <c r="J32" s="48" t="s">
        <v>274</v>
      </c>
      <c r="K32" s="49">
        <v>1.326295</v>
      </c>
      <c r="L32" s="49">
        <v>603</v>
      </c>
      <c r="M32" s="48" t="s">
        <v>336</v>
      </c>
      <c r="N32" s="48" t="s">
        <v>157</v>
      </c>
      <c r="O32" s="49">
        <v>0.10547026324051811</v>
      </c>
      <c r="P32" s="49">
        <v>9.6658074931962421E-2</v>
      </c>
      <c r="Q32" s="48" t="s">
        <v>276</v>
      </c>
      <c r="R32" s="48" t="s">
        <v>277</v>
      </c>
      <c r="S32" s="48" t="s">
        <v>337</v>
      </c>
      <c r="T32" s="49" t="b">
        <v>0</v>
      </c>
      <c r="U32" s="49" t="b">
        <v>0</v>
      </c>
      <c r="V32" s="48" t="s">
        <v>279</v>
      </c>
    </row>
    <row r="33" spans="1:22" ht="129.6">
      <c r="A33" s="48" t="s">
        <v>270</v>
      </c>
      <c r="B33" s="48" t="s">
        <v>271</v>
      </c>
      <c r="C33" s="48" t="s">
        <v>230</v>
      </c>
      <c r="D33" s="48" t="s">
        <v>272</v>
      </c>
      <c r="E33" s="48" t="s">
        <v>238</v>
      </c>
      <c r="F33" s="48" t="s">
        <v>231</v>
      </c>
      <c r="G33" s="49">
        <v>100</v>
      </c>
      <c r="H33" s="48" t="s">
        <v>273</v>
      </c>
      <c r="I33" s="50">
        <v>42289</v>
      </c>
      <c r="J33" s="48" t="s">
        <v>274</v>
      </c>
      <c r="K33" s="49">
        <v>1.326295</v>
      </c>
      <c r="L33" s="49">
        <v>620</v>
      </c>
      <c r="M33" s="48" t="s">
        <v>338</v>
      </c>
      <c r="N33" s="48" t="s">
        <v>158</v>
      </c>
      <c r="O33" s="49">
        <v>4.4646393330361973E-2</v>
      </c>
      <c r="P33" s="49">
        <v>3.3919137333494727E-2</v>
      </c>
      <c r="Q33" s="48" t="s">
        <v>276</v>
      </c>
      <c r="R33" s="48" t="s">
        <v>277</v>
      </c>
      <c r="S33" s="48" t="s">
        <v>339</v>
      </c>
      <c r="T33" s="49" t="b">
        <v>1</v>
      </c>
      <c r="U33" s="49" t="b">
        <v>0</v>
      </c>
      <c r="V33" s="48" t="s">
        <v>279</v>
      </c>
    </row>
    <row r="34" spans="1:22" ht="129.6">
      <c r="A34" s="48" t="s">
        <v>270</v>
      </c>
      <c r="B34" s="48" t="s">
        <v>271</v>
      </c>
      <c r="C34" s="48" t="s">
        <v>230</v>
      </c>
      <c r="D34" s="48" t="s">
        <v>272</v>
      </c>
      <c r="E34" s="48" t="s">
        <v>238</v>
      </c>
      <c r="F34" s="48" t="s">
        <v>231</v>
      </c>
      <c r="G34" s="49">
        <v>100</v>
      </c>
      <c r="H34" s="48" t="s">
        <v>273</v>
      </c>
      <c r="I34" s="50">
        <v>42289</v>
      </c>
      <c r="J34" s="48" t="s">
        <v>274</v>
      </c>
      <c r="K34" s="49">
        <v>1.326295</v>
      </c>
      <c r="L34" s="49">
        <v>737</v>
      </c>
      <c r="M34" s="48" t="s">
        <v>340</v>
      </c>
      <c r="N34" s="48" t="s">
        <v>160</v>
      </c>
      <c r="O34" s="49">
        <v>3.688929633036838E-2</v>
      </c>
      <c r="P34" s="49">
        <v>2.0989761337851937E-2</v>
      </c>
      <c r="Q34" s="48" t="s">
        <v>276</v>
      </c>
      <c r="R34" s="48" t="s">
        <v>277</v>
      </c>
      <c r="S34" s="48" t="s">
        <v>341</v>
      </c>
      <c r="T34" s="49" t="b">
        <v>0</v>
      </c>
      <c r="U34" s="49" t="b">
        <v>0</v>
      </c>
      <c r="V34" s="48" t="s">
        <v>279</v>
      </c>
    </row>
    <row r="35" spans="1:22" ht="129.6">
      <c r="A35" s="48" t="s">
        <v>270</v>
      </c>
      <c r="B35" s="48" t="s">
        <v>271</v>
      </c>
      <c r="C35" s="48" t="s">
        <v>230</v>
      </c>
      <c r="D35" s="48" t="s">
        <v>272</v>
      </c>
      <c r="E35" s="48" t="s">
        <v>238</v>
      </c>
      <c r="F35" s="48" t="s">
        <v>231</v>
      </c>
      <c r="G35" s="49">
        <v>100</v>
      </c>
      <c r="H35" s="48" t="s">
        <v>273</v>
      </c>
      <c r="I35" s="50">
        <v>42289</v>
      </c>
      <c r="J35" s="48" t="s">
        <v>274</v>
      </c>
      <c r="K35" s="49">
        <v>1.326295</v>
      </c>
      <c r="L35" s="49">
        <v>449</v>
      </c>
      <c r="M35" s="48" t="s">
        <v>342</v>
      </c>
      <c r="N35" s="48" t="s">
        <v>145</v>
      </c>
      <c r="O35" s="49">
        <v>2.2840134899969142E-2</v>
      </c>
      <c r="P35" s="49">
        <v>1.4746061660447198E-2</v>
      </c>
      <c r="Q35" s="48" t="s">
        <v>276</v>
      </c>
      <c r="R35" s="48" t="s">
        <v>277</v>
      </c>
      <c r="S35" s="48" t="s">
        <v>343</v>
      </c>
      <c r="T35" s="49" t="b">
        <v>1</v>
      </c>
      <c r="U35" s="49" t="b">
        <v>0</v>
      </c>
      <c r="V35" s="48" t="s">
        <v>279</v>
      </c>
    </row>
    <row r="36" spans="1:22" ht="129.6">
      <c r="A36" s="48" t="s">
        <v>270</v>
      </c>
      <c r="B36" s="48" t="s">
        <v>271</v>
      </c>
      <c r="C36" s="48" t="s">
        <v>230</v>
      </c>
      <c r="D36" s="48" t="s">
        <v>272</v>
      </c>
      <c r="E36" s="48" t="s">
        <v>238</v>
      </c>
      <c r="F36" s="48" t="s">
        <v>231</v>
      </c>
      <c r="G36" s="49">
        <v>100</v>
      </c>
      <c r="H36" s="48" t="s">
        <v>273</v>
      </c>
      <c r="I36" s="50">
        <v>42289</v>
      </c>
      <c r="J36" s="48" t="s">
        <v>274</v>
      </c>
      <c r="K36" s="49">
        <v>1.326295</v>
      </c>
      <c r="L36" s="49">
        <v>44</v>
      </c>
      <c r="M36" s="48" t="s">
        <v>344</v>
      </c>
      <c r="N36" s="48" t="s">
        <v>82</v>
      </c>
      <c r="O36" s="49">
        <v>1.9568557095031868E-2</v>
      </c>
      <c r="P36" s="49">
        <v>1.8123239655847112E-2</v>
      </c>
      <c r="Q36" s="48" t="s">
        <v>276</v>
      </c>
      <c r="R36" s="48" t="s">
        <v>277</v>
      </c>
      <c r="S36" s="48" t="s">
        <v>345</v>
      </c>
      <c r="T36" s="49" t="b">
        <v>0</v>
      </c>
      <c r="U36" s="49" t="b">
        <v>0</v>
      </c>
      <c r="V36" s="48" t="s">
        <v>279</v>
      </c>
    </row>
    <row r="37" spans="1:22" ht="129.6">
      <c r="A37" s="48" t="s">
        <v>270</v>
      </c>
      <c r="B37" s="48" t="s">
        <v>271</v>
      </c>
      <c r="C37" s="48" t="s">
        <v>230</v>
      </c>
      <c r="D37" s="48" t="s">
        <v>272</v>
      </c>
      <c r="E37" s="48" t="s">
        <v>238</v>
      </c>
      <c r="F37" s="48" t="s">
        <v>231</v>
      </c>
      <c r="G37" s="49">
        <v>100</v>
      </c>
      <c r="H37" s="48" t="s">
        <v>273</v>
      </c>
      <c r="I37" s="50">
        <v>42289</v>
      </c>
      <c r="J37" s="48" t="s">
        <v>274</v>
      </c>
      <c r="K37" s="49">
        <v>1.326295</v>
      </c>
      <c r="L37" s="49">
        <v>30</v>
      </c>
      <c r="M37" s="48" t="s">
        <v>346</v>
      </c>
      <c r="N37" s="48" t="s">
        <v>162</v>
      </c>
      <c r="O37" s="49">
        <v>1.901172168031557E-2</v>
      </c>
      <c r="P37" s="49">
        <v>1.4829631861627383E-2</v>
      </c>
      <c r="Q37" s="48" t="s">
        <v>276</v>
      </c>
      <c r="R37" s="48" t="s">
        <v>277</v>
      </c>
      <c r="S37" s="48" t="s">
        <v>347</v>
      </c>
      <c r="T37" s="49" t="b">
        <v>0</v>
      </c>
      <c r="U37" s="49" t="b">
        <v>0</v>
      </c>
      <c r="V37" s="48" t="s">
        <v>279</v>
      </c>
    </row>
    <row r="38" spans="1:22" ht="129.6">
      <c r="A38" s="48" t="s">
        <v>270</v>
      </c>
      <c r="B38" s="48" t="s">
        <v>271</v>
      </c>
      <c r="C38" s="48" t="s">
        <v>230</v>
      </c>
      <c r="D38" s="48" t="s">
        <v>272</v>
      </c>
      <c r="E38" s="48" t="s">
        <v>238</v>
      </c>
      <c r="F38" s="48" t="s">
        <v>231</v>
      </c>
      <c r="G38" s="49">
        <v>100</v>
      </c>
      <c r="H38" s="48" t="s">
        <v>273</v>
      </c>
      <c r="I38" s="50">
        <v>42289</v>
      </c>
      <c r="J38" s="48" t="s">
        <v>274</v>
      </c>
      <c r="K38" s="49">
        <v>1.326295</v>
      </c>
      <c r="L38" s="49">
        <v>25</v>
      </c>
      <c r="M38" s="48" t="s">
        <v>348</v>
      </c>
      <c r="N38" s="48" t="s">
        <v>73</v>
      </c>
      <c r="O38" s="49">
        <v>1.728130849981107E-2</v>
      </c>
      <c r="P38" s="49">
        <v>1.9437321684012087E-2</v>
      </c>
      <c r="Q38" s="48" t="s">
        <v>276</v>
      </c>
      <c r="R38" s="48" t="s">
        <v>277</v>
      </c>
      <c r="S38" s="48" t="s">
        <v>349</v>
      </c>
      <c r="T38" s="49" t="b">
        <v>0</v>
      </c>
      <c r="U38" s="49" t="b">
        <v>0</v>
      </c>
      <c r="V38" s="48" t="s">
        <v>279</v>
      </c>
    </row>
    <row r="39" spans="1:22" ht="144">
      <c r="A39" s="48" t="s">
        <v>270</v>
      </c>
      <c r="B39" s="48" t="s">
        <v>271</v>
      </c>
      <c r="C39" s="48" t="s">
        <v>230</v>
      </c>
      <c r="D39" s="48" t="s">
        <v>272</v>
      </c>
      <c r="E39" s="48" t="s">
        <v>238</v>
      </c>
      <c r="F39" s="48" t="s">
        <v>231</v>
      </c>
      <c r="G39" s="49">
        <v>100</v>
      </c>
      <c r="H39" s="48" t="s">
        <v>273</v>
      </c>
      <c r="I39" s="50">
        <v>42289</v>
      </c>
      <c r="J39" s="48" t="s">
        <v>274</v>
      </c>
      <c r="K39" s="49">
        <v>1.326295</v>
      </c>
      <c r="L39" s="49">
        <v>94</v>
      </c>
      <c r="M39" s="48" t="s">
        <v>350</v>
      </c>
      <c r="N39" s="48" t="s">
        <v>165</v>
      </c>
      <c r="O39" s="49">
        <v>1.641471116289946E-2</v>
      </c>
      <c r="P39" s="49">
        <v>1.1720828054388871E-2</v>
      </c>
      <c r="Q39" s="48" t="s">
        <v>276</v>
      </c>
      <c r="R39" s="48" t="s">
        <v>277</v>
      </c>
      <c r="S39" s="48" t="s">
        <v>351</v>
      </c>
      <c r="T39" s="49" t="b">
        <v>0</v>
      </c>
      <c r="U39" s="49" t="b">
        <v>0</v>
      </c>
      <c r="V39" s="48" t="s">
        <v>279</v>
      </c>
    </row>
    <row r="40" spans="1:22" ht="129.6">
      <c r="A40" s="48" t="s">
        <v>270</v>
      </c>
      <c r="B40" s="48" t="s">
        <v>271</v>
      </c>
      <c r="C40" s="48" t="s">
        <v>230</v>
      </c>
      <c r="D40" s="48" t="s">
        <v>272</v>
      </c>
      <c r="E40" s="48" t="s">
        <v>238</v>
      </c>
      <c r="F40" s="48" t="s">
        <v>231</v>
      </c>
      <c r="G40" s="49">
        <v>100</v>
      </c>
      <c r="H40" s="48" t="s">
        <v>273</v>
      </c>
      <c r="I40" s="50">
        <v>42289</v>
      </c>
      <c r="J40" s="48" t="s">
        <v>274</v>
      </c>
      <c r="K40" s="49">
        <v>1.326295</v>
      </c>
      <c r="L40" s="49">
        <v>282</v>
      </c>
      <c r="M40" s="48" t="s">
        <v>352</v>
      </c>
      <c r="N40" s="48" t="s">
        <v>94</v>
      </c>
      <c r="O40" s="49">
        <v>1.5735457239924193E-2</v>
      </c>
      <c r="P40" s="49">
        <v>2.0827483592036938E-2</v>
      </c>
      <c r="Q40" s="48" t="s">
        <v>276</v>
      </c>
      <c r="R40" s="48" t="s">
        <v>277</v>
      </c>
      <c r="S40" s="48" t="s">
        <v>353</v>
      </c>
      <c r="T40" s="49" t="b">
        <v>0</v>
      </c>
      <c r="U40" s="49" t="b">
        <v>0</v>
      </c>
      <c r="V40" s="48" t="s">
        <v>279</v>
      </c>
    </row>
    <row r="41" spans="1:22" ht="129.6">
      <c r="A41" s="48" t="s">
        <v>270</v>
      </c>
      <c r="B41" s="48" t="s">
        <v>271</v>
      </c>
      <c r="C41" s="48" t="s">
        <v>230</v>
      </c>
      <c r="D41" s="48" t="s">
        <v>272</v>
      </c>
      <c r="E41" s="48" t="s">
        <v>238</v>
      </c>
      <c r="F41" s="48" t="s">
        <v>231</v>
      </c>
      <c r="G41" s="49">
        <v>100</v>
      </c>
      <c r="H41" s="48" t="s">
        <v>273</v>
      </c>
      <c r="I41" s="50">
        <v>42289</v>
      </c>
      <c r="J41" s="48" t="s">
        <v>274</v>
      </c>
      <c r="K41" s="49">
        <v>1.326295</v>
      </c>
      <c r="L41" s="49">
        <v>452</v>
      </c>
      <c r="M41" s="48" t="s">
        <v>354</v>
      </c>
      <c r="N41" s="48" t="s">
        <v>97</v>
      </c>
      <c r="O41" s="49">
        <v>1.1653505687842366E-2</v>
      </c>
      <c r="P41" s="49">
        <v>2.6646246301036399E-2</v>
      </c>
      <c r="Q41" s="48" t="s">
        <v>276</v>
      </c>
      <c r="R41" s="48" t="s">
        <v>277</v>
      </c>
      <c r="S41" s="48" t="s">
        <v>355</v>
      </c>
      <c r="T41" s="49" t="b">
        <v>0</v>
      </c>
      <c r="U41" s="49" t="b">
        <v>0</v>
      </c>
      <c r="V41" s="48" t="s">
        <v>279</v>
      </c>
    </row>
    <row r="42" spans="1:22" ht="144">
      <c r="A42" s="48" t="s">
        <v>270</v>
      </c>
      <c r="B42" s="48" t="s">
        <v>271</v>
      </c>
      <c r="C42" s="48" t="s">
        <v>230</v>
      </c>
      <c r="D42" s="48" t="s">
        <v>272</v>
      </c>
      <c r="E42" s="48" t="s">
        <v>238</v>
      </c>
      <c r="F42" s="48" t="s">
        <v>231</v>
      </c>
      <c r="G42" s="49">
        <v>100</v>
      </c>
      <c r="H42" s="48" t="s">
        <v>273</v>
      </c>
      <c r="I42" s="50">
        <v>42289</v>
      </c>
      <c r="J42" s="48" t="s">
        <v>274</v>
      </c>
      <c r="K42" s="49">
        <v>1.326295</v>
      </c>
      <c r="L42" s="49">
        <v>89</v>
      </c>
      <c r="M42" s="48" t="s">
        <v>356</v>
      </c>
      <c r="N42" s="48" t="s">
        <v>167</v>
      </c>
      <c r="O42" s="49">
        <v>1.0405569925421985E-2</v>
      </c>
      <c r="P42" s="49">
        <v>8.5685508681722488E-3</v>
      </c>
      <c r="Q42" s="48" t="s">
        <v>276</v>
      </c>
      <c r="R42" s="48" t="s">
        <v>277</v>
      </c>
      <c r="S42" s="48" t="s">
        <v>357</v>
      </c>
      <c r="T42" s="49" t="b">
        <v>0</v>
      </c>
      <c r="U42" s="49" t="b">
        <v>0</v>
      </c>
      <c r="V42" s="48" t="s">
        <v>279</v>
      </c>
    </row>
    <row r="43" spans="1:22" ht="129.6">
      <c r="A43" s="48" t="s">
        <v>270</v>
      </c>
      <c r="B43" s="48" t="s">
        <v>271</v>
      </c>
      <c r="C43" s="48" t="s">
        <v>230</v>
      </c>
      <c r="D43" s="48" t="s">
        <v>272</v>
      </c>
      <c r="E43" s="48" t="s">
        <v>238</v>
      </c>
      <c r="F43" s="48" t="s">
        <v>231</v>
      </c>
      <c r="G43" s="49">
        <v>100</v>
      </c>
      <c r="H43" s="48" t="s">
        <v>273</v>
      </c>
      <c r="I43" s="50">
        <v>42289</v>
      </c>
      <c r="J43" s="48" t="s">
        <v>274</v>
      </c>
      <c r="K43" s="49">
        <v>1.326295</v>
      </c>
      <c r="L43" s="49">
        <v>698</v>
      </c>
      <c r="M43" s="48" t="s">
        <v>358</v>
      </c>
      <c r="N43" s="48" t="s">
        <v>164</v>
      </c>
      <c r="O43" s="49">
        <v>1.0340436256216487E-2</v>
      </c>
      <c r="P43" s="49">
        <v>5.1439865250997819E-3</v>
      </c>
      <c r="Q43" s="48" t="s">
        <v>276</v>
      </c>
      <c r="R43" s="48" t="s">
        <v>277</v>
      </c>
      <c r="S43" s="48" t="s">
        <v>359</v>
      </c>
      <c r="T43" s="49" t="b">
        <v>1</v>
      </c>
      <c r="U43" s="49" t="b">
        <v>0</v>
      </c>
      <c r="V43" s="48" t="s">
        <v>279</v>
      </c>
    </row>
    <row r="44" spans="1:22" ht="129.6">
      <c r="A44" s="48" t="s">
        <v>270</v>
      </c>
      <c r="B44" s="48" t="s">
        <v>271</v>
      </c>
      <c r="C44" s="48" t="s">
        <v>230</v>
      </c>
      <c r="D44" s="48" t="s">
        <v>272</v>
      </c>
      <c r="E44" s="48" t="s">
        <v>238</v>
      </c>
      <c r="F44" s="48" t="s">
        <v>231</v>
      </c>
      <c r="G44" s="49">
        <v>100</v>
      </c>
      <c r="H44" s="48" t="s">
        <v>273</v>
      </c>
      <c r="I44" s="50">
        <v>42289</v>
      </c>
      <c r="J44" s="48" t="s">
        <v>274</v>
      </c>
      <c r="K44" s="49">
        <v>1.326295</v>
      </c>
      <c r="L44" s="49">
        <v>514</v>
      </c>
      <c r="M44" s="48" t="s">
        <v>360</v>
      </c>
      <c r="N44" s="48" t="s">
        <v>170</v>
      </c>
      <c r="O44" s="49">
        <v>9.1610347354865434E-3</v>
      </c>
      <c r="P44" s="49">
        <v>7.247082521009844E-3</v>
      </c>
      <c r="Q44" s="48" t="s">
        <v>276</v>
      </c>
      <c r="R44" s="48" t="s">
        <v>277</v>
      </c>
      <c r="S44" s="48" t="s">
        <v>361</v>
      </c>
      <c r="T44" s="49" t="b">
        <v>1</v>
      </c>
      <c r="U44" s="49" t="b">
        <v>0</v>
      </c>
      <c r="V44" s="48" t="s">
        <v>279</v>
      </c>
    </row>
    <row r="45" spans="1:22" ht="216">
      <c r="A45" s="48" t="s">
        <v>270</v>
      </c>
      <c r="B45" s="48" t="s">
        <v>271</v>
      </c>
      <c r="C45" s="48" t="s">
        <v>230</v>
      </c>
      <c r="D45" s="48" t="s">
        <v>272</v>
      </c>
      <c r="E45" s="48" t="s">
        <v>238</v>
      </c>
      <c r="F45" s="48" t="s">
        <v>231</v>
      </c>
      <c r="G45" s="49">
        <v>100</v>
      </c>
      <c r="H45" s="48" t="s">
        <v>273</v>
      </c>
      <c r="I45" s="50">
        <v>42289</v>
      </c>
      <c r="J45" s="48" t="s">
        <v>274</v>
      </c>
      <c r="K45" s="49">
        <v>1.326295</v>
      </c>
      <c r="L45" s="49">
        <v>80</v>
      </c>
      <c r="M45" s="48" t="s">
        <v>362</v>
      </c>
      <c r="N45" s="48" t="s">
        <v>171</v>
      </c>
      <c r="O45" s="49">
        <v>9.0598901550684226E-3</v>
      </c>
      <c r="P45" s="49">
        <v>7.0939082976211104E-3</v>
      </c>
      <c r="Q45" s="48" t="s">
        <v>276</v>
      </c>
      <c r="R45" s="48" t="s">
        <v>277</v>
      </c>
      <c r="S45" s="48" t="s">
        <v>363</v>
      </c>
      <c r="T45" s="49" t="b">
        <v>0</v>
      </c>
      <c r="U45" s="49" t="b">
        <v>0</v>
      </c>
      <c r="V45" s="48" t="s">
        <v>279</v>
      </c>
    </row>
    <row r="46" spans="1:22" ht="129.6">
      <c r="A46" s="48" t="s">
        <v>270</v>
      </c>
      <c r="B46" s="48" t="s">
        <v>271</v>
      </c>
      <c r="C46" s="48" t="s">
        <v>230</v>
      </c>
      <c r="D46" s="48" t="s">
        <v>272</v>
      </c>
      <c r="E46" s="48" t="s">
        <v>238</v>
      </c>
      <c r="F46" s="48" t="s">
        <v>231</v>
      </c>
      <c r="G46" s="49">
        <v>100</v>
      </c>
      <c r="H46" s="48" t="s">
        <v>273</v>
      </c>
      <c r="I46" s="50">
        <v>42289</v>
      </c>
      <c r="J46" s="48" t="s">
        <v>274</v>
      </c>
      <c r="K46" s="49">
        <v>1.326295</v>
      </c>
      <c r="L46" s="49">
        <v>610</v>
      </c>
      <c r="M46" s="48" t="s">
        <v>364</v>
      </c>
      <c r="N46" s="48" t="s">
        <v>161</v>
      </c>
      <c r="O46" s="49">
        <v>8.6087064429670977E-3</v>
      </c>
      <c r="P46" s="49">
        <v>8.6892410222338522E-3</v>
      </c>
      <c r="Q46" s="48" t="s">
        <v>276</v>
      </c>
      <c r="R46" s="48" t="s">
        <v>277</v>
      </c>
      <c r="S46" s="48" t="s">
        <v>365</v>
      </c>
      <c r="T46" s="49" t="b">
        <v>0</v>
      </c>
      <c r="U46" s="49" t="b">
        <v>0</v>
      </c>
      <c r="V46" s="48" t="s">
        <v>279</v>
      </c>
    </row>
    <row r="47" spans="1:22" ht="129.6">
      <c r="A47" s="48" t="s">
        <v>270</v>
      </c>
      <c r="B47" s="48" t="s">
        <v>271</v>
      </c>
      <c r="C47" s="48" t="s">
        <v>230</v>
      </c>
      <c r="D47" s="48" t="s">
        <v>272</v>
      </c>
      <c r="E47" s="48" t="s">
        <v>238</v>
      </c>
      <c r="F47" s="48" t="s">
        <v>231</v>
      </c>
      <c r="G47" s="49">
        <v>100</v>
      </c>
      <c r="H47" s="48" t="s">
        <v>273</v>
      </c>
      <c r="I47" s="50">
        <v>42289</v>
      </c>
      <c r="J47" s="48" t="s">
        <v>274</v>
      </c>
      <c r="K47" s="49">
        <v>1.326295</v>
      </c>
      <c r="L47" s="49">
        <v>608</v>
      </c>
      <c r="M47" s="48" t="s">
        <v>366</v>
      </c>
      <c r="N47" s="48" t="s">
        <v>159</v>
      </c>
      <c r="O47" s="49">
        <v>7.105410836231292E-3</v>
      </c>
      <c r="P47" s="49">
        <v>4.7284041687955967E-3</v>
      </c>
      <c r="Q47" s="48" t="s">
        <v>276</v>
      </c>
      <c r="R47" s="48" t="s">
        <v>277</v>
      </c>
      <c r="S47" s="48" t="s">
        <v>367</v>
      </c>
      <c r="T47" s="49" t="b">
        <v>0</v>
      </c>
      <c r="U47" s="49" t="b">
        <v>0</v>
      </c>
      <c r="V47" s="48" t="s">
        <v>279</v>
      </c>
    </row>
    <row r="48" spans="1:22" ht="129.6">
      <c r="A48" s="48" t="s">
        <v>270</v>
      </c>
      <c r="B48" s="48" t="s">
        <v>271</v>
      </c>
      <c r="C48" s="48" t="s">
        <v>230</v>
      </c>
      <c r="D48" s="48" t="s">
        <v>272</v>
      </c>
      <c r="E48" s="48" t="s">
        <v>238</v>
      </c>
      <c r="F48" s="48" t="s">
        <v>231</v>
      </c>
      <c r="G48" s="49">
        <v>100</v>
      </c>
      <c r="H48" s="48" t="s">
        <v>273</v>
      </c>
      <c r="I48" s="50">
        <v>42289</v>
      </c>
      <c r="J48" s="48" t="s">
        <v>274</v>
      </c>
      <c r="K48" s="49">
        <v>1.326295</v>
      </c>
      <c r="L48" s="49">
        <v>130</v>
      </c>
      <c r="M48" s="48" t="s">
        <v>368</v>
      </c>
      <c r="N48" s="48" t="s">
        <v>112</v>
      </c>
      <c r="O48" s="49">
        <v>6.5935878314326846E-3</v>
      </c>
      <c r="P48" s="49">
        <v>3.5811126016021856E-3</v>
      </c>
      <c r="Q48" s="48" t="s">
        <v>276</v>
      </c>
      <c r="R48" s="48" t="s">
        <v>277</v>
      </c>
      <c r="S48" s="48" t="s">
        <v>369</v>
      </c>
      <c r="T48" s="49" t="b">
        <v>0</v>
      </c>
      <c r="U48" s="49" t="b">
        <v>0</v>
      </c>
      <c r="V48" s="48" t="s">
        <v>279</v>
      </c>
    </row>
    <row r="49" spans="1:22" ht="129.6">
      <c r="A49" s="48" t="s">
        <v>270</v>
      </c>
      <c r="B49" s="48" t="s">
        <v>271</v>
      </c>
      <c r="C49" s="48" t="s">
        <v>230</v>
      </c>
      <c r="D49" s="48" t="s">
        <v>272</v>
      </c>
      <c r="E49" s="48" t="s">
        <v>238</v>
      </c>
      <c r="F49" s="48" t="s">
        <v>231</v>
      </c>
      <c r="G49" s="49">
        <v>100</v>
      </c>
      <c r="H49" s="48" t="s">
        <v>273</v>
      </c>
      <c r="I49" s="50">
        <v>42289</v>
      </c>
      <c r="J49" s="48" t="s">
        <v>274</v>
      </c>
      <c r="K49" s="49">
        <v>1.326295</v>
      </c>
      <c r="L49" s="49">
        <v>598</v>
      </c>
      <c r="M49" s="48" t="s">
        <v>370</v>
      </c>
      <c r="N49" s="48" t="s">
        <v>155</v>
      </c>
      <c r="O49" s="49">
        <v>5.7747791994446802E-3</v>
      </c>
      <c r="P49" s="49">
        <v>4.0799187603873781E-3</v>
      </c>
      <c r="Q49" s="48" t="s">
        <v>276</v>
      </c>
      <c r="R49" s="48" t="s">
        <v>277</v>
      </c>
      <c r="S49" s="48" t="s">
        <v>371</v>
      </c>
      <c r="T49" s="49" t="b">
        <v>0</v>
      </c>
      <c r="U49" s="49" t="b">
        <v>0</v>
      </c>
      <c r="V49" s="48" t="s">
        <v>279</v>
      </c>
    </row>
    <row r="50" spans="1:22" ht="129.6">
      <c r="A50" s="48" t="s">
        <v>270</v>
      </c>
      <c r="B50" s="48" t="s">
        <v>271</v>
      </c>
      <c r="C50" s="48" t="s">
        <v>230</v>
      </c>
      <c r="D50" s="48" t="s">
        <v>272</v>
      </c>
      <c r="E50" s="48" t="s">
        <v>238</v>
      </c>
      <c r="F50" s="48" t="s">
        <v>231</v>
      </c>
      <c r="G50" s="49">
        <v>100</v>
      </c>
      <c r="H50" s="48" t="s">
        <v>273</v>
      </c>
      <c r="I50" s="50">
        <v>42289</v>
      </c>
      <c r="J50" s="48" t="s">
        <v>274</v>
      </c>
      <c r="K50" s="49">
        <v>1.326295</v>
      </c>
      <c r="L50" s="49">
        <v>59</v>
      </c>
      <c r="M50" s="48" t="s">
        <v>372</v>
      </c>
      <c r="N50" s="48" t="s">
        <v>172</v>
      </c>
      <c r="O50" s="49">
        <v>4.409731106702665E-3</v>
      </c>
      <c r="P50" s="49">
        <v>4.3135409882766092E-3</v>
      </c>
      <c r="Q50" s="48" t="s">
        <v>276</v>
      </c>
      <c r="R50" s="48" t="s">
        <v>277</v>
      </c>
      <c r="S50" s="48" t="s">
        <v>373</v>
      </c>
      <c r="T50" s="49" t="b">
        <v>0</v>
      </c>
      <c r="U50" s="49" t="b">
        <v>0</v>
      </c>
      <c r="V50" s="48" t="s">
        <v>279</v>
      </c>
    </row>
    <row r="51" spans="1:22" ht="129.6">
      <c r="A51" s="48" t="s">
        <v>270</v>
      </c>
      <c r="B51" s="48" t="s">
        <v>271</v>
      </c>
      <c r="C51" s="48" t="s">
        <v>230</v>
      </c>
      <c r="D51" s="48" t="s">
        <v>272</v>
      </c>
      <c r="E51" s="48" t="s">
        <v>238</v>
      </c>
      <c r="F51" s="48" t="s">
        <v>231</v>
      </c>
      <c r="G51" s="49">
        <v>100</v>
      </c>
      <c r="H51" s="48" t="s">
        <v>273</v>
      </c>
      <c r="I51" s="50">
        <v>42289</v>
      </c>
      <c r="J51" s="48" t="s">
        <v>274</v>
      </c>
      <c r="K51" s="49">
        <v>1.326295</v>
      </c>
      <c r="L51" s="49">
        <v>51</v>
      </c>
      <c r="M51" s="48" t="s">
        <v>374</v>
      </c>
      <c r="N51" s="48" t="s">
        <v>173</v>
      </c>
      <c r="O51" s="49">
        <v>3.4796262658612501E-3</v>
      </c>
      <c r="P51" s="49">
        <v>3.8382243978758181E-3</v>
      </c>
      <c r="Q51" s="48" t="s">
        <v>276</v>
      </c>
      <c r="R51" s="48" t="s">
        <v>277</v>
      </c>
      <c r="S51" s="48" t="s">
        <v>375</v>
      </c>
      <c r="T51" s="49" t="b">
        <v>0</v>
      </c>
      <c r="U51" s="49" t="b">
        <v>0</v>
      </c>
      <c r="V51" s="48" t="s">
        <v>279</v>
      </c>
    </row>
    <row r="52" spans="1:22" ht="129.6">
      <c r="A52" s="48" t="s">
        <v>270</v>
      </c>
      <c r="B52" s="48" t="s">
        <v>271</v>
      </c>
      <c r="C52" s="48" t="s">
        <v>230</v>
      </c>
      <c r="D52" s="48" t="s">
        <v>272</v>
      </c>
      <c r="E52" s="48" t="s">
        <v>238</v>
      </c>
      <c r="F52" s="48" t="s">
        <v>231</v>
      </c>
      <c r="G52" s="49">
        <v>100</v>
      </c>
      <c r="H52" s="48" t="s">
        <v>273</v>
      </c>
      <c r="I52" s="50">
        <v>42289</v>
      </c>
      <c r="J52" s="48" t="s">
        <v>274</v>
      </c>
      <c r="K52" s="49">
        <v>1.326295</v>
      </c>
      <c r="L52" s="49">
        <v>599</v>
      </c>
      <c r="M52" s="48" t="s">
        <v>376</v>
      </c>
      <c r="N52" s="48" t="s">
        <v>156</v>
      </c>
      <c r="O52" s="49">
        <v>3.383635987997798E-3</v>
      </c>
      <c r="P52" s="49">
        <v>4.8631934493603389E-3</v>
      </c>
      <c r="Q52" s="48" t="s">
        <v>276</v>
      </c>
      <c r="R52" s="48" t="s">
        <v>277</v>
      </c>
      <c r="S52" s="48" t="s">
        <v>377</v>
      </c>
      <c r="T52" s="49" t="b">
        <v>0</v>
      </c>
      <c r="U52" s="49" t="b">
        <v>0</v>
      </c>
      <c r="V52" s="48" t="s">
        <v>279</v>
      </c>
    </row>
    <row r="53" spans="1:22" ht="129.6">
      <c r="A53" s="48" t="s">
        <v>270</v>
      </c>
      <c r="B53" s="48" t="s">
        <v>271</v>
      </c>
      <c r="C53" s="48" t="s">
        <v>230</v>
      </c>
      <c r="D53" s="48" t="s">
        <v>272</v>
      </c>
      <c r="E53" s="48" t="s">
        <v>238</v>
      </c>
      <c r="F53" s="48" t="s">
        <v>231</v>
      </c>
      <c r="G53" s="49">
        <v>100</v>
      </c>
      <c r="H53" s="48" t="s">
        <v>273</v>
      </c>
      <c r="I53" s="50">
        <v>42289</v>
      </c>
      <c r="J53" s="48" t="s">
        <v>274</v>
      </c>
      <c r="K53" s="49">
        <v>1.326295</v>
      </c>
      <c r="L53" s="49">
        <v>367</v>
      </c>
      <c r="M53" s="48" t="s">
        <v>378</v>
      </c>
      <c r="N53" s="48" t="s">
        <v>137</v>
      </c>
      <c r="O53" s="49">
        <v>2.8871051231427552E-3</v>
      </c>
      <c r="P53" s="49">
        <v>4.2566309636230476E-3</v>
      </c>
      <c r="Q53" s="48" t="s">
        <v>276</v>
      </c>
      <c r="R53" s="48" t="s">
        <v>277</v>
      </c>
      <c r="S53" s="48" t="s">
        <v>379</v>
      </c>
      <c r="T53" s="49" t="b">
        <v>0</v>
      </c>
      <c r="U53" s="49" t="b">
        <v>0</v>
      </c>
      <c r="V53" s="48" t="s">
        <v>279</v>
      </c>
    </row>
    <row r="54" spans="1:22" ht="129.6">
      <c r="A54" s="48" t="s">
        <v>270</v>
      </c>
      <c r="B54" s="48" t="s">
        <v>271</v>
      </c>
      <c r="C54" s="48" t="s">
        <v>230</v>
      </c>
      <c r="D54" s="48" t="s">
        <v>272</v>
      </c>
      <c r="E54" s="48" t="s">
        <v>238</v>
      </c>
      <c r="F54" s="48" t="s">
        <v>231</v>
      </c>
      <c r="G54" s="49">
        <v>100</v>
      </c>
      <c r="H54" s="48" t="s">
        <v>273</v>
      </c>
      <c r="I54" s="50">
        <v>42289</v>
      </c>
      <c r="J54" s="48" t="s">
        <v>274</v>
      </c>
      <c r="K54" s="49">
        <v>1.326295</v>
      </c>
      <c r="L54" s="49">
        <v>678</v>
      </c>
      <c r="M54" s="48" t="s">
        <v>380</v>
      </c>
      <c r="N54" s="48" t="s">
        <v>174</v>
      </c>
      <c r="O54" s="49">
        <v>2.8352426765653107E-3</v>
      </c>
      <c r="P54" s="49">
        <v>4.2762905121104004E-3</v>
      </c>
      <c r="Q54" s="48" t="s">
        <v>276</v>
      </c>
      <c r="R54" s="48" t="s">
        <v>277</v>
      </c>
      <c r="S54" s="48" t="s">
        <v>381</v>
      </c>
      <c r="T54" s="49" t="b">
        <v>0</v>
      </c>
      <c r="U54" s="49" t="b">
        <v>0</v>
      </c>
      <c r="V54" s="48" t="s">
        <v>279</v>
      </c>
    </row>
    <row r="55" spans="1:22" ht="129.6">
      <c r="A55" s="48" t="s">
        <v>270</v>
      </c>
      <c r="B55" s="48" t="s">
        <v>271</v>
      </c>
      <c r="C55" s="48" t="s">
        <v>230</v>
      </c>
      <c r="D55" s="48" t="s">
        <v>272</v>
      </c>
      <c r="E55" s="48" t="s">
        <v>238</v>
      </c>
      <c r="F55" s="48" t="s">
        <v>231</v>
      </c>
      <c r="G55" s="49">
        <v>100</v>
      </c>
      <c r="H55" s="48" t="s">
        <v>273</v>
      </c>
      <c r="I55" s="50">
        <v>42289</v>
      </c>
      <c r="J55" s="48" t="s">
        <v>274</v>
      </c>
      <c r="K55" s="49">
        <v>1.326295</v>
      </c>
      <c r="L55" s="49">
        <v>64</v>
      </c>
      <c r="M55" s="48" t="s">
        <v>382</v>
      </c>
      <c r="N55" s="48" t="s">
        <v>92</v>
      </c>
      <c r="O55" s="49">
        <v>2.8298351428837046E-3</v>
      </c>
      <c r="P55" s="49">
        <v>4.2791649300701921E-3</v>
      </c>
      <c r="Q55" s="48" t="s">
        <v>276</v>
      </c>
      <c r="R55" s="48" t="s">
        <v>277</v>
      </c>
      <c r="S55" s="48" t="s">
        <v>383</v>
      </c>
      <c r="T55" s="49" t="b">
        <v>0</v>
      </c>
      <c r="U55" s="49" t="b">
        <v>0</v>
      </c>
      <c r="V55" s="48" t="s">
        <v>279</v>
      </c>
    </row>
    <row r="56" spans="1:22" ht="129.6">
      <c r="A56" s="48" t="s">
        <v>270</v>
      </c>
      <c r="B56" s="48" t="s">
        <v>271</v>
      </c>
      <c r="C56" s="48" t="s">
        <v>230</v>
      </c>
      <c r="D56" s="48" t="s">
        <v>272</v>
      </c>
      <c r="E56" s="48" t="s">
        <v>238</v>
      </c>
      <c r="F56" s="48" t="s">
        <v>231</v>
      </c>
      <c r="G56" s="49">
        <v>100</v>
      </c>
      <c r="H56" s="48" t="s">
        <v>273</v>
      </c>
      <c r="I56" s="50">
        <v>42289</v>
      </c>
      <c r="J56" s="48" t="s">
        <v>274</v>
      </c>
      <c r="K56" s="49">
        <v>1.326295</v>
      </c>
      <c r="L56" s="49">
        <v>108</v>
      </c>
      <c r="M56" s="48" t="s">
        <v>384</v>
      </c>
      <c r="N56" s="48" t="s">
        <v>105</v>
      </c>
      <c r="O56" s="49">
        <v>2.8297004908433257E-3</v>
      </c>
      <c r="P56" s="49">
        <v>4.2792298302783234E-3</v>
      </c>
      <c r="Q56" s="48" t="s">
        <v>276</v>
      </c>
      <c r="R56" s="48" t="s">
        <v>277</v>
      </c>
      <c r="S56" s="48" t="s">
        <v>385</v>
      </c>
      <c r="T56" s="49" t="b">
        <v>0</v>
      </c>
      <c r="U56" s="49" t="b">
        <v>0</v>
      </c>
      <c r="V56" s="48" t="s">
        <v>279</v>
      </c>
    </row>
    <row r="57" spans="1:22" ht="129.6">
      <c r="A57" s="48" t="s">
        <v>270</v>
      </c>
      <c r="B57" s="48" t="s">
        <v>271</v>
      </c>
      <c r="C57" s="48" t="s">
        <v>230</v>
      </c>
      <c r="D57" s="48" t="s">
        <v>272</v>
      </c>
      <c r="E57" s="48" t="s">
        <v>238</v>
      </c>
      <c r="F57" s="48" t="s">
        <v>231</v>
      </c>
      <c r="G57" s="49">
        <v>100</v>
      </c>
      <c r="H57" s="48" t="s">
        <v>273</v>
      </c>
      <c r="I57" s="50">
        <v>42289</v>
      </c>
      <c r="J57" s="48" t="s">
        <v>274</v>
      </c>
      <c r="K57" s="49">
        <v>1.326295</v>
      </c>
      <c r="L57" s="49">
        <v>371</v>
      </c>
      <c r="M57" s="48" t="s">
        <v>386</v>
      </c>
      <c r="N57" s="48" t="s">
        <v>139</v>
      </c>
      <c r="O57" s="49">
        <v>2.8297004908433257E-3</v>
      </c>
      <c r="P57" s="49">
        <v>4.2792298302783234E-3</v>
      </c>
      <c r="Q57" s="48" t="s">
        <v>276</v>
      </c>
      <c r="R57" s="48" t="s">
        <v>277</v>
      </c>
      <c r="S57" s="48" t="s">
        <v>387</v>
      </c>
      <c r="T57" s="49" t="b">
        <v>0</v>
      </c>
      <c r="U57" s="49" t="b">
        <v>0</v>
      </c>
      <c r="V57" s="48" t="s">
        <v>279</v>
      </c>
    </row>
    <row r="58" spans="1:22" ht="129.6">
      <c r="A58" s="48" t="s">
        <v>270</v>
      </c>
      <c r="B58" s="48" t="s">
        <v>271</v>
      </c>
      <c r="C58" s="48" t="s">
        <v>230</v>
      </c>
      <c r="D58" s="48" t="s">
        <v>272</v>
      </c>
      <c r="E58" s="48" t="s">
        <v>238</v>
      </c>
      <c r="F58" s="48" t="s">
        <v>231</v>
      </c>
      <c r="G58" s="49">
        <v>100</v>
      </c>
      <c r="H58" s="48" t="s">
        <v>273</v>
      </c>
      <c r="I58" s="50">
        <v>42289</v>
      </c>
      <c r="J58" s="48" t="s">
        <v>274</v>
      </c>
      <c r="K58" s="49">
        <v>1.326295</v>
      </c>
      <c r="L58" s="49">
        <v>742</v>
      </c>
      <c r="M58" s="48" t="s">
        <v>388</v>
      </c>
      <c r="N58" s="48" t="s">
        <v>166</v>
      </c>
      <c r="O58" s="49">
        <v>2.8297004908433257E-3</v>
      </c>
      <c r="P58" s="49">
        <v>4.2792298302783234E-3</v>
      </c>
      <c r="Q58" s="48" t="s">
        <v>276</v>
      </c>
      <c r="R58" s="48" t="s">
        <v>277</v>
      </c>
      <c r="S58" s="48" t="s">
        <v>389</v>
      </c>
      <c r="T58" s="49" t="b">
        <v>0</v>
      </c>
      <c r="U58" s="49" t="b">
        <v>0</v>
      </c>
      <c r="V58" s="48" t="s">
        <v>279</v>
      </c>
    </row>
    <row r="59" spans="1:22" ht="129.6">
      <c r="A59" s="48" t="s">
        <v>270</v>
      </c>
      <c r="B59" s="48" t="s">
        <v>271</v>
      </c>
      <c r="C59" s="48" t="s">
        <v>230</v>
      </c>
      <c r="D59" s="48" t="s">
        <v>272</v>
      </c>
      <c r="E59" s="48" t="s">
        <v>238</v>
      </c>
      <c r="F59" s="48" t="s">
        <v>231</v>
      </c>
      <c r="G59" s="49">
        <v>100</v>
      </c>
      <c r="H59" s="48" t="s">
        <v>273</v>
      </c>
      <c r="I59" s="50">
        <v>42289</v>
      </c>
      <c r="J59" s="48" t="s">
        <v>274</v>
      </c>
      <c r="K59" s="49">
        <v>1.326295</v>
      </c>
      <c r="L59" s="49">
        <v>511</v>
      </c>
      <c r="M59" s="48" t="s">
        <v>390</v>
      </c>
      <c r="N59" s="48" t="s">
        <v>175</v>
      </c>
      <c r="O59" s="49">
        <v>2.7483643900193012E-3</v>
      </c>
      <c r="P59" s="49">
        <v>4.1562288730918736E-3</v>
      </c>
      <c r="Q59" s="48" t="s">
        <v>276</v>
      </c>
      <c r="R59" s="48" t="s">
        <v>277</v>
      </c>
      <c r="S59" s="48" t="s">
        <v>391</v>
      </c>
      <c r="T59" s="49" t="b">
        <v>0</v>
      </c>
      <c r="U59" s="49" t="b">
        <v>0</v>
      </c>
      <c r="V59" s="48"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98D4-2206-4761-AD08-164158B1267F}">
  <dimension ref="A1:S320"/>
  <sheetViews>
    <sheetView workbookViewId="0">
      <selection activeCell="I10" sqref="I10"/>
    </sheetView>
  </sheetViews>
  <sheetFormatPr defaultRowHeight="14.45"/>
  <sheetData>
    <row r="1" spans="1:1">
      <c r="A1" s="76" t="s">
        <v>392</v>
      </c>
    </row>
    <row r="2" spans="1:1">
      <c r="A2" s="73" t="s">
        <v>393</v>
      </c>
    </row>
    <row r="3" spans="1:1">
      <c r="A3" s="76" t="s">
        <v>394</v>
      </c>
    </row>
    <row r="4" spans="1:1">
      <c r="A4" s="73" t="s">
        <v>395</v>
      </c>
    </row>
    <row r="5" spans="1:1">
      <c r="A5" s="73" t="s">
        <v>396</v>
      </c>
    </row>
    <row r="6" spans="1:1">
      <c r="A6" s="74"/>
    </row>
    <row r="7" spans="1:1">
      <c r="A7" s="74" t="s">
        <v>397</v>
      </c>
    </row>
    <row r="8" spans="1:1">
      <c r="A8" s="74"/>
    </row>
    <row r="9" spans="1:1">
      <c r="A9" s="74" t="s">
        <v>398</v>
      </c>
    </row>
    <row r="10" spans="1:1">
      <c r="A10" s="74"/>
    </row>
    <row r="11" spans="1:1">
      <c r="A11" s="74" t="s">
        <v>399</v>
      </c>
    </row>
    <row r="12" spans="1:1">
      <c r="A12" s="74"/>
    </row>
    <row r="13" spans="1:1">
      <c r="A13" s="74" t="s">
        <v>400</v>
      </c>
    </row>
    <row r="14" spans="1:1">
      <c r="A14" s="74"/>
    </row>
    <row r="15" spans="1:1">
      <c r="A15" s="76" t="s">
        <v>401</v>
      </c>
    </row>
    <row r="16" spans="1:1">
      <c r="A16" s="74" t="s">
        <v>402</v>
      </c>
    </row>
    <row r="17" spans="1:1">
      <c r="A17" s="74" t="s">
        <v>403</v>
      </c>
    </row>
    <row r="18" spans="1:1">
      <c r="A18" s="74"/>
    </row>
    <row r="19" spans="1:1">
      <c r="A19" s="74" t="s">
        <v>404</v>
      </c>
    </row>
    <row r="20" spans="1:1">
      <c r="A20" s="74"/>
    </row>
    <row r="21" spans="1:1">
      <c r="A21" s="74" t="s">
        <v>405</v>
      </c>
    </row>
    <row r="22" spans="1:1">
      <c r="A22" s="74" t="s">
        <v>406</v>
      </c>
    </row>
    <row r="23" spans="1:1">
      <c r="A23" s="74"/>
    </row>
    <row r="24" spans="1:1">
      <c r="A24" s="75" t="s">
        <v>407</v>
      </c>
    </row>
    <row r="25" spans="1:1">
      <c r="A25" s="75" t="s">
        <v>408</v>
      </c>
    </row>
    <row r="26" spans="1:1">
      <c r="A26" s="75" t="s">
        <v>409</v>
      </c>
    </row>
    <row r="27" spans="1:1">
      <c r="A27" s="75" t="s">
        <v>410</v>
      </c>
    </row>
    <row r="28" spans="1:1">
      <c r="A28" s="74"/>
    </row>
    <row r="29" spans="1:1">
      <c r="A29" s="74"/>
    </row>
    <row r="30" spans="1:1">
      <c r="A30" s="76" t="s">
        <v>392</v>
      </c>
    </row>
    <row r="31" spans="1:1">
      <c r="A31" s="73" t="s">
        <v>411</v>
      </c>
    </row>
    <row r="32" spans="1:1">
      <c r="A32" s="76" t="s">
        <v>394</v>
      </c>
    </row>
    <row r="33" spans="1:1">
      <c r="A33" s="73" t="s">
        <v>395</v>
      </c>
    </row>
    <row r="34" spans="1:1">
      <c r="A34" s="73" t="s">
        <v>396</v>
      </c>
    </row>
    <row r="35" spans="1:1">
      <c r="A35" s="74"/>
    </row>
    <row r="36" spans="1:1">
      <c r="A36" s="74" t="s">
        <v>397</v>
      </c>
    </row>
    <row r="37" spans="1:1">
      <c r="A37" s="74"/>
    </row>
    <row r="38" spans="1:1">
      <c r="A38" s="74" t="s">
        <v>412</v>
      </c>
    </row>
    <row r="39" spans="1:1">
      <c r="A39" s="74"/>
    </row>
    <row r="40" spans="1:1">
      <c r="A40" s="74" t="s">
        <v>413</v>
      </c>
    </row>
    <row r="41" spans="1:1">
      <c r="A41" s="74" t="s">
        <v>414</v>
      </c>
    </row>
    <row r="42" spans="1:1">
      <c r="A42" s="74" t="s">
        <v>415</v>
      </c>
    </row>
    <row r="43" spans="1:1">
      <c r="A43" s="74" t="s">
        <v>416</v>
      </c>
    </row>
    <row r="44" spans="1:1">
      <c r="A44" s="74" t="s">
        <v>417</v>
      </c>
    </row>
    <row r="45" spans="1:1">
      <c r="A45" s="74" t="s">
        <v>418</v>
      </c>
    </row>
    <row r="46" spans="1:1">
      <c r="A46" s="74" t="s">
        <v>419</v>
      </c>
    </row>
    <row r="47" spans="1:1">
      <c r="A47" s="74"/>
    </row>
    <row r="48" spans="1:1">
      <c r="A48" s="74" t="s">
        <v>420</v>
      </c>
    </row>
    <row r="49" spans="1:1">
      <c r="A49" s="74" t="s">
        <v>421</v>
      </c>
    </row>
    <row r="50" spans="1:1">
      <c r="A50" s="74" t="s">
        <v>422</v>
      </c>
    </row>
    <row r="51" spans="1:1">
      <c r="A51" s="74"/>
    </row>
    <row r="52" spans="1:1">
      <c r="A52" s="74" t="s">
        <v>423</v>
      </c>
    </row>
    <row r="53" spans="1:1">
      <c r="A53" s="74" t="s">
        <v>424</v>
      </c>
    </row>
    <row r="54" spans="1:1">
      <c r="A54" s="74"/>
    </row>
    <row r="55" spans="1:1">
      <c r="A55" s="74"/>
    </row>
    <row r="56" spans="1:1">
      <c r="A56" s="74"/>
    </row>
    <row r="57" spans="1:1">
      <c r="A57" s="74" t="s">
        <v>425</v>
      </c>
    </row>
    <row r="58" spans="1:1">
      <c r="A58" s="74" t="s">
        <v>426</v>
      </c>
    </row>
    <row r="59" spans="1:1">
      <c r="A59" s="74" t="s">
        <v>427</v>
      </c>
    </row>
    <row r="60" spans="1:1">
      <c r="A60" s="74" t="s">
        <v>428</v>
      </c>
    </row>
    <row r="61" spans="1:1">
      <c r="A61" s="74"/>
    </row>
    <row r="62" spans="1:1">
      <c r="A62" s="74" t="s">
        <v>400</v>
      </c>
    </row>
    <row r="63" spans="1:1">
      <c r="A63" s="74"/>
    </row>
    <row r="64" spans="1:1">
      <c r="A64" s="76" t="s">
        <v>429</v>
      </c>
    </row>
    <row r="65" spans="1:2">
      <c r="A65" s="74" t="s">
        <v>402</v>
      </c>
      <c r="B65" s="13"/>
    </row>
    <row r="66" spans="1:2">
      <c r="A66" s="74" t="s">
        <v>430</v>
      </c>
      <c r="B66" s="13"/>
    </row>
    <row r="67" spans="1:2">
      <c r="A67" s="74"/>
      <c r="B67" s="13"/>
    </row>
    <row r="68" spans="1:2">
      <c r="A68" s="74" t="s">
        <v>431</v>
      </c>
      <c r="B68" s="13"/>
    </row>
    <row r="69" spans="1:2">
      <c r="A69" s="74"/>
      <c r="B69" s="13"/>
    </row>
    <row r="70" spans="1:2">
      <c r="A70" s="77"/>
      <c r="B70" s="13"/>
    </row>
    <row r="71" spans="1:2">
      <c r="A71" s="77" t="s">
        <v>432</v>
      </c>
      <c r="B71" s="13"/>
    </row>
    <row r="73" spans="1:2">
      <c r="A73" s="74" t="s">
        <v>433</v>
      </c>
      <c r="B73" s="13"/>
    </row>
    <row r="75" spans="1:2">
      <c r="A75" s="74"/>
      <c r="B75" s="13"/>
    </row>
    <row r="76" spans="1:2" ht="15" thickBot="1">
      <c r="A76" s="13"/>
      <c r="B76" s="13"/>
    </row>
    <row r="77" spans="1:2" ht="15" thickBot="1">
      <c r="A77" s="96">
        <v>2310021010</v>
      </c>
      <c r="B77" s="97" t="s">
        <v>434</v>
      </c>
    </row>
    <row r="78" spans="1:2" ht="15" thickBot="1">
      <c r="A78" s="98">
        <v>2310030220</v>
      </c>
      <c r="B78" s="99" t="s">
        <v>435</v>
      </c>
    </row>
    <row r="79" spans="1:2" ht="15" thickBot="1">
      <c r="A79" s="98">
        <v>2310421010</v>
      </c>
      <c r="B79" s="99" t="s">
        <v>436</v>
      </c>
    </row>
    <row r="80" spans="1:2" ht="15" thickBot="1">
      <c r="A80" s="98">
        <v>2310321010</v>
      </c>
      <c r="B80" s="99" t="s">
        <v>437</v>
      </c>
    </row>
    <row r="81" spans="1:10">
      <c r="A81" s="93"/>
      <c r="B81" s="13"/>
      <c r="C81" s="13"/>
      <c r="D81" s="13"/>
      <c r="E81" s="13"/>
      <c r="F81" s="13"/>
      <c r="G81" s="13"/>
      <c r="H81" s="13"/>
      <c r="I81" s="13"/>
      <c r="J81" s="13"/>
    </row>
    <row r="82" spans="1:10">
      <c r="A82" s="77"/>
      <c r="B82" s="13"/>
      <c r="C82" s="13"/>
      <c r="D82" s="13"/>
      <c r="E82" s="13"/>
      <c r="F82" s="13"/>
      <c r="G82" s="13"/>
      <c r="H82" s="13"/>
      <c r="I82" s="13"/>
      <c r="J82" s="13"/>
    </row>
    <row r="83" spans="1:10">
      <c r="A83" s="77" t="s">
        <v>438</v>
      </c>
      <c r="B83" s="13"/>
      <c r="C83" s="13"/>
      <c r="D83" s="13"/>
      <c r="E83" s="13"/>
      <c r="F83" s="13"/>
      <c r="G83" s="13"/>
      <c r="H83" s="13"/>
      <c r="I83" s="13"/>
      <c r="J83" s="13"/>
    </row>
    <row r="84" spans="1:10">
      <c r="A84" s="74"/>
      <c r="B84" s="13"/>
      <c r="C84" s="13"/>
      <c r="D84" s="13"/>
      <c r="E84" s="13"/>
      <c r="F84" s="13"/>
      <c r="G84" s="13"/>
      <c r="H84" s="13"/>
      <c r="I84" s="13"/>
      <c r="J84" s="13"/>
    </row>
    <row r="85" spans="1:10">
      <c r="A85" s="77"/>
      <c r="B85" s="13"/>
      <c r="C85" s="13"/>
      <c r="D85" s="13"/>
      <c r="E85" s="13"/>
      <c r="F85" s="13"/>
      <c r="G85" s="13"/>
      <c r="H85" s="13"/>
      <c r="I85" s="13"/>
      <c r="J85" s="13"/>
    </row>
    <row r="86" spans="1:10">
      <c r="A86" s="77" t="s">
        <v>439</v>
      </c>
      <c r="B86" s="13"/>
      <c r="C86" s="13"/>
      <c r="D86" s="13"/>
      <c r="E86" s="13"/>
      <c r="F86" s="13"/>
      <c r="G86" s="13"/>
      <c r="H86" s="13"/>
      <c r="I86" s="13"/>
      <c r="J86" s="13"/>
    </row>
    <row r="87" spans="1:10">
      <c r="A87" s="74"/>
      <c r="B87" s="13"/>
      <c r="C87" s="13"/>
      <c r="D87" s="13"/>
      <c r="E87" s="13"/>
      <c r="F87" s="13"/>
      <c r="G87" s="13"/>
      <c r="H87" s="13"/>
      <c r="I87" s="13"/>
      <c r="J87" s="13"/>
    </row>
    <row r="88" spans="1:10">
      <c r="A88" s="74" t="s">
        <v>440</v>
      </c>
      <c r="B88" s="13"/>
      <c r="C88" s="13"/>
      <c r="D88" s="13"/>
      <c r="E88" s="13"/>
      <c r="F88" s="13"/>
      <c r="G88" s="13"/>
      <c r="H88" s="13"/>
      <c r="I88" s="13"/>
      <c r="J88" s="13"/>
    </row>
    <row r="89" spans="1:10">
      <c r="A89" s="74"/>
      <c r="B89" s="13"/>
      <c r="C89" s="13"/>
      <c r="D89" s="13"/>
      <c r="E89" s="13"/>
      <c r="F89" s="13"/>
      <c r="G89" s="13"/>
      <c r="H89" s="13"/>
      <c r="I89" s="13"/>
      <c r="J89" s="13"/>
    </row>
    <row r="90" spans="1:10">
      <c r="A90" s="74" t="s">
        <v>441</v>
      </c>
      <c r="B90" s="13"/>
      <c r="C90" s="13"/>
      <c r="D90" s="13"/>
      <c r="E90" s="13"/>
      <c r="F90" s="13"/>
      <c r="G90" s="13"/>
      <c r="H90" s="13"/>
      <c r="I90" s="13"/>
      <c r="J90" s="13"/>
    </row>
    <row r="91" spans="1:10">
      <c r="A91" s="74"/>
      <c r="B91" s="13"/>
      <c r="C91" s="13"/>
      <c r="D91" s="13"/>
      <c r="E91" s="13"/>
      <c r="F91" s="13"/>
      <c r="G91" s="13"/>
      <c r="H91" s="13"/>
      <c r="I91" s="13"/>
      <c r="J91" s="13"/>
    </row>
    <row r="92" spans="1:10">
      <c r="A92" s="74" t="s">
        <v>442</v>
      </c>
      <c r="B92" s="13"/>
      <c r="C92" s="13"/>
      <c r="D92" s="13"/>
      <c r="E92" s="13"/>
      <c r="F92" s="13"/>
      <c r="G92" s="13"/>
      <c r="H92" s="13"/>
      <c r="I92" s="13"/>
      <c r="J92" s="13"/>
    </row>
    <row r="93" spans="1:10">
      <c r="A93" s="74"/>
      <c r="B93" s="13"/>
      <c r="C93" s="13"/>
      <c r="D93" s="13"/>
      <c r="E93" s="13"/>
      <c r="F93" s="13"/>
      <c r="G93" s="13"/>
      <c r="H93" s="13"/>
      <c r="I93" s="13"/>
      <c r="J93" s="13"/>
    </row>
    <row r="94" spans="1:10">
      <c r="A94" s="74"/>
      <c r="B94" s="13"/>
      <c r="C94" s="13"/>
      <c r="D94" s="13"/>
      <c r="E94" s="13"/>
      <c r="F94" s="13"/>
      <c r="G94" s="13"/>
      <c r="H94" s="13"/>
      <c r="I94" s="13"/>
      <c r="J94" s="13"/>
    </row>
    <row r="95" spans="1:10">
      <c r="A95" s="74"/>
      <c r="B95" s="13"/>
      <c r="C95" s="13"/>
      <c r="D95" s="13"/>
      <c r="E95" s="13"/>
      <c r="F95" s="13"/>
      <c r="G95" s="13"/>
      <c r="H95" s="13"/>
      <c r="I95" s="13"/>
      <c r="J95" s="13"/>
    </row>
    <row r="96" spans="1:10" ht="15" thickBot="1">
      <c r="A96" s="164" t="s">
        <v>443</v>
      </c>
      <c r="B96" s="165"/>
      <c r="C96" s="165"/>
      <c r="D96" s="165"/>
      <c r="E96" s="165"/>
      <c r="F96" s="165"/>
      <c r="G96" s="165"/>
      <c r="H96" s="165"/>
      <c r="I96" s="165"/>
      <c r="J96" s="166"/>
    </row>
    <row r="97" spans="1:19" ht="43.9" thickBot="1">
      <c r="A97" s="100" t="s">
        <v>180</v>
      </c>
      <c r="B97" s="78" t="s">
        <v>181</v>
      </c>
      <c r="C97" s="78" t="s">
        <v>182</v>
      </c>
      <c r="D97" s="78" t="s">
        <v>187</v>
      </c>
      <c r="E97" s="78" t="s">
        <v>200</v>
      </c>
      <c r="F97" s="78" t="s">
        <v>183</v>
      </c>
      <c r="G97" s="78" t="s">
        <v>184</v>
      </c>
      <c r="H97" s="78" t="s">
        <v>185</v>
      </c>
      <c r="I97" s="78" t="s">
        <v>186</v>
      </c>
      <c r="J97" s="101" t="s">
        <v>189</v>
      </c>
      <c r="K97" s="13"/>
      <c r="L97" s="13"/>
      <c r="M97" s="13"/>
      <c r="N97" s="13"/>
      <c r="O97" s="13"/>
      <c r="P97" s="13"/>
      <c r="Q97" s="13"/>
      <c r="R97" s="13"/>
      <c r="S97" s="13"/>
    </row>
    <row r="98" spans="1:19" ht="409.6" thickBot="1">
      <c r="A98" s="85">
        <v>1205</v>
      </c>
      <c r="B98" s="79" t="s">
        <v>444</v>
      </c>
      <c r="C98" s="79" t="s">
        <v>230</v>
      </c>
      <c r="D98" s="79" t="s">
        <v>272</v>
      </c>
      <c r="E98" s="80"/>
      <c r="F98" s="80"/>
      <c r="G98" s="80"/>
      <c r="H98" s="80"/>
      <c r="I98" s="79">
        <v>3</v>
      </c>
      <c r="J98" s="102" t="s">
        <v>445</v>
      </c>
      <c r="K98" s="13"/>
      <c r="L98" s="13"/>
      <c r="M98" s="13"/>
      <c r="N98" s="13"/>
      <c r="O98" s="13"/>
      <c r="P98" s="13"/>
      <c r="Q98" s="13"/>
      <c r="R98" s="13"/>
      <c r="S98" s="13"/>
    </row>
    <row r="99" spans="1:19" ht="409.6">
      <c r="A99" s="88">
        <v>1206</v>
      </c>
      <c r="B99" s="89" t="s">
        <v>444</v>
      </c>
      <c r="C99" s="89" t="s">
        <v>230</v>
      </c>
      <c r="D99" s="89" t="s">
        <v>272</v>
      </c>
      <c r="E99" s="90"/>
      <c r="F99" s="90"/>
      <c r="G99" s="90"/>
      <c r="H99" s="90"/>
      <c r="I99" s="89">
        <v>3</v>
      </c>
      <c r="J99" s="103" t="s">
        <v>446</v>
      </c>
      <c r="K99" s="13"/>
      <c r="L99" s="13"/>
      <c r="M99" s="13"/>
      <c r="N99" s="13"/>
      <c r="O99" s="13"/>
      <c r="P99" s="13"/>
      <c r="Q99" s="13"/>
      <c r="R99" s="13"/>
      <c r="S99" s="13"/>
    </row>
    <row r="100" spans="1:19">
      <c r="A100" s="93"/>
      <c r="B100" s="13"/>
      <c r="C100" s="13"/>
      <c r="D100" s="13"/>
      <c r="E100" s="13"/>
      <c r="F100" s="13"/>
      <c r="G100" s="13"/>
      <c r="H100" s="13"/>
      <c r="I100" s="13"/>
      <c r="J100" s="13"/>
      <c r="K100" s="13"/>
      <c r="L100" s="13"/>
      <c r="M100" s="13"/>
      <c r="N100" s="13"/>
      <c r="O100" s="13"/>
      <c r="P100" s="13"/>
      <c r="Q100" s="13"/>
      <c r="R100" s="13"/>
      <c r="S100" s="13"/>
    </row>
    <row r="101" spans="1:19">
      <c r="A101" s="74" t="s">
        <v>447</v>
      </c>
      <c r="B101" s="13"/>
      <c r="C101" s="13"/>
      <c r="D101" s="13"/>
      <c r="E101" s="13"/>
      <c r="F101" s="13"/>
      <c r="G101" s="13"/>
      <c r="H101" s="13"/>
      <c r="I101" s="13"/>
      <c r="J101" s="13"/>
      <c r="K101" s="13"/>
      <c r="L101" s="13"/>
      <c r="M101" s="13"/>
      <c r="N101" s="13"/>
      <c r="O101" s="13"/>
      <c r="P101" s="13"/>
      <c r="Q101" s="13"/>
      <c r="R101" s="13"/>
      <c r="S101" s="13"/>
    </row>
    <row r="102" spans="1:19">
      <c r="A102" s="172"/>
      <c r="B102" s="170" t="s">
        <v>448</v>
      </c>
      <c r="C102" s="170"/>
      <c r="D102" s="170"/>
      <c r="E102" s="170"/>
      <c r="F102" s="170"/>
      <c r="G102" s="170"/>
      <c r="H102" s="170"/>
      <c r="I102" s="170"/>
      <c r="J102" s="170"/>
      <c r="K102" s="170"/>
      <c r="L102" s="170"/>
      <c r="M102" s="170"/>
      <c r="N102" s="170"/>
      <c r="O102" s="170"/>
      <c r="P102" s="170"/>
      <c r="Q102" s="170"/>
      <c r="R102" s="170"/>
      <c r="S102" s="170"/>
    </row>
    <row r="103" spans="1:19">
      <c r="A103" s="172"/>
      <c r="B103" s="170"/>
      <c r="C103" s="170"/>
      <c r="D103" s="170"/>
      <c r="E103" s="170"/>
      <c r="F103" s="170"/>
      <c r="G103" s="170"/>
      <c r="H103" s="170"/>
      <c r="I103" s="170"/>
      <c r="J103" s="170"/>
      <c r="K103" s="170"/>
      <c r="L103" s="170"/>
      <c r="M103" s="170"/>
      <c r="N103" s="170"/>
      <c r="O103" s="170"/>
      <c r="P103" s="170"/>
      <c r="Q103" s="170"/>
      <c r="R103" s="170"/>
      <c r="S103" s="170"/>
    </row>
    <row r="104" spans="1:19">
      <c r="A104" s="172"/>
      <c r="B104" s="171"/>
      <c r="C104" s="171"/>
      <c r="D104" s="171"/>
      <c r="E104" s="171"/>
      <c r="F104" s="171"/>
      <c r="G104" s="171"/>
      <c r="H104" s="171"/>
      <c r="I104" s="171"/>
      <c r="J104" s="171"/>
      <c r="K104" s="171"/>
      <c r="L104" s="171"/>
      <c r="M104" s="171"/>
      <c r="N104" s="171"/>
      <c r="O104" s="171"/>
      <c r="P104" s="171"/>
      <c r="Q104" s="171"/>
      <c r="R104" s="171"/>
      <c r="S104" s="171"/>
    </row>
    <row r="105" spans="1:19" ht="21" thickBot="1">
      <c r="A105" s="172"/>
      <c r="B105" s="104" t="s">
        <v>180</v>
      </c>
      <c r="C105" s="105" t="s">
        <v>181</v>
      </c>
      <c r="D105" s="105" t="s">
        <v>182</v>
      </c>
      <c r="E105" s="105" t="s">
        <v>187</v>
      </c>
      <c r="F105" s="105" t="s">
        <v>190</v>
      </c>
      <c r="G105" s="105" t="s">
        <v>196</v>
      </c>
      <c r="H105" s="105" t="s">
        <v>188</v>
      </c>
      <c r="I105" s="105" t="s">
        <v>205</v>
      </c>
      <c r="J105" s="105" t="s">
        <v>206</v>
      </c>
      <c r="K105" s="105" t="s">
        <v>245</v>
      </c>
      <c r="L105" s="105" t="s">
        <v>264</v>
      </c>
      <c r="M105" s="105" t="s">
        <v>265</v>
      </c>
      <c r="N105" s="105" t="s">
        <v>246</v>
      </c>
      <c r="O105" s="105" t="s">
        <v>250</v>
      </c>
      <c r="P105" s="105" t="s">
        <v>266</v>
      </c>
      <c r="Q105" s="105" t="s">
        <v>267</v>
      </c>
      <c r="R105" s="105" t="s">
        <v>268</v>
      </c>
      <c r="S105" s="106" t="s">
        <v>269</v>
      </c>
    </row>
    <row r="106" spans="1:19" ht="19.899999999999999" customHeight="1">
      <c r="A106" s="172"/>
      <c r="B106" s="167">
        <v>1207</v>
      </c>
      <c r="C106" s="163" t="s">
        <v>449</v>
      </c>
      <c r="D106" s="163" t="s">
        <v>230</v>
      </c>
      <c r="E106" s="163" t="s">
        <v>272</v>
      </c>
      <c r="F106" s="162">
        <v>100</v>
      </c>
      <c r="G106" s="168"/>
      <c r="H106" s="169">
        <v>32589</v>
      </c>
      <c r="I106" s="163">
        <v>3.2</v>
      </c>
      <c r="J106" s="162">
        <v>1.0696330000000001</v>
      </c>
      <c r="K106" s="162">
        <v>671</v>
      </c>
      <c r="L106" s="163" t="s">
        <v>275</v>
      </c>
      <c r="M106" s="163" t="s">
        <v>128</v>
      </c>
      <c r="N106" s="162">
        <v>17.48</v>
      </c>
      <c r="O106" s="163" t="s">
        <v>256</v>
      </c>
      <c r="P106" s="163">
        <v>74986</v>
      </c>
      <c r="Q106" s="162" t="s">
        <v>450</v>
      </c>
      <c r="R106" s="162" t="s">
        <v>450</v>
      </c>
      <c r="S106" s="107" t="s">
        <v>451</v>
      </c>
    </row>
    <row r="107" spans="1:19" ht="21" thickBot="1">
      <c r="A107" s="172"/>
      <c r="B107" s="156"/>
      <c r="C107" s="153"/>
      <c r="D107" s="153"/>
      <c r="E107" s="153"/>
      <c r="F107" s="154"/>
      <c r="G107" s="158"/>
      <c r="H107" s="152"/>
      <c r="I107" s="153"/>
      <c r="J107" s="154"/>
      <c r="K107" s="154"/>
      <c r="L107" s="153"/>
      <c r="M107" s="153"/>
      <c r="N107" s="154"/>
      <c r="O107" s="153"/>
      <c r="P107" s="153"/>
      <c r="Q107" s="154"/>
      <c r="R107" s="154"/>
      <c r="S107" s="108" t="s">
        <v>452</v>
      </c>
    </row>
    <row r="108" spans="1:19" ht="19.899999999999999" customHeight="1">
      <c r="A108" s="172"/>
      <c r="B108" s="155">
        <v>1207</v>
      </c>
      <c r="C108" s="147" t="s">
        <v>449</v>
      </c>
      <c r="D108" s="147" t="s">
        <v>230</v>
      </c>
      <c r="E108" s="147" t="s">
        <v>272</v>
      </c>
      <c r="F108" s="149">
        <v>100</v>
      </c>
      <c r="G108" s="157"/>
      <c r="H108" s="151">
        <v>32589</v>
      </c>
      <c r="I108" s="147">
        <v>3.2</v>
      </c>
      <c r="J108" s="149">
        <v>1.0696330000000001</v>
      </c>
      <c r="K108" s="149">
        <v>592</v>
      </c>
      <c r="L108" s="147" t="s">
        <v>280</v>
      </c>
      <c r="M108" s="147" t="s">
        <v>130</v>
      </c>
      <c r="N108" s="149">
        <v>16.77</v>
      </c>
      <c r="O108" s="147" t="s">
        <v>256</v>
      </c>
      <c r="P108" s="147">
        <v>106978</v>
      </c>
      <c r="Q108" s="149" t="s">
        <v>450</v>
      </c>
      <c r="R108" s="149" t="s">
        <v>450</v>
      </c>
      <c r="S108" s="107" t="s">
        <v>451</v>
      </c>
    </row>
    <row r="109" spans="1:19" ht="21" thickBot="1">
      <c r="A109" s="172"/>
      <c r="B109" s="156"/>
      <c r="C109" s="153"/>
      <c r="D109" s="153"/>
      <c r="E109" s="153"/>
      <c r="F109" s="154"/>
      <c r="G109" s="158"/>
      <c r="H109" s="152"/>
      <c r="I109" s="153"/>
      <c r="J109" s="154"/>
      <c r="K109" s="154"/>
      <c r="L109" s="153"/>
      <c r="M109" s="153"/>
      <c r="N109" s="154"/>
      <c r="O109" s="153"/>
      <c r="P109" s="153"/>
      <c r="Q109" s="154"/>
      <c r="R109" s="154"/>
      <c r="S109" s="108" t="s">
        <v>452</v>
      </c>
    </row>
    <row r="110" spans="1:19" ht="19.899999999999999" customHeight="1">
      <c r="A110" s="172"/>
      <c r="B110" s="155">
        <v>1207</v>
      </c>
      <c r="C110" s="147" t="s">
        <v>449</v>
      </c>
      <c r="D110" s="147" t="s">
        <v>230</v>
      </c>
      <c r="E110" s="147" t="s">
        <v>272</v>
      </c>
      <c r="F110" s="149">
        <v>100</v>
      </c>
      <c r="G110" s="157"/>
      <c r="H110" s="151">
        <v>32589</v>
      </c>
      <c r="I110" s="147">
        <v>3.2</v>
      </c>
      <c r="J110" s="149">
        <v>1.0696330000000001</v>
      </c>
      <c r="K110" s="149">
        <v>2283</v>
      </c>
      <c r="L110" s="147" t="s">
        <v>255</v>
      </c>
      <c r="M110" s="147" t="s">
        <v>453</v>
      </c>
      <c r="N110" s="149">
        <v>14.7</v>
      </c>
      <c r="O110" s="147" t="s">
        <v>256</v>
      </c>
      <c r="P110" s="147" t="s">
        <v>255</v>
      </c>
      <c r="Q110" s="149" t="s">
        <v>450</v>
      </c>
      <c r="R110" s="149" t="s">
        <v>450</v>
      </c>
      <c r="S110" s="107" t="s">
        <v>451</v>
      </c>
    </row>
    <row r="111" spans="1:19" ht="21" thickBot="1">
      <c r="A111" s="172"/>
      <c r="B111" s="156"/>
      <c r="C111" s="153"/>
      <c r="D111" s="153"/>
      <c r="E111" s="153"/>
      <c r="F111" s="154"/>
      <c r="G111" s="158"/>
      <c r="H111" s="152"/>
      <c r="I111" s="153"/>
      <c r="J111" s="154"/>
      <c r="K111" s="154"/>
      <c r="L111" s="153"/>
      <c r="M111" s="153"/>
      <c r="N111" s="154"/>
      <c r="O111" s="153"/>
      <c r="P111" s="153"/>
      <c r="Q111" s="154"/>
      <c r="R111" s="154"/>
      <c r="S111" s="108" t="s">
        <v>452</v>
      </c>
    </row>
    <row r="112" spans="1:19" ht="19.899999999999999" customHeight="1">
      <c r="A112" s="172"/>
      <c r="B112" s="155">
        <v>1207</v>
      </c>
      <c r="C112" s="147" t="s">
        <v>449</v>
      </c>
      <c r="D112" s="147" t="s">
        <v>230</v>
      </c>
      <c r="E112" s="147" t="s">
        <v>272</v>
      </c>
      <c r="F112" s="149">
        <v>100</v>
      </c>
      <c r="G112" s="157"/>
      <c r="H112" s="151">
        <v>32589</v>
      </c>
      <c r="I112" s="147">
        <v>3.2</v>
      </c>
      <c r="J112" s="149">
        <v>1.0696330000000001</v>
      </c>
      <c r="K112" s="149">
        <v>605</v>
      </c>
      <c r="L112" s="147" t="s">
        <v>286</v>
      </c>
      <c r="M112" s="147" t="s">
        <v>133</v>
      </c>
      <c r="N112" s="149">
        <v>8.33</v>
      </c>
      <c r="O112" s="147" t="s">
        <v>256</v>
      </c>
      <c r="P112" s="147">
        <v>109660</v>
      </c>
      <c r="Q112" s="149" t="s">
        <v>450</v>
      </c>
      <c r="R112" s="149" t="s">
        <v>450</v>
      </c>
      <c r="S112" s="107" t="s">
        <v>451</v>
      </c>
    </row>
    <row r="113" spans="1:19" ht="21" thickBot="1">
      <c r="A113" s="172"/>
      <c r="B113" s="156"/>
      <c r="C113" s="153"/>
      <c r="D113" s="153"/>
      <c r="E113" s="153"/>
      <c r="F113" s="154"/>
      <c r="G113" s="158"/>
      <c r="H113" s="152"/>
      <c r="I113" s="153"/>
      <c r="J113" s="154"/>
      <c r="K113" s="154"/>
      <c r="L113" s="153"/>
      <c r="M113" s="153"/>
      <c r="N113" s="154"/>
      <c r="O113" s="153"/>
      <c r="P113" s="153"/>
      <c r="Q113" s="154"/>
      <c r="R113" s="154"/>
      <c r="S113" s="108" t="s">
        <v>452</v>
      </c>
    </row>
    <row r="114" spans="1:19" ht="19.899999999999999" customHeight="1">
      <c r="A114" s="172"/>
      <c r="B114" s="155">
        <v>1207</v>
      </c>
      <c r="C114" s="147" t="s">
        <v>449</v>
      </c>
      <c r="D114" s="147" t="s">
        <v>230</v>
      </c>
      <c r="E114" s="147" t="s">
        <v>272</v>
      </c>
      <c r="F114" s="149">
        <v>100</v>
      </c>
      <c r="G114" s="157"/>
      <c r="H114" s="151">
        <v>32589</v>
      </c>
      <c r="I114" s="147">
        <v>3.2</v>
      </c>
      <c r="J114" s="149">
        <v>1.0696330000000001</v>
      </c>
      <c r="K114" s="149">
        <v>438</v>
      </c>
      <c r="L114" s="147" t="s">
        <v>282</v>
      </c>
      <c r="M114" s="147" t="s">
        <v>116</v>
      </c>
      <c r="N114" s="149">
        <v>6.51</v>
      </c>
      <c r="O114" s="147" t="s">
        <v>256</v>
      </c>
      <c r="P114" s="147">
        <v>74840</v>
      </c>
      <c r="Q114" s="149" t="s">
        <v>450</v>
      </c>
      <c r="R114" s="149" t="s">
        <v>254</v>
      </c>
      <c r="S114" s="107" t="s">
        <v>451</v>
      </c>
    </row>
    <row r="115" spans="1:19" ht="21" thickBot="1">
      <c r="A115" s="172"/>
      <c r="B115" s="156"/>
      <c r="C115" s="153"/>
      <c r="D115" s="153"/>
      <c r="E115" s="153"/>
      <c r="F115" s="154"/>
      <c r="G115" s="158"/>
      <c r="H115" s="152"/>
      <c r="I115" s="153"/>
      <c r="J115" s="154"/>
      <c r="K115" s="154"/>
      <c r="L115" s="153"/>
      <c r="M115" s="153"/>
      <c r="N115" s="154"/>
      <c r="O115" s="153"/>
      <c r="P115" s="153"/>
      <c r="Q115" s="154"/>
      <c r="R115" s="154"/>
      <c r="S115" s="108" t="s">
        <v>452</v>
      </c>
    </row>
    <row r="116" spans="1:19" ht="21" customHeight="1">
      <c r="A116" s="172"/>
      <c r="B116" s="155">
        <v>1207</v>
      </c>
      <c r="C116" s="147" t="s">
        <v>449</v>
      </c>
      <c r="D116" s="147" t="s">
        <v>230</v>
      </c>
      <c r="E116" s="147" t="s">
        <v>272</v>
      </c>
      <c r="F116" s="149">
        <v>100</v>
      </c>
      <c r="G116" s="157"/>
      <c r="H116" s="151">
        <v>32589</v>
      </c>
      <c r="I116" s="147">
        <v>3.2</v>
      </c>
      <c r="J116" s="149">
        <v>1.0696330000000001</v>
      </c>
      <c r="K116" s="149">
        <v>508</v>
      </c>
      <c r="L116" s="147" t="s">
        <v>288</v>
      </c>
      <c r="M116" s="147" t="s">
        <v>134</v>
      </c>
      <c r="N116" s="149">
        <v>6.36</v>
      </c>
      <c r="O116" s="147" t="s">
        <v>256</v>
      </c>
      <c r="P116" s="147">
        <v>78784</v>
      </c>
      <c r="Q116" s="149" t="s">
        <v>450</v>
      </c>
      <c r="R116" s="149" t="s">
        <v>450</v>
      </c>
      <c r="S116" s="107" t="s">
        <v>451</v>
      </c>
    </row>
    <row r="117" spans="1:19" ht="21" thickBot="1">
      <c r="A117" s="172"/>
      <c r="B117" s="156"/>
      <c r="C117" s="153"/>
      <c r="D117" s="153"/>
      <c r="E117" s="153"/>
      <c r="F117" s="154"/>
      <c r="G117" s="158"/>
      <c r="H117" s="152"/>
      <c r="I117" s="153"/>
      <c r="J117" s="154"/>
      <c r="K117" s="154"/>
      <c r="L117" s="153"/>
      <c r="M117" s="153"/>
      <c r="N117" s="154"/>
      <c r="O117" s="153"/>
      <c r="P117" s="153"/>
      <c r="Q117" s="154"/>
      <c r="R117" s="154"/>
      <c r="S117" s="108" t="s">
        <v>452</v>
      </c>
    </row>
    <row r="118" spans="1:19" ht="21" customHeight="1">
      <c r="A118" s="172"/>
      <c r="B118" s="155">
        <v>1207</v>
      </c>
      <c r="C118" s="147" t="s">
        <v>449</v>
      </c>
      <c r="D118" s="147" t="s">
        <v>230</v>
      </c>
      <c r="E118" s="147" t="s">
        <v>272</v>
      </c>
      <c r="F118" s="149">
        <v>100</v>
      </c>
      <c r="G118" s="157"/>
      <c r="H118" s="151">
        <v>32589</v>
      </c>
      <c r="I118" s="147">
        <v>3.2</v>
      </c>
      <c r="J118" s="149">
        <v>1.0696330000000001</v>
      </c>
      <c r="K118" s="149">
        <v>491</v>
      </c>
      <c r="L118" s="147" t="s">
        <v>290</v>
      </c>
      <c r="M118" s="147" t="s">
        <v>136</v>
      </c>
      <c r="N118" s="149">
        <v>5.42</v>
      </c>
      <c r="O118" s="147" t="s">
        <v>256</v>
      </c>
      <c r="P118" s="147">
        <v>75285</v>
      </c>
      <c r="Q118" s="149" t="s">
        <v>450</v>
      </c>
      <c r="R118" s="149" t="s">
        <v>450</v>
      </c>
      <c r="S118" s="107" t="s">
        <v>451</v>
      </c>
    </row>
    <row r="119" spans="1:19" ht="21" thickBot="1">
      <c r="A119" s="172"/>
      <c r="B119" s="156"/>
      <c r="C119" s="153"/>
      <c r="D119" s="153"/>
      <c r="E119" s="153"/>
      <c r="F119" s="154"/>
      <c r="G119" s="158"/>
      <c r="H119" s="152"/>
      <c r="I119" s="153"/>
      <c r="J119" s="154"/>
      <c r="K119" s="154"/>
      <c r="L119" s="153"/>
      <c r="M119" s="153"/>
      <c r="N119" s="154"/>
      <c r="O119" s="153"/>
      <c r="P119" s="153"/>
      <c r="Q119" s="154"/>
      <c r="R119" s="154"/>
      <c r="S119" s="108" t="s">
        <v>452</v>
      </c>
    </row>
    <row r="120" spans="1:19" ht="19.899999999999999" customHeight="1">
      <c r="A120" s="172"/>
      <c r="B120" s="155">
        <v>1207</v>
      </c>
      <c r="C120" s="147" t="s">
        <v>449</v>
      </c>
      <c r="D120" s="147" t="s">
        <v>230</v>
      </c>
      <c r="E120" s="147" t="s">
        <v>272</v>
      </c>
      <c r="F120" s="149">
        <v>100</v>
      </c>
      <c r="G120" s="157"/>
      <c r="H120" s="151">
        <v>32589</v>
      </c>
      <c r="I120" s="147">
        <v>3.2</v>
      </c>
      <c r="J120" s="149">
        <v>1.0696330000000001</v>
      </c>
      <c r="K120" s="149">
        <v>601</v>
      </c>
      <c r="L120" s="147" t="s">
        <v>292</v>
      </c>
      <c r="M120" s="147" t="s">
        <v>138</v>
      </c>
      <c r="N120" s="149">
        <v>3.37</v>
      </c>
      <c r="O120" s="147" t="s">
        <v>256</v>
      </c>
      <c r="P120" s="147">
        <v>110543</v>
      </c>
      <c r="Q120" s="149" t="s">
        <v>254</v>
      </c>
      <c r="R120" s="149" t="s">
        <v>450</v>
      </c>
      <c r="S120" s="107" t="s">
        <v>451</v>
      </c>
    </row>
    <row r="121" spans="1:19" ht="21" thickBot="1">
      <c r="A121" s="172"/>
      <c r="B121" s="156"/>
      <c r="C121" s="153"/>
      <c r="D121" s="153"/>
      <c r="E121" s="153"/>
      <c r="F121" s="154"/>
      <c r="G121" s="158"/>
      <c r="H121" s="152"/>
      <c r="I121" s="153"/>
      <c r="J121" s="154"/>
      <c r="K121" s="154"/>
      <c r="L121" s="153"/>
      <c r="M121" s="153"/>
      <c r="N121" s="154"/>
      <c r="O121" s="153"/>
      <c r="P121" s="153"/>
      <c r="Q121" s="154"/>
      <c r="R121" s="154"/>
      <c r="S121" s="108" t="s">
        <v>452</v>
      </c>
    </row>
    <row r="122" spans="1:19" ht="19.899999999999999" customHeight="1">
      <c r="A122" s="172"/>
      <c r="B122" s="155">
        <v>1207</v>
      </c>
      <c r="C122" s="147" t="s">
        <v>449</v>
      </c>
      <c r="D122" s="147" t="s">
        <v>230</v>
      </c>
      <c r="E122" s="147" t="s">
        <v>272</v>
      </c>
      <c r="F122" s="149">
        <v>100</v>
      </c>
      <c r="G122" s="157"/>
      <c r="H122" s="151">
        <v>32589</v>
      </c>
      <c r="I122" s="147">
        <v>3.2</v>
      </c>
      <c r="J122" s="149">
        <v>1.0696330000000001</v>
      </c>
      <c r="K122" s="149">
        <v>551</v>
      </c>
      <c r="L122" s="147" t="s">
        <v>298</v>
      </c>
      <c r="M122" s="147" t="s">
        <v>144</v>
      </c>
      <c r="N122" s="149">
        <v>2.44</v>
      </c>
      <c r="O122" s="147" t="s">
        <v>256</v>
      </c>
      <c r="P122" s="147">
        <v>96377</v>
      </c>
      <c r="Q122" s="149" t="s">
        <v>450</v>
      </c>
      <c r="R122" s="149" t="s">
        <v>450</v>
      </c>
      <c r="S122" s="107" t="s">
        <v>451</v>
      </c>
    </row>
    <row r="123" spans="1:19" ht="21" thickBot="1">
      <c r="A123" s="172"/>
      <c r="B123" s="156"/>
      <c r="C123" s="153"/>
      <c r="D123" s="153"/>
      <c r="E123" s="153"/>
      <c r="F123" s="154"/>
      <c r="G123" s="158"/>
      <c r="H123" s="152"/>
      <c r="I123" s="153"/>
      <c r="J123" s="154"/>
      <c r="K123" s="154"/>
      <c r="L123" s="153"/>
      <c r="M123" s="153"/>
      <c r="N123" s="154"/>
      <c r="O123" s="153"/>
      <c r="P123" s="153"/>
      <c r="Q123" s="154"/>
      <c r="R123" s="154"/>
      <c r="S123" s="108" t="s">
        <v>452</v>
      </c>
    </row>
    <row r="124" spans="1:19" ht="21" customHeight="1">
      <c r="A124" s="172"/>
      <c r="B124" s="155">
        <v>1207</v>
      </c>
      <c r="C124" s="147" t="s">
        <v>449</v>
      </c>
      <c r="D124" s="147" t="s">
        <v>230</v>
      </c>
      <c r="E124" s="147" t="s">
        <v>272</v>
      </c>
      <c r="F124" s="149">
        <v>100</v>
      </c>
      <c r="G124" s="157"/>
      <c r="H124" s="151">
        <v>32589</v>
      </c>
      <c r="I124" s="147">
        <v>3.2</v>
      </c>
      <c r="J124" s="149">
        <v>1.0696330000000001</v>
      </c>
      <c r="K124" s="149">
        <v>199</v>
      </c>
      <c r="L124" s="147" t="s">
        <v>294</v>
      </c>
      <c r="M124" s="147" t="s">
        <v>140</v>
      </c>
      <c r="N124" s="149">
        <v>2.4</v>
      </c>
      <c r="O124" s="147" t="s">
        <v>256</v>
      </c>
      <c r="P124" s="147">
        <v>107835</v>
      </c>
      <c r="Q124" s="149" t="s">
        <v>450</v>
      </c>
      <c r="R124" s="149" t="s">
        <v>450</v>
      </c>
      <c r="S124" s="107" t="s">
        <v>451</v>
      </c>
    </row>
    <row r="125" spans="1:19" ht="21" thickBot="1">
      <c r="A125" s="172"/>
      <c r="B125" s="156"/>
      <c r="C125" s="153"/>
      <c r="D125" s="153"/>
      <c r="E125" s="153"/>
      <c r="F125" s="154"/>
      <c r="G125" s="158"/>
      <c r="H125" s="152"/>
      <c r="I125" s="153"/>
      <c r="J125" s="154"/>
      <c r="K125" s="154"/>
      <c r="L125" s="153"/>
      <c r="M125" s="153"/>
      <c r="N125" s="154"/>
      <c r="O125" s="153"/>
      <c r="P125" s="153"/>
      <c r="Q125" s="154"/>
      <c r="R125" s="154"/>
      <c r="S125" s="108" t="s">
        <v>452</v>
      </c>
    </row>
    <row r="126" spans="1:19" ht="19.899999999999999" customHeight="1">
      <c r="A126" s="172"/>
      <c r="B126" s="155">
        <v>1207</v>
      </c>
      <c r="C126" s="147" t="s">
        <v>449</v>
      </c>
      <c r="D126" s="147" t="s">
        <v>230</v>
      </c>
      <c r="E126" s="147" t="s">
        <v>272</v>
      </c>
      <c r="F126" s="149">
        <v>100</v>
      </c>
      <c r="G126" s="157"/>
      <c r="H126" s="151">
        <v>32589</v>
      </c>
      <c r="I126" s="147">
        <v>3.2</v>
      </c>
      <c r="J126" s="149">
        <v>1.0696330000000001</v>
      </c>
      <c r="K126" s="149">
        <v>522</v>
      </c>
      <c r="L126" s="147" t="s">
        <v>324</v>
      </c>
      <c r="M126" s="147" t="s">
        <v>154</v>
      </c>
      <c r="N126" s="149">
        <v>1.98</v>
      </c>
      <c r="O126" s="147" t="s">
        <v>256</v>
      </c>
      <c r="P126" s="147" t="s">
        <v>325</v>
      </c>
      <c r="Q126" s="149" t="s">
        <v>254</v>
      </c>
      <c r="R126" s="149" t="s">
        <v>450</v>
      </c>
      <c r="S126" s="107" t="s">
        <v>451</v>
      </c>
    </row>
    <row r="127" spans="1:19" ht="21" thickBot="1">
      <c r="A127" s="172"/>
      <c r="B127" s="156"/>
      <c r="C127" s="153"/>
      <c r="D127" s="153"/>
      <c r="E127" s="153"/>
      <c r="F127" s="154"/>
      <c r="G127" s="158"/>
      <c r="H127" s="152"/>
      <c r="I127" s="153"/>
      <c r="J127" s="154"/>
      <c r="K127" s="154"/>
      <c r="L127" s="153"/>
      <c r="M127" s="153"/>
      <c r="N127" s="154"/>
      <c r="O127" s="153"/>
      <c r="P127" s="153"/>
      <c r="Q127" s="154"/>
      <c r="R127" s="154"/>
      <c r="S127" s="108" t="s">
        <v>452</v>
      </c>
    </row>
    <row r="128" spans="1:19" ht="19.899999999999999" customHeight="1">
      <c r="A128" s="172"/>
      <c r="B128" s="155">
        <v>1207</v>
      </c>
      <c r="C128" s="147" t="s">
        <v>449</v>
      </c>
      <c r="D128" s="147" t="s">
        <v>230</v>
      </c>
      <c r="E128" s="147" t="s">
        <v>272</v>
      </c>
      <c r="F128" s="149">
        <v>100</v>
      </c>
      <c r="G128" s="157"/>
      <c r="H128" s="151">
        <v>32589</v>
      </c>
      <c r="I128" s="147">
        <v>3.2</v>
      </c>
      <c r="J128" s="149">
        <v>1.0696330000000001</v>
      </c>
      <c r="K128" s="149">
        <v>600</v>
      </c>
      <c r="L128" s="147" t="s">
        <v>300</v>
      </c>
      <c r="M128" s="147" t="s">
        <v>146</v>
      </c>
      <c r="N128" s="149">
        <v>1.8</v>
      </c>
      <c r="O128" s="147" t="s">
        <v>256</v>
      </c>
      <c r="P128" s="147">
        <v>142825</v>
      </c>
      <c r="Q128" s="149" t="s">
        <v>450</v>
      </c>
      <c r="R128" s="149" t="s">
        <v>450</v>
      </c>
      <c r="S128" s="107" t="s">
        <v>451</v>
      </c>
    </row>
    <row r="129" spans="1:19" ht="21" thickBot="1">
      <c r="A129" s="172"/>
      <c r="B129" s="156"/>
      <c r="C129" s="153"/>
      <c r="D129" s="153"/>
      <c r="E129" s="153"/>
      <c r="F129" s="154"/>
      <c r="G129" s="158"/>
      <c r="H129" s="152"/>
      <c r="I129" s="153"/>
      <c r="J129" s="154"/>
      <c r="K129" s="154"/>
      <c r="L129" s="153"/>
      <c r="M129" s="153"/>
      <c r="N129" s="154"/>
      <c r="O129" s="153"/>
      <c r="P129" s="153"/>
      <c r="Q129" s="154"/>
      <c r="R129" s="154"/>
      <c r="S129" s="108" t="s">
        <v>452</v>
      </c>
    </row>
    <row r="130" spans="1:19" ht="19.899999999999999" customHeight="1">
      <c r="A130" s="172"/>
      <c r="B130" s="155">
        <v>1207</v>
      </c>
      <c r="C130" s="147" t="s">
        <v>449</v>
      </c>
      <c r="D130" s="147" t="s">
        <v>230</v>
      </c>
      <c r="E130" s="147" t="s">
        <v>272</v>
      </c>
      <c r="F130" s="149">
        <v>100</v>
      </c>
      <c r="G130" s="157"/>
      <c r="H130" s="151">
        <v>32589</v>
      </c>
      <c r="I130" s="147">
        <v>3.2</v>
      </c>
      <c r="J130" s="149">
        <v>1.0696330000000001</v>
      </c>
      <c r="K130" s="149">
        <v>550</v>
      </c>
      <c r="L130" s="147" t="s">
        <v>302</v>
      </c>
      <c r="M130" s="147" t="s">
        <v>147</v>
      </c>
      <c r="N130" s="149">
        <v>1.63</v>
      </c>
      <c r="O130" s="147" t="s">
        <v>256</v>
      </c>
      <c r="P130" s="147">
        <v>108872</v>
      </c>
      <c r="Q130" s="149" t="s">
        <v>450</v>
      </c>
      <c r="R130" s="149" t="s">
        <v>450</v>
      </c>
      <c r="S130" s="107" t="s">
        <v>451</v>
      </c>
    </row>
    <row r="131" spans="1:19" ht="21" thickBot="1">
      <c r="A131" s="172"/>
      <c r="B131" s="156"/>
      <c r="C131" s="153"/>
      <c r="D131" s="153"/>
      <c r="E131" s="153"/>
      <c r="F131" s="154"/>
      <c r="G131" s="158"/>
      <c r="H131" s="152"/>
      <c r="I131" s="153"/>
      <c r="J131" s="154"/>
      <c r="K131" s="154"/>
      <c r="L131" s="153"/>
      <c r="M131" s="153"/>
      <c r="N131" s="154"/>
      <c r="O131" s="153"/>
      <c r="P131" s="153"/>
      <c r="Q131" s="154"/>
      <c r="R131" s="154"/>
      <c r="S131" s="108" t="s">
        <v>452</v>
      </c>
    </row>
    <row r="132" spans="1:19" ht="19.899999999999999" customHeight="1">
      <c r="A132" s="172"/>
      <c r="B132" s="155">
        <v>1207</v>
      </c>
      <c r="C132" s="147" t="s">
        <v>449</v>
      </c>
      <c r="D132" s="147" t="s">
        <v>230</v>
      </c>
      <c r="E132" s="147" t="s">
        <v>272</v>
      </c>
      <c r="F132" s="149">
        <v>100</v>
      </c>
      <c r="G132" s="157"/>
      <c r="H132" s="151">
        <v>32589</v>
      </c>
      <c r="I132" s="147">
        <v>3.2</v>
      </c>
      <c r="J132" s="149">
        <v>1.0696330000000001</v>
      </c>
      <c r="K132" s="149">
        <v>248</v>
      </c>
      <c r="L132" s="147" t="s">
        <v>296</v>
      </c>
      <c r="M132" s="147" t="s">
        <v>132</v>
      </c>
      <c r="N132" s="149">
        <v>1.42</v>
      </c>
      <c r="O132" s="147" t="s">
        <v>256</v>
      </c>
      <c r="P132" s="147">
        <v>96140</v>
      </c>
      <c r="Q132" s="149" t="s">
        <v>450</v>
      </c>
      <c r="R132" s="149" t="s">
        <v>450</v>
      </c>
      <c r="S132" s="107" t="s">
        <v>451</v>
      </c>
    </row>
    <row r="133" spans="1:19" ht="21" thickBot="1">
      <c r="A133" s="172"/>
      <c r="B133" s="156"/>
      <c r="C133" s="153"/>
      <c r="D133" s="153"/>
      <c r="E133" s="153"/>
      <c r="F133" s="154"/>
      <c r="G133" s="158"/>
      <c r="H133" s="152"/>
      <c r="I133" s="153"/>
      <c r="J133" s="154"/>
      <c r="K133" s="154"/>
      <c r="L133" s="153"/>
      <c r="M133" s="153"/>
      <c r="N133" s="154"/>
      <c r="O133" s="153"/>
      <c r="P133" s="153"/>
      <c r="Q133" s="154"/>
      <c r="R133" s="154"/>
      <c r="S133" s="108" t="s">
        <v>452</v>
      </c>
    </row>
    <row r="134" spans="1:19" ht="19.899999999999999" customHeight="1">
      <c r="A134" s="172"/>
      <c r="B134" s="155">
        <v>1207</v>
      </c>
      <c r="C134" s="147" t="s">
        <v>449</v>
      </c>
      <c r="D134" s="147" t="s">
        <v>230</v>
      </c>
      <c r="E134" s="147" t="s">
        <v>272</v>
      </c>
      <c r="F134" s="149">
        <v>100</v>
      </c>
      <c r="G134" s="157"/>
      <c r="H134" s="151">
        <v>32589</v>
      </c>
      <c r="I134" s="147">
        <v>3.2</v>
      </c>
      <c r="J134" s="149">
        <v>1.0696330000000001</v>
      </c>
      <c r="K134" s="149">
        <v>385</v>
      </c>
      <c r="L134" s="147" t="s">
        <v>316</v>
      </c>
      <c r="M134" s="147" t="s">
        <v>141</v>
      </c>
      <c r="N134" s="149">
        <v>1.1100000000000001</v>
      </c>
      <c r="O134" s="147" t="s">
        <v>256</v>
      </c>
      <c r="P134" s="147">
        <v>110827</v>
      </c>
      <c r="Q134" s="149" t="s">
        <v>450</v>
      </c>
      <c r="R134" s="149" t="s">
        <v>450</v>
      </c>
      <c r="S134" s="107" t="s">
        <v>451</v>
      </c>
    </row>
    <row r="135" spans="1:19" ht="21" thickBot="1">
      <c r="A135" s="172"/>
      <c r="B135" s="156"/>
      <c r="C135" s="153"/>
      <c r="D135" s="153"/>
      <c r="E135" s="153"/>
      <c r="F135" s="154"/>
      <c r="G135" s="158"/>
      <c r="H135" s="152"/>
      <c r="I135" s="153"/>
      <c r="J135" s="154"/>
      <c r="K135" s="154"/>
      <c r="L135" s="153"/>
      <c r="M135" s="153"/>
      <c r="N135" s="154"/>
      <c r="O135" s="153"/>
      <c r="P135" s="153"/>
      <c r="Q135" s="154"/>
      <c r="R135" s="154"/>
      <c r="S135" s="108" t="s">
        <v>452</v>
      </c>
    </row>
    <row r="136" spans="1:19" ht="19.899999999999999" customHeight="1">
      <c r="A136" s="172"/>
      <c r="B136" s="155">
        <v>1207</v>
      </c>
      <c r="C136" s="147" t="s">
        <v>449</v>
      </c>
      <c r="D136" s="147" t="s">
        <v>230</v>
      </c>
      <c r="E136" s="147" t="s">
        <v>272</v>
      </c>
      <c r="F136" s="149">
        <v>100</v>
      </c>
      <c r="G136" s="157"/>
      <c r="H136" s="151">
        <v>32589</v>
      </c>
      <c r="I136" s="147">
        <v>3.2</v>
      </c>
      <c r="J136" s="149">
        <v>1.0696330000000001</v>
      </c>
      <c r="K136" s="149">
        <v>118</v>
      </c>
      <c r="L136" s="147" t="s">
        <v>322</v>
      </c>
      <c r="M136" s="147" t="s">
        <v>107</v>
      </c>
      <c r="N136" s="149">
        <v>1.07</v>
      </c>
      <c r="O136" s="147" t="s">
        <v>256</v>
      </c>
      <c r="P136" s="147">
        <v>540841</v>
      </c>
      <c r="Q136" s="149" t="s">
        <v>254</v>
      </c>
      <c r="R136" s="149" t="s">
        <v>450</v>
      </c>
      <c r="S136" s="107" t="s">
        <v>451</v>
      </c>
    </row>
    <row r="137" spans="1:19" ht="21" thickBot="1">
      <c r="A137" s="172"/>
      <c r="B137" s="156"/>
      <c r="C137" s="153"/>
      <c r="D137" s="153"/>
      <c r="E137" s="153"/>
      <c r="F137" s="154"/>
      <c r="G137" s="158"/>
      <c r="H137" s="152"/>
      <c r="I137" s="153"/>
      <c r="J137" s="154"/>
      <c r="K137" s="154"/>
      <c r="L137" s="153"/>
      <c r="M137" s="153"/>
      <c r="N137" s="154"/>
      <c r="O137" s="153"/>
      <c r="P137" s="153"/>
      <c r="Q137" s="154"/>
      <c r="R137" s="154"/>
      <c r="S137" s="108" t="s">
        <v>452</v>
      </c>
    </row>
    <row r="138" spans="1:19" ht="19.899999999999999" customHeight="1">
      <c r="A138" s="172"/>
      <c r="B138" s="155">
        <v>1207</v>
      </c>
      <c r="C138" s="147" t="s">
        <v>449</v>
      </c>
      <c r="D138" s="147" t="s">
        <v>230</v>
      </c>
      <c r="E138" s="147" t="s">
        <v>272</v>
      </c>
      <c r="F138" s="149">
        <v>100</v>
      </c>
      <c r="G138" s="157"/>
      <c r="H138" s="151">
        <v>32589</v>
      </c>
      <c r="I138" s="147">
        <v>3.2</v>
      </c>
      <c r="J138" s="149">
        <v>1.0696330000000001</v>
      </c>
      <c r="K138" s="149">
        <v>604</v>
      </c>
      <c r="L138" s="147" t="s">
        <v>318</v>
      </c>
      <c r="M138" s="147" t="s">
        <v>153</v>
      </c>
      <c r="N138" s="149">
        <v>1.04</v>
      </c>
      <c r="O138" s="147" t="s">
        <v>256</v>
      </c>
      <c r="P138" s="147">
        <v>111659</v>
      </c>
      <c r="Q138" s="149" t="s">
        <v>450</v>
      </c>
      <c r="R138" s="149" t="s">
        <v>450</v>
      </c>
      <c r="S138" s="107" t="s">
        <v>451</v>
      </c>
    </row>
    <row r="139" spans="1:19" ht="21" thickBot="1">
      <c r="A139" s="172"/>
      <c r="B139" s="156"/>
      <c r="C139" s="153"/>
      <c r="D139" s="153"/>
      <c r="E139" s="153"/>
      <c r="F139" s="154"/>
      <c r="G139" s="158"/>
      <c r="H139" s="152"/>
      <c r="I139" s="153"/>
      <c r="J139" s="154"/>
      <c r="K139" s="154"/>
      <c r="L139" s="153"/>
      <c r="M139" s="153"/>
      <c r="N139" s="154"/>
      <c r="O139" s="153"/>
      <c r="P139" s="153"/>
      <c r="Q139" s="154"/>
      <c r="R139" s="154"/>
      <c r="S139" s="108" t="s">
        <v>452</v>
      </c>
    </row>
    <row r="140" spans="1:19" ht="19.899999999999999" customHeight="1">
      <c r="A140" s="172"/>
      <c r="B140" s="155">
        <v>1207</v>
      </c>
      <c r="C140" s="147" t="s">
        <v>449</v>
      </c>
      <c r="D140" s="147" t="s">
        <v>230</v>
      </c>
      <c r="E140" s="147" t="s">
        <v>272</v>
      </c>
      <c r="F140" s="149">
        <v>100</v>
      </c>
      <c r="G140" s="157"/>
      <c r="H140" s="151">
        <v>32589</v>
      </c>
      <c r="I140" s="147">
        <v>3.2</v>
      </c>
      <c r="J140" s="149">
        <v>1.0696330000000001</v>
      </c>
      <c r="K140" s="149">
        <v>245</v>
      </c>
      <c r="L140" s="147" t="s">
        <v>310</v>
      </c>
      <c r="M140" s="147" t="s">
        <v>131</v>
      </c>
      <c r="N140" s="149">
        <v>0.8</v>
      </c>
      <c r="O140" s="147" t="s">
        <v>256</v>
      </c>
      <c r="P140" s="147">
        <v>589344</v>
      </c>
      <c r="Q140" s="149" t="s">
        <v>450</v>
      </c>
      <c r="R140" s="149" t="s">
        <v>450</v>
      </c>
      <c r="S140" s="107" t="s">
        <v>451</v>
      </c>
    </row>
    <row r="141" spans="1:19" ht="21" thickBot="1">
      <c r="A141" s="172"/>
      <c r="B141" s="156"/>
      <c r="C141" s="153"/>
      <c r="D141" s="153"/>
      <c r="E141" s="153"/>
      <c r="F141" s="154"/>
      <c r="G141" s="158"/>
      <c r="H141" s="152"/>
      <c r="I141" s="153"/>
      <c r="J141" s="154"/>
      <c r="K141" s="154"/>
      <c r="L141" s="153"/>
      <c r="M141" s="153"/>
      <c r="N141" s="154"/>
      <c r="O141" s="153"/>
      <c r="P141" s="153"/>
      <c r="Q141" s="154"/>
      <c r="R141" s="154"/>
      <c r="S141" s="108" t="s">
        <v>452</v>
      </c>
    </row>
    <row r="142" spans="1:19" ht="19.899999999999999" customHeight="1">
      <c r="A142" s="172"/>
      <c r="B142" s="155">
        <v>1207</v>
      </c>
      <c r="C142" s="147" t="s">
        <v>449</v>
      </c>
      <c r="D142" s="147" t="s">
        <v>230</v>
      </c>
      <c r="E142" s="147" t="s">
        <v>272</v>
      </c>
      <c r="F142" s="149">
        <v>100</v>
      </c>
      <c r="G142" s="157"/>
      <c r="H142" s="151">
        <v>32589</v>
      </c>
      <c r="I142" s="147">
        <v>3.2</v>
      </c>
      <c r="J142" s="149">
        <v>1.0696330000000001</v>
      </c>
      <c r="K142" s="149">
        <v>193</v>
      </c>
      <c r="L142" s="147" t="s">
        <v>326</v>
      </c>
      <c r="M142" s="147" t="s">
        <v>121</v>
      </c>
      <c r="N142" s="149">
        <v>0.73</v>
      </c>
      <c r="O142" s="147" t="s">
        <v>256</v>
      </c>
      <c r="P142" s="147">
        <v>592278</v>
      </c>
      <c r="Q142" s="149" t="s">
        <v>450</v>
      </c>
      <c r="R142" s="149" t="s">
        <v>450</v>
      </c>
      <c r="S142" s="107" t="s">
        <v>451</v>
      </c>
    </row>
    <row r="143" spans="1:19" ht="21" thickBot="1">
      <c r="A143" s="172"/>
      <c r="B143" s="156"/>
      <c r="C143" s="153"/>
      <c r="D143" s="153"/>
      <c r="E143" s="153"/>
      <c r="F143" s="154"/>
      <c r="G143" s="158"/>
      <c r="H143" s="152"/>
      <c r="I143" s="153"/>
      <c r="J143" s="154"/>
      <c r="K143" s="154"/>
      <c r="L143" s="153"/>
      <c r="M143" s="153"/>
      <c r="N143" s="154"/>
      <c r="O143" s="153"/>
      <c r="P143" s="153"/>
      <c r="Q143" s="154"/>
      <c r="R143" s="154"/>
      <c r="S143" s="108" t="s">
        <v>452</v>
      </c>
    </row>
    <row r="144" spans="1:19" ht="19.899999999999999" customHeight="1">
      <c r="A144" s="172"/>
      <c r="B144" s="155">
        <v>1207</v>
      </c>
      <c r="C144" s="147" t="s">
        <v>449</v>
      </c>
      <c r="D144" s="147" t="s">
        <v>230</v>
      </c>
      <c r="E144" s="147" t="s">
        <v>272</v>
      </c>
      <c r="F144" s="149">
        <v>100</v>
      </c>
      <c r="G144" s="157"/>
      <c r="H144" s="151">
        <v>32589</v>
      </c>
      <c r="I144" s="147">
        <v>3.2</v>
      </c>
      <c r="J144" s="149">
        <v>1.0696330000000001</v>
      </c>
      <c r="K144" s="149">
        <v>620</v>
      </c>
      <c r="L144" s="147" t="s">
        <v>338</v>
      </c>
      <c r="M144" s="147" t="s">
        <v>158</v>
      </c>
      <c r="N144" s="149">
        <v>0.7</v>
      </c>
      <c r="O144" s="147" t="s">
        <v>256</v>
      </c>
      <c r="P144" s="147">
        <v>95476</v>
      </c>
      <c r="Q144" s="149" t="s">
        <v>254</v>
      </c>
      <c r="R144" s="149" t="s">
        <v>450</v>
      </c>
      <c r="S144" s="107" t="s">
        <v>451</v>
      </c>
    </row>
    <row r="145" spans="1:19" ht="21" thickBot="1">
      <c r="A145" s="172"/>
      <c r="B145" s="156"/>
      <c r="C145" s="153"/>
      <c r="D145" s="153"/>
      <c r="E145" s="153"/>
      <c r="F145" s="154"/>
      <c r="G145" s="158"/>
      <c r="H145" s="152"/>
      <c r="I145" s="153"/>
      <c r="J145" s="154"/>
      <c r="K145" s="154"/>
      <c r="L145" s="153"/>
      <c r="M145" s="153"/>
      <c r="N145" s="154"/>
      <c r="O145" s="153"/>
      <c r="P145" s="153"/>
      <c r="Q145" s="154"/>
      <c r="R145" s="154"/>
      <c r="S145" s="108" t="s">
        <v>452</v>
      </c>
    </row>
    <row r="146" spans="1:19" ht="19.899999999999999" customHeight="1">
      <c r="A146" s="172"/>
      <c r="B146" s="155">
        <v>1207</v>
      </c>
      <c r="C146" s="147" t="s">
        <v>449</v>
      </c>
      <c r="D146" s="147" t="s">
        <v>230</v>
      </c>
      <c r="E146" s="147" t="s">
        <v>272</v>
      </c>
      <c r="F146" s="149">
        <v>100</v>
      </c>
      <c r="G146" s="157"/>
      <c r="H146" s="151">
        <v>32589</v>
      </c>
      <c r="I146" s="147">
        <v>3.2</v>
      </c>
      <c r="J146" s="149">
        <v>1.0696330000000001</v>
      </c>
      <c r="K146" s="149">
        <v>390</v>
      </c>
      <c r="L146" s="147" t="s">
        <v>314</v>
      </c>
      <c r="M146" s="147" t="s">
        <v>143</v>
      </c>
      <c r="N146" s="149">
        <v>0.7</v>
      </c>
      <c r="O146" s="147" t="s">
        <v>256</v>
      </c>
      <c r="P146" s="147">
        <v>287923</v>
      </c>
      <c r="Q146" s="149" t="s">
        <v>450</v>
      </c>
      <c r="R146" s="149" t="s">
        <v>450</v>
      </c>
      <c r="S146" s="107" t="s">
        <v>451</v>
      </c>
    </row>
    <row r="147" spans="1:19" ht="21" thickBot="1">
      <c r="A147" s="172"/>
      <c r="B147" s="156"/>
      <c r="C147" s="153"/>
      <c r="D147" s="153"/>
      <c r="E147" s="153"/>
      <c r="F147" s="154"/>
      <c r="G147" s="158"/>
      <c r="H147" s="152"/>
      <c r="I147" s="153"/>
      <c r="J147" s="154"/>
      <c r="K147" s="154"/>
      <c r="L147" s="153"/>
      <c r="M147" s="153"/>
      <c r="N147" s="154"/>
      <c r="O147" s="153"/>
      <c r="P147" s="153"/>
      <c r="Q147" s="154"/>
      <c r="R147" s="154"/>
      <c r="S147" s="108" t="s">
        <v>452</v>
      </c>
    </row>
    <row r="148" spans="1:19" ht="19.899999999999999" customHeight="1">
      <c r="A148" s="172"/>
      <c r="B148" s="155">
        <v>1207</v>
      </c>
      <c r="C148" s="147" t="s">
        <v>449</v>
      </c>
      <c r="D148" s="147" t="s">
        <v>230</v>
      </c>
      <c r="E148" s="147" t="s">
        <v>272</v>
      </c>
      <c r="F148" s="149">
        <v>100</v>
      </c>
      <c r="G148" s="157"/>
      <c r="H148" s="151">
        <v>32589</v>
      </c>
      <c r="I148" s="147">
        <v>3.2</v>
      </c>
      <c r="J148" s="149">
        <v>1.0696330000000001</v>
      </c>
      <c r="K148" s="149">
        <v>194</v>
      </c>
      <c r="L148" s="147" t="s">
        <v>308</v>
      </c>
      <c r="M148" s="147" t="s">
        <v>124</v>
      </c>
      <c r="N148" s="149">
        <v>0.56999999999999995</v>
      </c>
      <c r="O148" s="147" t="s">
        <v>256</v>
      </c>
      <c r="P148" s="147">
        <v>591764</v>
      </c>
      <c r="Q148" s="149" t="s">
        <v>450</v>
      </c>
      <c r="R148" s="149" t="s">
        <v>450</v>
      </c>
      <c r="S148" s="107" t="s">
        <v>451</v>
      </c>
    </row>
    <row r="149" spans="1:19" ht="21" thickBot="1">
      <c r="A149" s="172"/>
      <c r="B149" s="156"/>
      <c r="C149" s="153"/>
      <c r="D149" s="153"/>
      <c r="E149" s="153"/>
      <c r="F149" s="154"/>
      <c r="G149" s="158"/>
      <c r="H149" s="152"/>
      <c r="I149" s="153"/>
      <c r="J149" s="154"/>
      <c r="K149" s="154"/>
      <c r="L149" s="153"/>
      <c r="M149" s="153"/>
      <c r="N149" s="154"/>
      <c r="O149" s="153"/>
      <c r="P149" s="153"/>
      <c r="Q149" s="154"/>
      <c r="R149" s="154"/>
      <c r="S149" s="108" t="s">
        <v>452</v>
      </c>
    </row>
    <row r="150" spans="1:19" ht="19.899999999999999" customHeight="1">
      <c r="A150" s="172"/>
      <c r="B150" s="155">
        <v>1207</v>
      </c>
      <c r="C150" s="147" t="s">
        <v>449</v>
      </c>
      <c r="D150" s="147" t="s">
        <v>230</v>
      </c>
      <c r="E150" s="147" t="s">
        <v>272</v>
      </c>
      <c r="F150" s="149">
        <v>100</v>
      </c>
      <c r="G150" s="157"/>
      <c r="H150" s="151">
        <v>32589</v>
      </c>
      <c r="I150" s="147">
        <v>3.2</v>
      </c>
      <c r="J150" s="149">
        <v>1.0696330000000001</v>
      </c>
      <c r="K150" s="149">
        <v>449</v>
      </c>
      <c r="L150" s="147" t="s">
        <v>342</v>
      </c>
      <c r="M150" s="147" t="s">
        <v>145</v>
      </c>
      <c r="N150" s="149">
        <v>0.54</v>
      </c>
      <c r="O150" s="147" t="s">
        <v>256</v>
      </c>
      <c r="P150" s="147">
        <v>100414</v>
      </c>
      <c r="Q150" s="149" t="s">
        <v>254</v>
      </c>
      <c r="R150" s="149" t="s">
        <v>450</v>
      </c>
      <c r="S150" s="107" t="s">
        <v>451</v>
      </c>
    </row>
    <row r="151" spans="1:19" ht="21" thickBot="1">
      <c r="A151" s="172"/>
      <c r="B151" s="156"/>
      <c r="C151" s="153"/>
      <c r="D151" s="153"/>
      <c r="E151" s="153"/>
      <c r="F151" s="154"/>
      <c r="G151" s="158"/>
      <c r="H151" s="152"/>
      <c r="I151" s="153"/>
      <c r="J151" s="154"/>
      <c r="K151" s="154"/>
      <c r="L151" s="153"/>
      <c r="M151" s="153"/>
      <c r="N151" s="154"/>
      <c r="O151" s="153"/>
      <c r="P151" s="153"/>
      <c r="Q151" s="154"/>
      <c r="R151" s="154"/>
      <c r="S151" s="108" t="s">
        <v>452</v>
      </c>
    </row>
    <row r="152" spans="1:19" ht="19.899999999999999" customHeight="1">
      <c r="A152" s="172"/>
      <c r="B152" s="155">
        <v>1207</v>
      </c>
      <c r="C152" s="147" t="s">
        <v>449</v>
      </c>
      <c r="D152" s="147" t="s">
        <v>230</v>
      </c>
      <c r="E152" s="147" t="s">
        <v>272</v>
      </c>
      <c r="F152" s="149">
        <v>100</v>
      </c>
      <c r="G152" s="157"/>
      <c r="H152" s="151">
        <v>32589</v>
      </c>
      <c r="I152" s="147">
        <v>3.2</v>
      </c>
      <c r="J152" s="149">
        <v>1.0696330000000001</v>
      </c>
      <c r="K152" s="149">
        <v>717</v>
      </c>
      <c r="L152" s="147" t="s">
        <v>306</v>
      </c>
      <c r="M152" s="147" t="s">
        <v>148</v>
      </c>
      <c r="N152" s="149">
        <v>0.38</v>
      </c>
      <c r="O152" s="147" t="s">
        <v>256</v>
      </c>
      <c r="P152" s="147">
        <v>108883</v>
      </c>
      <c r="Q152" s="149" t="s">
        <v>254</v>
      </c>
      <c r="R152" s="149" t="s">
        <v>450</v>
      </c>
      <c r="S152" s="107" t="s">
        <v>451</v>
      </c>
    </row>
    <row r="153" spans="1:19" ht="21" thickBot="1">
      <c r="A153" s="172"/>
      <c r="B153" s="156"/>
      <c r="C153" s="153"/>
      <c r="D153" s="153"/>
      <c r="E153" s="153"/>
      <c r="F153" s="154"/>
      <c r="G153" s="158"/>
      <c r="H153" s="152"/>
      <c r="I153" s="153"/>
      <c r="J153" s="154"/>
      <c r="K153" s="154"/>
      <c r="L153" s="153"/>
      <c r="M153" s="153"/>
      <c r="N153" s="154"/>
      <c r="O153" s="153"/>
      <c r="P153" s="153"/>
      <c r="Q153" s="154"/>
      <c r="R153" s="154"/>
      <c r="S153" s="108" t="s">
        <v>452</v>
      </c>
    </row>
    <row r="154" spans="1:19" ht="19.899999999999999" customHeight="1">
      <c r="A154" s="172"/>
      <c r="B154" s="155">
        <v>1207</v>
      </c>
      <c r="C154" s="147" t="s">
        <v>449</v>
      </c>
      <c r="D154" s="147" t="s">
        <v>230</v>
      </c>
      <c r="E154" s="147" t="s">
        <v>272</v>
      </c>
      <c r="F154" s="149">
        <v>100</v>
      </c>
      <c r="G154" s="157"/>
      <c r="H154" s="151">
        <v>32589</v>
      </c>
      <c r="I154" s="147">
        <v>3.2</v>
      </c>
      <c r="J154" s="149">
        <v>1.0696330000000001</v>
      </c>
      <c r="K154" s="149">
        <v>450</v>
      </c>
      <c r="L154" s="147" t="s">
        <v>454</v>
      </c>
      <c r="M154" s="147" t="s">
        <v>455</v>
      </c>
      <c r="N154" s="149">
        <v>0.37</v>
      </c>
      <c r="O154" s="147" t="s">
        <v>256</v>
      </c>
      <c r="P154" s="147">
        <v>1678917</v>
      </c>
      <c r="Q154" s="149" t="s">
        <v>450</v>
      </c>
      <c r="R154" s="149" t="s">
        <v>450</v>
      </c>
      <c r="S154" s="107" t="s">
        <v>451</v>
      </c>
    </row>
    <row r="155" spans="1:19" ht="21" thickBot="1">
      <c r="A155" s="172"/>
      <c r="B155" s="156"/>
      <c r="C155" s="153"/>
      <c r="D155" s="153"/>
      <c r="E155" s="153"/>
      <c r="F155" s="154"/>
      <c r="G155" s="158"/>
      <c r="H155" s="152"/>
      <c r="I155" s="153"/>
      <c r="J155" s="154"/>
      <c r="K155" s="154"/>
      <c r="L155" s="153"/>
      <c r="M155" s="153"/>
      <c r="N155" s="154"/>
      <c r="O155" s="153"/>
      <c r="P155" s="153"/>
      <c r="Q155" s="154"/>
      <c r="R155" s="154"/>
      <c r="S155" s="108" t="s">
        <v>452</v>
      </c>
    </row>
    <row r="156" spans="1:19" ht="19.899999999999999" customHeight="1">
      <c r="A156" s="172"/>
      <c r="B156" s="155">
        <v>1207</v>
      </c>
      <c r="C156" s="147" t="s">
        <v>449</v>
      </c>
      <c r="D156" s="147" t="s">
        <v>230</v>
      </c>
      <c r="E156" s="147" t="s">
        <v>272</v>
      </c>
      <c r="F156" s="149">
        <v>100</v>
      </c>
      <c r="G156" s="157"/>
      <c r="H156" s="151">
        <v>32589</v>
      </c>
      <c r="I156" s="147">
        <v>3.2</v>
      </c>
      <c r="J156" s="149">
        <v>1.0696330000000001</v>
      </c>
      <c r="K156" s="149">
        <v>244</v>
      </c>
      <c r="L156" s="147" t="s">
        <v>330</v>
      </c>
      <c r="M156" s="147" t="s">
        <v>129</v>
      </c>
      <c r="N156" s="149">
        <v>0.35</v>
      </c>
      <c r="O156" s="147" t="s">
        <v>256</v>
      </c>
      <c r="P156" s="147">
        <v>589811</v>
      </c>
      <c r="Q156" s="149" t="s">
        <v>450</v>
      </c>
      <c r="R156" s="149" t="s">
        <v>450</v>
      </c>
      <c r="S156" s="107" t="s">
        <v>451</v>
      </c>
    </row>
    <row r="157" spans="1:19" ht="21" thickBot="1">
      <c r="A157" s="172"/>
      <c r="B157" s="156"/>
      <c r="C157" s="153"/>
      <c r="D157" s="153"/>
      <c r="E157" s="153"/>
      <c r="F157" s="154"/>
      <c r="G157" s="158"/>
      <c r="H157" s="152"/>
      <c r="I157" s="153"/>
      <c r="J157" s="154"/>
      <c r="K157" s="154"/>
      <c r="L157" s="153"/>
      <c r="M157" s="153"/>
      <c r="N157" s="154"/>
      <c r="O157" s="153"/>
      <c r="P157" s="153"/>
      <c r="Q157" s="154"/>
      <c r="R157" s="154"/>
      <c r="S157" s="108" t="s">
        <v>452</v>
      </c>
    </row>
    <row r="158" spans="1:19" ht="19.899999999999999" customHeight="1">
      <c r="A158" s="172"/>
      <c r="B158" s="155">
        <v>1207</v>
      </c>
      <c r="C158" s="147" t="s">
        <v>449</v>
      </c>
      <c r="D158" s="147" t="s">
        <v>230</v>
      </c>
      <c r="E158" s="147" t="s">
        <v>272</v>
      </c>
      <c r="F158" s="149">
        <v>100</v>
      </c>
      <c r="G158" s="157"/>
      <c r="H158" s="151">
        <v>32589</v>
      </c>
      <c r="I158" s="147">
        <v>3.2</v>
      </c>
      <c r="J158" s="149">
        <v>1.0696330000000001</v>
      </c>
      <c r="K158" s="149">
        <v>302</v>
      </c>
      <c r="L158" s="147" t="s">
        <v>304</v>
      </c>
      <c r="M158" s="147" t="s">
        <v>135</v>
      </c>
      <c r="N158" s="149">
        <v>0.28000000000000003</v>
      </c>
      <c r="O158" s="147" t="s">
        <v>256</v>
      </c>
      <c r="P158" s="147">
        <v>71432</v>
      </c>
      <c r="Q158" s="149" t="s">
        <v>254</v>
      </c>
      <c r="R158" s="149" t="s">
        <v>450</v>
      </c>
      <c r="S158" s="107" t="s">
        <v>451</v>
      </c>
    </row>
    <row r="159" spans="1:19" ht="21" thickBot="1">
      <c r="A159" s="172"/>
      <c r="B159" s="156"/>
      <c r="C159" s="153"/>
      <c r="D159" s="153"/>
      <c r="E159" s="153"/>
      <c r="F159" s="154"/>
      <c r="G159" s="158"/>
      <c r="H159" s="152"/>
      <c r="I159" s="153"/>
      <c r="J159" s="154"/>
      <c r="K159" s="154"/>
      <c r="L159" s="153"/>
      <c r="M159" s="153"/>
      <c r="N159" s="154"/>
      <c r="O159" s="153"/>
      <c r="P159" s="153"/>
      <c r="Q159" s="154"/>
      <c r="R159" s="154"/>
      <c r="S159" s="108" t="s">
        <v>452</v>
      </c>
    </row>
    <row r="160" spans="1:19" ht="19.899999999999999" customHeight="1">
      <c r="A160" s="172"/>
      <c r="B160" s="155">
        <v>1207</v>
      </c>
      <c r="C160" s="147" t="s">
        <v>449</v>
      </c>
      <c r="D160" s="147" t="s">
        <v>230</v>
      </c>
      <c r="E160" s="147" t="s">
        <v>272</v>
      </c>
      <c r="F160" s="149">
        <v>100</v>
      </c>
      <c r="G160" s="157"/>
      <c r="H160" s="151">
        <v>32589</v>
      </c>
      <c r="I160" s="147">
        <v>3.2</v>
      </c>
      <c r="J160" s="149">
        <v>1.0696330000000001</v>
      </c>
      <c r="K160" s="149">
        <v>140</v>
      </c>
      <c r="L160" s="147" t="s">
        <v>328</v>
      </c>
      <c r="M160" s="147" t="s">
        <v>118</v>
      </c>
      <c r="N160" s="149">
        <v>0.25</v>
      </c>
      <c r="O160" s="147" t="s">
        <v>256</v>
      </c>
      <c r="P160" s="147">
        <v>565593</v>
      </c>
      <c r="Q160" s="149" t="s">
        <v>450</v>
      </c>
      <c r="R160" s="149" t="s">
        <v>450</v>
      </c>
      <c r="S160" s="107" t="s">
        <v>451</v>
      </c>
    </row>
    <row r="161" spans="1:19" ht="21" thickBot="1">
      <c r="A161" s="172"/>
      <c r="B161" s="156"/>
      <c r="C161" s="153"/>
      <c r="D161" s="153"/>
      <c r="E161" s="153"/>
      <c r="F161" s="154"/>
      <c r="G161" s="158"/>
      <c r="H161" s="152"/>
      <c r="I161" s="153"/>
      <c r="J161" s="154"/>
      <c r="K161" s="154"/>
      <c r="L161" s="153"/>
      <c r="M161" s="153"/>
      <c r="N161" s="154"/>
      <c r="O161" s="153"/>
      <c r="P161" s="153"/>
      <c r="Q161" s="154"/>
      <c r="R161" s="154"/>
      <c r="S161" s="108" t="s">
        <v>452</v>
      </c>
    </row>
    <row r="162" spans="1:19" ht="19.899999999999999" customHeight="1">
      <c r="A162" s="172"/>
      <c r="B162" s="155">
        <v>1207</v>
      </c>
      <c r="C162" s="147" t="s">
        <v>449</v>
      </c>
      <c r="D162" s="147" t="s">
        <v>230</v>
      </c>
      <c r="E162" s="147" t="s">
        <v>272</v>
      </c>
      <c r="F162" s="149">
        <v>100</v>
      </c>
      <c r="G162" s="157"/>
      <c r="H162" s="151">
        <v>32589</v>
      </c>
      <c r="I162" s="147">
        <v>3.2</v>
      </c>
      <c r="J162" s="149">
        <v>1.0696330000000001</v>
      </c>
      <c r="K162" s="149">
        <v>136</v>
      </c>
      <c r="L162" s="147" t="s">
        <v>320</v>
      </c>
      <c r="M162" s="147" t="s">
        <v>115</v>
      </c>
      <c r="N162" s="149">
        <v>0.24</v>
      </c>
      <c r="O162" s="147" t="s">
        <v>256</v>
      </c>
      <c r="P162" s="147">
        <v>79298</v>
      </c>
      <c r="Q162" s="149" t="s">
        <v>450</v>
      </c>
      <c r="R162" s="149" t="s">
        <v>450</v>
      </c>
      <c r="S162" s="107" t="s">
        <v>451</v>
      </c>
    </row>
    <row r="163" spans="1:19" ht="21" thickBot="1">
      <c r="A163" s="172"/>
      <c r="B163" s="156"/>
      <c r="C163" s="153"/>
      <c r="D163" s="153"/>
      <c r="E163" s="153"/>
      <c r="F163" s="154"/>
      <c r="G163" s="158"/>
      <c r="H163" s="152"/>
      <c r="I163" s="153"/>
      <c r="J163" s="154"/>
      <c r="K163" s="154"/>
      <c r="L163" s="153"/>
      <c r="M163" s="153"/>
      <c r="N163" s="154"/>
      <c r="O163" s="153"/>
      <c r="P163" s="153"/>
      <c r="Q163" s="154"/>
      <c r="R163" s="154"/>
      <c r="S163" s="108" t="s">
        <v>452</v>
      </c>
    </row>
    <row r="164" spans="1:19" ht="19.899999999999999" customHeight="1">
      <c r="A164" s="172"/>
      <c r="B164" s="155">
        <v>1207</v>
      </c>
      <c r="C164" s="147" t="s">
        <v>449</v>
      </c>
      <c r="D164" s="147" t="s">
        <v>230</v>
      </c>
      <c r="E164" s="147" t="s">
        <v>272</v>
      </c>
      <c r="F164" s="149">
        <v>100</v>
      </c>
      <c r="G164" s="157"/>
      <c r="H164" s="151">
        <v>32589</v>
      </c>
      <c r="I164" s="147">
        <v>3.2</v>
      </c>
      <c r="J164" s="149">
        <v>1.0696330000000001</v>
      </c>
      <c r="K164" s="149">
        <v>152</v>
      </c>
      <c r="L164" s="147" t="s">
        <v>332</v>
      </c>
      <c r="M164" s="147" t="s">
        <v>119</v>
      </c>
      <c r="N164" s="149">
        <v>0.18</v>
      </c>
      <c r="O164" s="147" t="s">
        <v>256</v>
      </c>
      <c r="P164" s="147">
        <v>108087</v>
      </c>
      <c r="Q164" s="149" t="s">
        <v>450</v>
      </c>
      <c r="R164" s="149" t="s">
        <v>450</v>
      </c>
      <c r="S164" s="107" t="s">
        <v>451</v>
      </c>
    </row>
    <row r="165" spans="1:19" ht="21" thickBot="1">
      <c r="A165" s="172"/>
      <c r="B165" s="156"/>
      <c r="C165" s="153"/>
      <c r="D165" s="153"/>
      <c r="E165" s="153"/>
      <c r="F165" s="154"/>
      <c r="G165" s="158"/>
      <c r="H165" s="152"/>
      <c r="I165" s="153"/>
      <c r="J165" s="154"/>
      <c r="K165" s="154"/>
      <c r="L165" s="153"/>
      <c r="M165" s="153"/>
      <c r="N165" s="154"/>
      <c r="O165" s="153"/>
      <c r="P165" s="153"/>
      <c r="Q165" s="154"/>
      <c r="R165" s="154"/>
      <c r="S165" s="108" t="s">
        <v>452</v>
      </c>
    </row>
    <row r="166" spans="1:19" ht="20.45" customHeight="1">
      <c r="A166" s="172"/>
      <c r="B166" s="155">
        <v>1207</v>
      </c>
      <c r="C166" s="147" t="s">
        <v>449</v>
      </c>
      <c r="D166" s="147" t="s">
        <v>230</v>
      </c>
      <c r="E166" s="147" t="s">
        <v>272</v>
      </c>
      <c r="F166" s="149">
        <v>100</v>
      </c>
      <c r="G166" s="157"/>
      <c r="H166" s="151">
        <v>32589</v>
      </c>
      <c r="I166" s="147">
        <v>3.2</v>
      </c>
      <c r="J166" s="149">
        <v>1.0696330000000001</v>
      </c>
      <c r="K166" s="149">
        <v>122</v>
      </c>
      <c r="L166" s="147" t="s">
        <v>334</v>
      </c>
      <c r="M166" s="147" t="s">
        <v>109</v>
      </c>
      <c r="N166" s="149">
        <v>0.08</v>
      </c>
      <c r="O166" s="147" t="s">
        <v>256</v>
      </c>
      <c r="P166" s="147">
        <v>75832</v>
      </c>
      <c r="Q166" s="149" t="s">
        <v>450</v>
      </c>
      <c r="R166" s="149" t="s">
        <v>450</v>
      </c>
      <c r="S166" s="107" t="s">
        <v>451</v>
      </c>
    </row>
    <row r="167" spans="1:19" ht="20.45">
      <c r="A167" s="172"/>
      <c r="B167" s="161"/>
      <c r="C167" s="148"/>
      <c r="D167" s="148"/>
      <c r="E167" s="148"/>
      <c r="F167" s="150"/>
      <c r="G167" s="159"/>
      <c r="H167" s="160"/>
      <c r="I167" s="148"/>
      <c r="J167" s="150"/>
      <c r="K167" s="150"/>
      <c r="L167" s="148"/>
      <c r="M167" s="148"/>
      <c r="N167" s="150"/>
      <c r="O167" s="148"/>
      <c r="P167" s="148"/>
      <c r="Q167" s="150"/>
      <c r="R167" s="150"/>
      <c r="S167" s="109" t="s">
        <v>452</v>
      </c>
    </row>
    <row r="168" spans="1:19">
      <c r="A168" s="93"/>
      <c r="B168" s="13"/>
      <c r="C168" s="13"/>
      <c r="D168" s="13"/>
      <c r="E168" s="13"/>
      <c r="F168" s="13"/>
      <c r="G168" s="13"/>
      <c r="H168" s="13"/>
      <c r="I168" s="13"/>
      <c r="J168" s="13"/>
      <c r="K168" s="13"/>
      <c r="L168" s="13"/>
      <c r="M168" s="13"/>
      <c r="N168" s="13"/>
      <c r="O168" s="13"/>
      <c r="P168" s="13"/>
      <c r="Q168" s="13"/>
      <c r="R168" s="13"/>
      <c r="S168" s="13"/>
    </row>
    <row r="169" spans="1:19">
      <c r="A169" s="74"/>
      <c r="B169" s="13"/>
      <c r="C169" s="13"/>
      <c r="D169" s="13"/>
      <c r="E169" s="13"/>
      <c r="F169" s="13"/>
      <c r="G169" s="13"/>
      <c r="H169" s="13"/>
      <c r="I169" s="13"/>
      <c r="J169" s="13"/>
      <c r="K169" s="13"/>
      <c r="L169" s="13"/>
      <c r="M169" s="13"/>
      <c r="N169" s="13"/>
      <c r="O169" s="13"/>
      <c r="P169" s="13"/>
      <c r="Q169" s="13"/>
      <c r="R169" s="13"/>
      <c r="S169" s="13"/>
    </row>
    <row r="170" spans="1:19">
      <c r="A170" s="76" t="s">
        <v>392</v>
      </c>
      <c r="B170" s="13"/>
      <c r="C170" s="13"/>
      <c r="D170" s="13"/>
      <c r="E170" s="13"/>
      <c r="F170" s="13"/>
      <c r="G170" s="13"/>
      <c r="H170" s="13"/>
      <c r="I170" s="13"/>
      <c r="J170" s="13"/>
      <c r="K170" s="13"/>
      <c r="L170" s="13"/>
      <c r="M170" s="13"/>
      <c r="N170" s="13"/>
      <c r="O170" s="13"/>
      <c r="P170" s="13"/>
      <c r="Q170" s="13"/>
      <c r="R170" s="13"/>
      <c r="S170" s="13"/>
    </row>
    <row r="171" spans="1:19">
      <c r="A171" s="73" t="s">
        <v>456</v>
      </c>
      <c r="B171" s="13"/>
      <c r="C171" s="13"/>
      <c r="D171" s="13"/>
      <c r="E171" s="13"/>
      <c r="F171" s="13"/>
      <c r="G171" s="13"/>
      <c r="H171" s="13"/>
      <c r="I171" s="13"/>
      <c r="J171" s="13"/>
      <c r="K171" s="13"/>
      <c r="L171" s="13"/>
      <c r="M171" s="13"/>
      <c r="N171" s="13"/>
      <c r="O171" s="13"/>
      <c r="P171" s="13"/>
      <c r="Q171" s="13"/>
      <c r="R171" s="13"/>
      <c r="S171" s="13"/>
    </row>
    <row r="172" spans="1:19">
      <c r="A172" s="76" t="s">
        <v>394</v>
      </c>
      <c r="B172" s="13"/>
      <c r="C172" s="13"/>
      <c r="D172" s="13"/>
      <c r="E172" s="13"/>
      <c r="F172" s="13"/>
      <c r="G172" s="13"/>
      <c r="H172" s="13"/>
      <c r="I172" s="13"/>
      <c r="J172" s="13"/>
      <c r="K172" s="13"/>
      <c r="L172" s="13"/>
      <c r="M172" s="13"/>
      <c r="N172" s="13"/>
      <c r="O172" s="13"/>
      <c r="P172" s="13"/>
      <c r="Q172" s="13"/>
      <c r="R172" s="13"/>
      <c r="S172" s="13"/>
    </row>
    <row r="173" spans="1:19">
      <c r="A173" s="73" t="s">
        <v>457</v>
      </c>
      <c r="B173" s="13"/>
      <c r="C173" s="13"/>
      <c r="D173" s="13"/>
      <c r="E173" s="13"/>
      <c r="F173" s="13"/>
      <c r="G173" s="13"/>
      <c r="H173" s="13"/>
      <c r="I173" s="13"/>
      <c r="J173" s="13"/>
      <c r="K173" s="13"/>
      <c r="L173" s="13"/>
      <c r="M173" s="13"/>
      <c r="N173" s="13"/>
      <c r="O173" s="13"/>
      <c r="P173" s="13"/>
      <c r="Q173" s="13"/>
      <c r="R173" s="13"/>
      <c r="S173" s="13"/>
    </row>
    <row r="174" spans="1:19">
      <c r="A174" s="73" t="s">
        <v>396</v>
      </c>
      <c r="B174" s="13"/>
      <c r="C174" s="13"/>
      <c r="D174" s="13"/>
      <c r="E174" s="13"/>
      <c r="F174" s="13"/>
      <c r="G174" s="13"/>
      <c r="H174" s="13"/>
      <c r="I174" s="13"/>
      <c r="J174" s="13"/>
      <c r="K174" s="13"/>
      <c r="L174" s="13"/>
      <c r="M174" s="13"/>
      <c r="N174" s="13"/>
      <c r="O174" s="13"/>
      <c r="P174" s="13"/>
      <c r="Q174" s="13"/>
      <c r="R174" s="13"/>
      <c r="S174" s="13"/>
    </row>
    <row r="175" spans="1:19">
      <c r="A175" s="74"/>
      <c r="B175" s="13"/>
      <c r="C175" s="13"/>
      <c r="D175" s="13"/>
      <c r="E175" s="13"/>
      <c r="F175" s="13"/>
      <c r="G175" s="13"/>
      <c r="H175" s="13"/>
      <c r="I175" s="13"/>
      <c r="J175" s="13"/>
      <c r="K175" s="13"/>
      <c r="L175" s="13"/>
      <c r="M175" s="13"/>
      <c r="N175" s="13"/>
      <c r="O175" s="13"/>
      <c r="P175" s="13"/>
      <c r="Q175" s="13"/>
      <c r="R175" s="13"/>
      <c r="S175" s="13"/>
    </row>
    <row r="176" spans="1:19">
      <c r="A176" s="74" t="s">
        <v>397</v>
      </c>
      <c r="B176" s="13"/>
      <c r="C176" s="13"/>
      <c r="D176" s="13"/>
      <c r="E176" s="13"/>
      <c r="F176" s="13"/>
      <c r="G176" s="13"/>
      <c r="H176" s="13"/>
      <c r="I176" s="13"/>
      <c r="J176" s="13"/>
      <c r="K176" s="13"/>
      <c r="L176" s="13"/>
      <c r="M176" s="13"/>
      <c r="N176" s="13"/>
      <c r="O176" s="13"/>
      <c r="P176" s="13"/>
      <c r="Q176" s="13"/>
      <c r="R176" s="13"/>
      <c r="S176" s="13"/>
    </row>
    <row r="177" spans="1:1">
      <c r="A177" s="74"/>
    </row>
    <row r="178" spans="1:1">
      <c r="A178" s="74" t="s">
        <v>458</v>
      </c>
    </row>
    <row r="179" spans="1:1">
      <c r="A179" s="74"/>
    </row>
    <row r="180" spans="1:1">
      <c r="A180" s="74" t="s">
        <v>400</v>
      </c>
    </row>
    <row r="181" spans="1:1">
      <c r="A181" s="74"/>
    </row>
    <row r="182" spans="1:1">
      <c r="A182" s="76" t="s">
        <v>459</v>
      </c>
    </row>
    <row r="183" spans="1:1">
      <c r="A183" s="74" t="s">
        <v>460</v>
      </c>
    </row>
    <row r="184" spans="1:1">
      <c r="A184" s="74"/>
    </row>
    <row r="185" spans="1:1">
      <c r="A185" s="76" t="s">
        <v>461</v>
      </c>
    </row>
    <row r="186" spans="1:1">
      <c r="A186" s="74" t="s">
        <v>400</v>
      </c>
    </row>
    <row r="187" spans="1:1">
      <c r="A187" s="74" t="s">
        <v>462</v>
      </c>
    </row>
    <row r="188" spans="1:1">
      <c r="A188" s="74" t="s">
        <v>463</v>
      </c>
    </row>
    <row r="189" spans="1:1">
      <c r="A189" s="74"/>
    </row>
    <row r="190" spans="1:1">
      <c r="A190" s="74" t="s">
        <v>464</v>
      </c>
    </row>
    <row r="191" spans="1:1">
      <c r="A191" s="74"/>
    </row>
    <row r="192" spans="1:1">
      <c r="A192" s="74" t="s">
        <v>442</v>
      </c>
    </row>
    <row r="193" spans="1:1">
      <c r="A193" s="74"/>
    </row>
    <row r="194" spans="1:1">
      <c r="A194" s="75" t="s">
        <v>407</v>
      </c>
    </row>
    <row r="195" spans="1:1">
      <c r="A195" s="75" t="s">
        <v>408</v>
      </c>
    </row>
    <row r="196" spans="1:1">
      <c r="A196" s="75" t="s">
        <v>409</v>
      </c>
    </row>
    <row r="197" spans="1:1">
      <c r="A197" s="75" t="s">
        <v>410</v>
      </c>
    </row>
    <row r="198" spans="1:1">
      <c r="A198" s="74"/>
    </row>
    <row r="199" spans="1:1">
      <c r="A199" s="74"/>
    </row>
    <row r="200" spans="1:1">
      <c r="A200" s="74"/>
    </row>
    <row r="201" spans="1:1">
      <c r="A201" s="76" t="s">
        <v>392</v>
      </c>
    </row>
    <row r="202" spans="1:1">
      <c r="A202" s="73" t="s">
        <v>465</v>
      </c>
    </row>
    <row r="203" spans="1:1">
      <c r="A203" s="76" t="s">
        <v>394</v>
      </c>
    </row>
    <row r="204" spans="1:1">
      <c r="A204" s="73" t="s">
        <v>457</v>
      </c>
    </row>
    <row r="205" spans="1:1">
      <c r="A205" s="73" t="s">
        <v>396</v>
      </c>
    </row>
    <row r="206" spans="1:1">
      <c r="A206" s="74"/>
    </row>
    <row r="207" spans="1:1">
      <c r="A207" s="74" t="s">
        <v>466</v>
      </c>
    </row>
    <row r="208" spans="1:1">
      <c r="A208" s="74"/>
    </row>
    <row r="209" spans="1:1">
      <c r="A209" s="76" t="s">
        <v>467</v>
      </c>
    </row>
    <row r="210" spans="1:1">
      <c r="A210" s="74" t="s">
        <v>397</v>
      </c>
    </row>
    <row r="211" spans="1:1">
      <c r="A211" s="74"/>
    </row>
    <row r="212" spans="1:1">
      <c r="A212" s="74" t="s">
        <v>468</v>
      </c>
    </row>
    <row r="213" spans="1:1">
      <c r="A213" s="74"/>
    </row>
    <row r="214" spans="1:1">
      <c r="A214" s="74" t="s">
        <v>469</v>
      </c>
    </row>
    <row r="215" spans="1:1">
      <c r="A215" s="74" t="s">
        <v>400</v>
      </c>
    </row>
    <row r="216" spans="1:1">
      <c r="A216" s="74"/>
    </row>
    <row r="217" spans="1:1">
      <c r="A217" s="76" t="s">
        <v>470</v>
      </c>
    </row>
    <row r="218" spans="1:1">
      <c r="A218" s="74" t="s">
        <v>402</v>
      </c>
    </row>
    <row r="219" spans="1:1">
      <c r="A219" s="74" t="s">
        <v>471</v>
      </c>
    </row>
    <row r="220" spans="1:1">
      <c r="A220" s="74"/>
    </row>
    <row r="221" spans="1:1">
      <c r="A221" s="74" t="s">
        <v>472</v>
      </c>
    </row>
    <row r="222" spans="1:1">
      <c r="A222" s="77"/>
    </row>
    <row r="223" spans="1:1">
      <c r="A223" s="77" t="s">
        <v>473</v>
      </c>
    </row>
    <row r="224" spans="1:1">
      <c r="A224" s="77" t="s">
        <v>474</v>
      </c>
    </row>
    <row r="225" spans="1:1">
      <c r="A225" s="77" t="s">
        <v>475</v>
      </c>
    </row>
    <row r="226" spans="1:1">
      <c r="A226" s="77" t="s">
        <v>476</v>
      </c>
    </row>
    <row r="227" spans="1:1">
      <c r="A227" s="74"/>
    </row>
    <row r="228" spans="1:1">
      <c r="A228" s="74" t="s">
        <v>477</v>
      </c>
    </row>
    <row r="229" spans="1:1">
      <c r="A229" s="74"/>
    </row>
    <row r="230" spans="1:1">
      <c r="A230" s="74" t="s">
        <v>478</v>
      </c>
    </row>
    <row r="231" spans="1:1">
      <c r="A231" s="74"/>
    </row>
    <row r="232" spans="1:1">
      <c r="A232" s="74" t="s">
        <v>442</v>
      </c>
    </row>
    <row r="233" spans="1:1">
      <c r="A233" s="74"/>
    </row>
    <row r="234" spans="1:1">
      <c r="A234" s="75" t="s">
        <v>407</v>
      </c>
    </row>
    <row r="235" spans="1:1">
      <c r="A235" s="75" t="s">
        <v>408</v>
      </c>
    </row>
    <row r="236" spans="1:1">
      <c r="A236" s="75" t="s">
        <v>409</v>
      </c>
    </row>
    <row r="237" spans="1:1">
      <c r="A237" s="75" t="s">
        <v>410</v>
      </c>
    </row>
    <row r="238" spans="1:1">
      <c r="A238" s="74"/>
    </row>
    <row r="239" spans="1:1">
      <c r="A239" s="74"/>
    </row>
    <row r="240" spans="1:1">
      <c r="A240" s="74"/>
    </row>
    <row r="241" spans="1:12">
      <c r="A241" s="76" t="s">
        <v>392</v>
      </c>
      <c r="B241" s="13"/>
      <c r="C241" s="13"/>
      <c r="D241" s="13"/>
      <c r="E241" s="13"/>
      <c r="F241" s="13"/>
      <c r="G241" s="13"/>
      <c r="H241" s="13"/>
      <c r="I241" s="13"/>
      <c r="J241" s="13"/>
      <c r="K241" s="13"/>
      <c r="L241" s="13"/>
    </row>
    <row r="242" spans="1:12">
      <c r="A242" s="73" t="s">
        <v>479</v>
      </c>
      <c r="B242" s="13"/>
      <c r="C242" s="13"/>
      <c r="D242" s="13"/>
      <c r="E242" s="13"/>
      <c r="F242" s="13"/>
      <c r="G242" s="13"/>
      <c r="H242" s="13"/>
      <c r="I242" s="13"/>
      <c r="J242" s="13"/>
      <c r="K242" s="13"/>
      <c r="L242" s="13"/>
    </row>
    <row r="243" spans="1:12">
      <c r="A243" s="76" t="s">
        <v>394</v>
      </c>
      <c r="B243" s="13"/>
      <c r="C243" s="13"/>
      <c r="D243" s="13"/>
      <c r="E243" s="13"/>
      <c r="F243" s="13"/>
      <c r="G243" s="13"/>
      <c r="H243" s="13"/>
      <c r="I243" s="13"/>
      <c r="J243" s="13"/>
      <c r="K243" s="13"/>
      <c r="L243" s="13"/>
    </row>
    <row r="244" spans="1:12">
      <c r="A244" s="73" t="s">
        <v>480</v>
      </c>
      <c r="B244" s="13"/>
      <c r="C244" s="13"/>
      <c r="D244" s="13"/>
      <c r="E244" s="13"/>
      <c r="F244" s="13"/>
      <c r="G244" s="13"/>
      <c r="H244" s="13"/>
      <c r="I244" s="13"/>
      <c r="J244" s="13"/>
      <c r="K244" s="13"/>
      <c r="L244" s="13"/>
    </row>
    <row r="245" spans="1:12">
      <c r="A245" s="73" t="s">
        <v>396</v>
      </c>
      <c r="B245" s="13"/>
      <c r="C245" s="13"/>
      <c r="D245" s="13"/>
      <c r="E245" s="13"/>
      <c r="F245" s="13"/>
      <c r="G245" s="13"/>
      <c r="H245" s="13"/>
      <c r="I245" s="13"/>
      <c r="J245" s="13"/>
      <c r="K245" s="13"/>
      <c r="L245" s="13"/>
    </row>
    <row r="246" spans="1:12">
      <c r="A246" s="74"/>
      <c r="B246" s="13"/>
      <c r="C246" s="13"/>
      <c r="D246" s="13"/>
      <c r="E246" s="13"/>
      <c r="F246" s="13"/>
      <c r="G246" s="13"/>
      <c r="H246" s="13"/>
      <c r="I246" s="13"/>
      <c r="J246" s="13"/>
      <c r="K246" s="13"/>
      <c r="L246" s="13"/>
    </row>
    <row r="247" spans="1:12">
      <c r="A247" s="74" t="s">
        <v>481</v>
      </c>
      <c r="B247" s="13"/>
      <c r="C247" s="13"/>
      <c r="D247" s="13"/>
      <c r="E247" s="13"/>
      <c r="F247" s="13"/>
      <c r="G247" s="13"/>
      <c r="H247" s="13"/>
      <c r="I247" s="13"/>
      <c r="J247" s="13"/>
      <c r="K247" s="13"/>
      <c r="L247" s="13"/>
    </row>
    <row r="248" spans="1:12">
      <c r="A248" s="74"/>
      <c r="B248" s="13"/>
      <c r="C248" s="13"/>
      <c r="D248" s="13"/>
      <c r="E248" s="13"/>
      <c r="F248" s="13"/>
      <c r="G248" s="13"/>
      <c r="H248" s="13"/>
      <c r="I248" s="13"/>
      <c r="J248" s="13"/>
      <c r="K248" s="13"/>
      <c r="L248" s="13"/>
    </row>
    <row r="249" spans="1:12">
      <c r="A249" s="76" t="s">
        <v>482</v>
      </c>
      <c r="B249" s="13"/>
      <c r="C249" s="13"/>
      <c r="D249" s="13"/>
      <c r="E249" s="13"/>
      <c r="F249" s="13"/>
      <c r="G249" s="13"/>
      <c r="H249" s="13"/>
      <c r="I249" s="13"/>
      <c r="J249" s="13"/>
      <c r="K249" s="13"/>
      <c r="L249" s="13"/>
    </row>
    <row r="250" spans="1:12">
      <c r="A250" s="74" t="s">
        <v>400</v>
      </c>
      <c r="B250" s="13"/>
      <c r="C250" s="13"/>
      <c r="D250" s="13"/>
      <c r="E250" s="13"/>
      <c r="F250" s="13"/>
      <c r="G250" s="13"/>
      <c r="H250" s="13"/>
      <c r="I250" s="13"/>
      <c r="J250" s="13"/>
      <c r="K250" s="13"/>
      <c r="L250" s="13"/>
    </row>
    <row r="251" spans="1:12">
      <c r="A251" s="74" t="s">
        <v>483</v>
      </c>
      <c r="B251" s="13"/>
      <c r="C251" s="13"/>
      <c r="D251" s="13"/>
      <c r="E251" s="13"/>
      <c r="F251" s="13"/>
      <c r="G251" s="13"/>
      <c r="H251" s="13"/>
      <c r="I251" s="13"/>
      <c r="J251" s="13"/>
      <c r="K251" s="13"/>
      <c r="L251" s="13"/>
    </row>
    <row r="252" spans="1:12">
      <c r="A252" s="74"/>
      <c r="B252" s="13"/>
      <c r="C252" s="13"/>
      <c r="D252" s="13"/>
      <c r="E252" s="13"/>
      <c r="F252" s="13"/>
      <c r="G252" s="13"/>
      <c r="H252" s="13"/>
      <c r="I252" s="13"/>
      <c r="J252" s="13"/>
      <c r="K252" s="13"/>
      <c r="L252" s="13"/>
    </row>
    <row r="253" spans="1:12" ht="43.9" thickBot="1">
      <c r="A253" s="82" t="s">
        <v>180</v>
      </c>
      <c r="B253" s="83" t="s">
        <v>181</v>
      </c>
      <c r="C253" s="83" t="s">
        <v>182</v>
      </c>
      <c r="D253" s="83" t="s">
        <v>187</v>
      </c>
      <c r="E253" s="83" t="s">
        <v>200</v>
      </c>
      <c r="F253" s="83" t="s">
        <v>183</v>
      </c>
      <c r="G253" s="83" t="s">
        <v>190</v>
      </c>
      <c r="H253" s="83" t="s">
        <v>196</v>
      </c>
      <c r="I253" s="83" t="s">
        <v>205</v>
      </c>
      <c r="J253" s="83" t="s">
        <v>206</v>
      </c>
      <c r="K253" s="83" t="s">
        <v>265</v>
      </c>
      <c r="L253" s="84" t="s">
        <v>246</v>
      </c>
    </row>
    <row r="254" spans="1:12" ht="72.599999999999994" thickBot="1">
      <c r="A254" s="85" t="s">
        <v>484</v>
      </c>
      <c r="B254" s="79" t="s">
        <v>485</v>
      </c>
      <c r="C254" s="79" t="s">
        <v>230</v>
      </c>
      <c r="D254" s="79" t="s">
        <v>234</v>
      </c>
      <c r="E254" s="80"/>
      <c r="F254" s="79" t="s">
        <v>231</v>
      </c>
      <c r="G254" s="81">
        <v>100</v>
      </c>
      <c r="H254" s="79">
        <v>2010</v>
      </c>
      <c r="I254" s="79">
        <v>4.5</v>
      </c>
      <c r="J254" s="81">
        <v>3.21759</v>
      </c>
      <c r="K254" s="79" t="s">
        <v>84</v>
      </c>
      <c r="L254" s="86">
        <v>3.90951331038911</v>
      </c>
    </row>
    <row r="255" spans="1:12" ht="72.599999999999994" thickBot="1">
      <c r="A255" s="85" t="s">
        <v>484</v>
      </c>
      <c r="B255" s="79" t="s">
        <v>485</v>
      </c>
      <c r="C255" s="79" t="s">
        <v>230</v>
      </c>
      <c r="D255" s="79" t="s">
        <v>234</v>
      </c>
      <c r="E255" s="80"/>
      <c r="F255" s="79" t="s">
        <v>231</v>
      </c>
      <c r="G255" s="81">
        <v>100</v>
      </c>
      <c r="H255" s="79">
        <v>2010</v>
      </c>
      <c r="I255" s="79">
        <v>4.5</v>
      </c>
      <c r="J255" s="81">
        <v>3.21759</v>
      </c>
      <c r="K255" s="79" t="s">
        <v>99</v>
      </c>
      <c r="L255" s="86">
        <v>2.5988094259811998</v>
      </c>
    </row>
    <row r="256" spans="1:12" ht="72.599999999999994" thickBot="1">
      <c r="A256" s="85" t="s">
        <v>484</v>
      </c>
      <c r="B256" s="79" t="s">
        <v>485</v>
      </c>
      <c r="C256" s="79" t="s">
        <v>230</v>
      </c>
      <c r="D256" s="79" t="s">
        <v>234</v>
      </c>
      <c r="E256" s="80"/>
      <c r="F256" s="79" t="s">
        <v>231</v>
      </c>
      <c r="G256" s="81">
        <v>100</v>
      </c>
      <c r="H256" s="79">
        <v>2010</v>
      </c>
      <c r="I256" s="79">
        <v>4.5</v>
      </c>
      <c r="J256" s="81">
        <v>3.21759</v>
      </c>
      <c r="K256" s="79" t="s">
        <v>138</v>
      </c>
      <c r="L256" s="86">
        <v>0.35228211434865297</v>
      </c>
    </row>
    <row r="257" spans="1:12" ht="72.599999999999994" thickBot="1">
      <c r="A257" s="85" t="s">
        <v>484</v>
      </c>
      <c r="B257" s="79" t="s">
        <v>485</v>
      </c>
      <c r="C257" s="79" t="s">
        <v>230</v>
      </c>
      <c r="D257" s="79" t="s">
        <v>234</v>
      </c>
      <c r="E257" s="80"/>
      <c r="F257" s="79" t="s">
        <v>231</v>
      </c>
      <c r="G257" s="81">
        <v>100</v>
      </c>
      <c r="H257" s="79">
        <v>2010</v>
      </c>
      <c r="I257" s="79">
        <v>4.5</v>
      </c>
      <c r="J257" s="81">
        <v>3.21759</v>
      </c>
      <c r="K257" s="79" t="s">
        <v>88</v>
      </c>
      <c r="L257" s="86">
        <v>0.16948757125964301</v>
      </c>
    </row>
    <row r="258" spans="1:12" ht="72.599999999999994" thickBot="1">
      <c r="A258" s="85" t="s">
        <v>484</v>
      </c>
      <c r="B258" s="79" t="s">
        <v>485</v>
      </c>
      <c r="C258" s="79" t="s">
        <v>230</v>
      </c>
      <c r="D258" s="79" t="s">
        <v>234</v>
      </c>
      <c r="E258" s="80"/>
      <c r="F258" s="79" t="s">
        <v>231</v>
      </c>
      <c r="G258" s="81">
        <v>100</v>
      </c>
      <c r="H258" s="79">
        <v>2010</v>
      </c>
      <c r="I258" s="79">
        <v>4.5</v>
      </c>
      <c r="J258" s="81">
        <v>3.21759</v>
      </c>
      <c r="K258" s="79" t="s">
        <v>107</v>
      </c>
      <c r="L258" s="87">
        <v>9.9361621995773794E-2</v>
      </c>
    </row>
    <row r="259" spans="1:12" ht="72.599999999999994" thickBot="1">
      <c r="A259" s="85" t="s">
        <v>484</v>
      </c>
      <c r="B259" s="79" t="s">
        <v>485</v>
      </c>
      <c r="C259" s="79" t="s">
        <v>230</v>
      </c>
      <c r="D259" s="79" t="s">
        <v>234</v>
      </c>
      <c r="E259" s="80"/>
      <c r="F259" s="79" t="s">
        <v>231</v>
      </c>
      <c r="G259" s="81">
        <v>100</v>
      </c>
      <c r="H259" s="79">
        <v>2010</v>
      </c>
      <c r="I259" s="79">
        <v>4.5</v>
      </c>
      <c r="J259" s="81">
        <v>3.21759</v>
      </c>
      <c r="K259" s="79" t="s">
        <v>135</v>
      </c>
      <c r="L259" s="87">
        <v>7.4972860233174801E-2</v>
      </c>
    </row>
    <row r="260" spans="1:12" ht="72.599999999999994" thickBot="1">
      <c r="A260" s="85" t="s">
        <v>484</v>
      </c>
      <c r="B260" s="79" t="s">
        <v>485</v>
      </c>
      <c r="C260" s="79" t="s">
        <v>230</v>
      </c>
      <c r="D260" s="79" t="s">
        <v>234</v>
      </c>
      <c r="E260" s="80"/>
      <c r="F260" s="79" t="s">
        <v>231</v>
      </c>
      <c r="G260" s="81">
        <v>100</v>
      </c>
      <c r="H260" s="79">
        <v>2010</v>
      </c>
      <c r="I260" s="79">
        <v>4.5</v>
      </c>
      <c r="J260" s="81">
        <v>3.21759</v>
      </c>
      <c r="K260" s="79" t="s">
        <v>148</v>
      </c>
      <c r="L260" s="87">
        <v>6.6843272978975105E-2</v>
      </c>
    </row>
    <row r="261" spans="1:12" ht="72.599999999999994" thickBot="1">
      <c r="A261" s="85" t="s">
        <v>484</v>
      </c>
      <c r="B261" s="79" t="s">
        <v>485</v>
      </c>
      <c r="C261" s="79" t="s">
        <v>230</v>
      </c>
      <c r="D261" s="79" t="s">
        <v>234</v>
      </c>
      <c r="E261" s="80"/>
      <c r="F261" s="79" t="s">
        <v>231</v>
      </c>
      <c r="G261" s="81">
        <v>100</v>
      </c>
      <c r="H261" s="79">
        <v>2010</v>
      </c>
      <c r="I261" s="79">
        <v>4.5</v>
      </c>
      <c r="J261" s="81">
        <v>3.21759</v>
      </c>
      <c r="K261" s="79" t="s">
        <v>486</v>
      </c>
      <c r="L261" s="87">
        <v>1.8969036926465899E-2</v>
      </c>
    </row>
    <row r="262" spans="1:12" ht="72">
      <c r="A262" s="88" t="s">
        <v>484</v>
      </c>
      <c r="B262" s="89" t="s">
        <v>485</v>
      </c>
      <c r="C262" s="89" t="s">
        <v>230</v>
      </c>
      <c r="D262" s="89" t="s">
        <v>234</v>
      </c>
      <c r="E262" s="90"/>
      <c r="F262" s="89" t="s">
        <v>231</v>
      </c>
      <c r="G262" s="91">
        <v>100</v>
      </c>
      <c r="H262" s="89">
        <v>2010</v>
      </c>
      <c r="I262" s="89">
        <v>4.5</v>
      </c>
      <c r="J262" s="91">
        <v>3.21759</v>
      </c>
      <c r="K262" s="89" t="s">
        <v>145</v>
      </c>
      <c r="L262" s="92">
        <v>4.2454511216376096E-3</v>
      </c>
    </row>
    <row r="263" spans="1:12">
      <c r="A263" s="93"/>
      <c r="B263" s="13"/>
      <c r="C263" s="13"/>
      <c r="D263" s="13"/>
      <c r="E263" s="13"/>
      <c r="F263" s="13"/>
      <c r="G263" s="13"/>
      <c r="H263" s="13"/>
      <c r="I263" s="13"/>
      <c r="J263" s="13"/>
      <c r="K263" s="13"/>
      <c r="L263" s="13"/>
    </row>
    <row r="264" spans="1:12">
      <c r="A264" s="74"/>
      <c r="B264" s="13"/>
      <c r="C264" s="13"/>
      <c r="D264" s="13"/>
      <c r="E264" s="13"/>
      <c r="F264" s="13"/>
      <c r="G264" s="13"/>
      <c r="H264" s="13"/>
      <c r="I264" s="13"/>
      <c r="J264" s="13"/>
      <c r="K264" s="13"/>
      <c r="L264" s="13"/>
    </row>
    <row r="265" spans="1:12">
      <c r="A265" s="76" t="s">
        <v>392</v>
      </c>
      <c r="B265" s="13"/>
      <c r="C265" s="13"/>
      <c r="D265" s="13"/>
      <c r="E265" s="13"/>
      <c r="F265" s="13"/>
      <c r="G265" s="13"/>
      <c r="H265" s="13"/>
      <c r="I265" s="13"/>
      <c r="J265" s="13"/>
      <c r="K265" s="13"/>
      <c r="L265" s="13"/>
    </row>
    <row r="266" spans="1:12">
      <c r="A266" s="73" t="s">
        <v>487</v>
      </c>
      <c r="B266" s="13"/>
      <c r="C266" s="13"/>
      <c r="D266" s="13"/>
      <c r="E266" s="13"/>
      <c r="F266" s="13"/>
      <c r="G266" s="13"/>
      <c r="H266" s="13"/>
      <c r="I266" s="13"/>
      <c r="J266" s="13"/>
      <c r="K266" s="13"/>
      <c r="L266" s="13"/>
    </row>
    <row r="267" spans="1:12">
      <c r="A267" s="76" t="s">
        <v>488</v>
      </c>
      <c r="B267" s="13"/>
      <c r="C267" s="13"/>
      <c r="D267" s="13"/>
      <c r="E267" s="13"/>
      <c r="F267" s="13"/>
      <c r="G267" s="13"/>
      <c r="H267" s="13"/>
      <c r="I267" s="13"/>
      <c r="J267" s="13"/>
      <c r="K267" s="13"/>
      <c r="L267" s="13"/>
    </row>
    <row r="268" spans="1:12">
      <c r="A268" s="73" t="s">
        <v>489</v>
      </c>
      <c r="B268" s="13"/>
      <c r="C268" s="13"/>
      <c r="D268" s="13"/>
      <c r="E268" s="13"/>
      <c r="F268" s="13"/>
      <c r="G268" s="13"/>
      <c r="H268" s="13"/>
      <c r="I268" s="13"/>
      <c r="J268" s="13"/>
      <c r="K268" s="13"/>
      <c r="L268" s="13"/>
    </row>
    <row r="269" spans="1:12">
      <c r="A269" s="73" t="s">
        <v>396</v>
      </c>
      <c r="B269" s="13"/>
      <c r="C269" s="13"/>
      <c r="D269" s="13"/>
      <c r="E269" s="13"/>
      <c r="F269" s="13"/>
      <c r="G269" s="13"/>
      <c r="H269" s="13"/>
      <c r="I269" s="13"/>
      <c r="J269" s="13"/>
      <c r="K269" s="13"/>
      <c r="L269" s="13"/>
    </row>
    <row r="270" spans="1:12">
      <c r="A270" s="74"/>
      <c r="B270" s="13"/>
      <c r="C270" s="13"/>
      <c r="D270" s="13"/>
      <c r="E270" s="13"/>
      <c r="F270" s="13"/>
      <c r="G270" s="13"/>
      <c r="H270" s="13"/>
      <c r="I270" s="13"/>
      <c r="J270" s="13"/>
      <c r="K270" s="13"/>
      <c r="L270" s="13"/>
    </row>
    <row r="271" spans="1:12">
      <c r="A271" s="74" t="s">
        <v>490</v>
      </c>
      <c r="B271" s="13"/>
      <c r="C271" s="13"/>
      <c r="D271" s="13"/>
      <c r="E271" s="13"/>
      <c r="F271" s="13"/>
      <c r="G271" s="13"/>
      <c r="H271" s="13"/>
      <c r="I271" s="13"/>
      <c r="J271" s="13"/>
      <c r="K271" s="13"/>
      <c r="L271" s="13"/>
    </row>
    <row r="272" spans="1:12">
      <c r="A272" s="74"/>
      <c r="B272" s="13"/>
      <c r="C272" s="13"/>
      <c r="D272" s="13"/>
      <c r="E272" s="13"/>
      <c r="F272" s="13"/>
      <c r="G272" s="13"/>
      <c r="H272" s="13"/>
      <c r="I272" s="13"/>
      <c r="J272" s="13"/>
      <c r="K272" s="13"/>
      <c r="L272" s="13"/>
    </row>
    <row r="273" spans="1:1">
      <c r="A273" s="74" t="s">
        <v>491</v>
      </c>
    </row>
    <row r="274" spans="1:1">
      <c r="A274" s="74"/>
    </row>
    <row r="275" spans="1:1">
      <c r="A275" s="74" t="s">
        <v>400</v>
      </c>
    </row>
    <row r="276" spans="1:1">
      <c r="A276" s="74"/>
    </row>
    <row r="277" spans="1:1">
      <c r="A277" s="76" t="s">
        <v>492</v>
      </c>
    </row>
    <row r="278" spans="1:1">
      <c r="A278" s="74" t="s">
        <v>493</v>
      </c>
    </row>
    <row r="279" spans="1:1">
      <c r="A279" s="74"/>
    </row>
    <row r="280" spans="1:1">
      <c r="A280" s="74" t="s">
        <v>494</v>
      </c>
    </row>
    <row r="281" spans="1:1">
      <c r="A281" s="74"/>
    </row>
    <row r="282" spans="1:1">
      <c r="A282" s="74" t="s">
        <v>495</v>
      </c>
    </row>
    <row r="283" spans="1:1">
      <c r="A283" s="74"/>
    </row>
    <row r="284" spans="1:1">
      <c r="A284" s="74" t="s">
        <v>496</v>
      </c>
    </row>
    <row r="285" spans="1:1">
      <c r="A285" s="74"/>
    </row>
    <row r="286" spans="1:1">
      <c r="A286" s="74" t="s">
        <v>497</v>
      </c>
    </row>
    <row r="287" spans="1:1">
      <c r="A287" s="74"/>
    </row>
    <row r="288" spans="1:1">
      <c r="A288" s="74" t="s">
        <v>498</v>
      </c>
    </row>
    <row r="289" spans="1:1">
      <c r="A289" s="74" t="s">
        <v>499</v>
      </c>
    </row>
    <row r="290" spans="1:1">
      <c r="A290" s="74" t="s">
        <v>500</v>
      </c>
    </row>
    <row r="291" spans="1:1">
      <c r="A291" s="74"/>
    </row>
    <row r="292" spans="1:1">
      <c r="A292" s="74" t="s">
        <v>501</v>
      </c>
    </row>
    <row r="293" spans="1:1">
      <c r="A293" s="74"/>
    </row>
    <row r="294" spans="1:1">
      <c r="A294" s="74" t="s">
        <v>502</v>
      </c>
    </row>
    <row r="295" spans="1:1">
      <c r="A295" s="74"/>
    </row>
    <row r="296" spans="1:1">
      <c r="A296" s="74"/>
    </row>
    <row r="297" spans="1:1">
      <c r="A297" s="74" t="s">
        <v>503</v>
      </c>
    </row>
    <row r="298" spans="1:1">
      <c r="A298" s="94" t="s">
        <v>504</v>
      </c>
    </row>
    <row r="299" spans="1:1">
      <c r="A299" s="94" t="s">
        <v>505</v>
      </c>
    </row>
    <row r="300" spans="1:1">
      <c r="A300" s="76" t="s">
        <v>506</v>
      </c>
    </row>
    <row r="301" spans="1:1">
      <c r="A301" s="94" t="s">
        <v>507</v>
      </c>
    </row>
    <row r="302" spans="1:1">
      <c r="A302" s="94" t="s">
        <v>508</v>
      </c>
    </row>
    <row r="303" spans="1:1">
      <c r="A303" s="94" t="s">
        <v>509</v>
      </c>
    </row>
    <row r="304" spans="1:1">
      <c r="A304" s="94" t="s">
        <v>510</v>
      </c>
    </row>
    <row r="305" spans="1:1">
      <c r="A305" s="94" t="s">
        <v>511</v>
      </c>
    </row>
    <row r="306" spans="1:1">
      <c r="A306" s="76" t="s">
        <v>512</v>
      </c>
    </row>
    <row r="307" spans="1:1">
      <c r="A307" s="95" t="s">
        <v>513</v>
      </c>
    </row>
    <row r="308" spans="1:1">
      <c r="A308" s="74"/>
    </row>
    <row r="309" spans="1:1">
      <c r="A309" s="74"/>
    </row>
    <row r="310" spans="1:1">
      <c r="A310" s="74" t="s">
        <v>503</v>
      </c>
    </row>
    <row r="311" spans="1:1">
      <c r="A311" s="94" t="s">
        <v>504</v>
      </c>
    </row>
    <row r="312" spans="1:1">
      <c r="A312" s="94" t="s">
        <v>505</v>
      </c>
    </row>
    <row r="313" spans="1:1">
      <c r="A313" s="76" t="s">
        <v>506</v>
      </c>
    </row>
    <row r="314" spans="1:1">
      <c r="A314" s="94" t="s">
        <v>507</v>
      </c>
    </row>
    <row r="315" spans="1:1">
      <c r="A315" s="94" t="s">
        <v>508</v>
      </c>
    </row>
    <row r="316" spans="1:1">
      <c r="A316" s="94" t="s">
        <v>509</v>
      </c>
    </row>
    <row r="317" spans="1:1">
      <c r="A317" s="94" t="s">
        <v>510</v>
      </c>
    </row>
    <row r="318" spans="1:1">
      <c r="A318" s="94" t="s">
        <v>511</v>
      </c>
    </row>
    <row r="319" spans="1:1">
      <c r="A319" s="76" t="s">
        <v>512</v>
      </c>
    </row>
    <row r="320" spans="1:1">
      <c r="A320" s="95" t="s">
        <v>513</v>
      </c>
    </row>
  </sheetData>
  <mergeCells count="532">
    <mergeCell ref="A96:J96"/>
    <mergeCell ref="B106:B107"/>
    <mergeCell ref="C106:C107"/>
    <mergeCell ref="D106:D107"/>
    <mergeCell ref="E106:E107"/>
    <mergeCell ref="F106:F107"/>
    <mergeCell ref="G106:G107"/>
    <mergeCell ref="H106:H107"/>
    <mergeCell ref="I106:I107"/>
    <mergeCell ref="J106:J107"/>
    <mergeCell ref="A102:A167"/>
    <mergeCell ref="B102:S102"/>
    <mergeCell ref="B103:S103"/>
    <mergeCell ref="B104:S104"/>
    <mergeCell ref="N166:N167"/>
    <mergeCell ref="O166:O167"/>
    <mergeCell ref="P166:P167"/>
    <mergeCell ref="Q166:Q167"/>
    <mergeCell ref="R166:R167"/>
    <mergeCell ref="N164:N165"/>
    <mergeCell ref="O164:O165"/>
    <mergeCell ref="P164:P165"/>
    <mergeCell ref="Q164:Q165"/>
    <mergeCell ref="R164:R165"/>
    <mergeCell ref="R106:R107"/>
    <mergeCell ref="B108:B109"/>
    <mergeCell ref="C108:C109"/>
    <mergeCell ref="D108:D109"/>
    <mergeCell ref="E108:E109"/>
    <mergeCell ref="F108:F109"/>
    <mergeCell ref="G108:G109"/>
    <mergeCell ref="H108:H109"/>
    <mergeCell ref="I108:I109"/>
    <mergeCell ref="K106:K107"/>
    <mergeCell ref="L106:L107"/>
    <mergeCell ref="M106:M107"/>
    <mergeCell ref="N106:N107"/>
    <mergeCell ref="O106:O107"/>
    <mergeCell ref="P106:P107"/>
    <mergeCell ref="P108:P109"/>
    <mergeCell ref="Q108:Q109"/>
    <mergeCell ref="R108:R109"/>
    <mergeCell ref="L108:L109"/>
    <mergeCell ref="M108:M109"/>
    <mergeCell ref="N108:N109"/>
    <mergeCell ref="O108:O109"/>
    <mergeCell ref="C110:C111"/>
    <mergeCell ref="D110:D111"/>
    <mergeCell ref="E110:E111"/>
    <mergeCell ref="F110:F111"/>
    <mergeCell ref="G110:G111"/>
    <mergeCell ref="H110:H111"/>
    <mergeCell ref="J108:J109"/>
    <mergeCell ref="K108:K109"/>
    <mergeCell ref="Q106:Q107"/>
    <mergeCell ref="O110:O111"/>
    <mergeCell ref="P110:P111"/>
    <mergeCell ref="Q110:Q111"/>
    <mergeCell ref="R110:R111"/>
    <mergeCell ref="B112:B113"/>
    <mergeCell ref="C112:C113"/>
    <mergeCell ref="D112:D113"/>
    <mergeCell ref="E112:E113"/>
    <mergeCell ref="F112:F113"/>
    <mergeCell ref="G112:G113"/>
    <mergeCell ref="I110:I111"/>
    <mergeCell ref="J110:J111"/>
    <mergeCell ref="K110:K111"/>
    <mergeCell ref="L110:L111"/>
    <mergeCell ref="M110:M111"/>
    <mergeCell ref="N110:N111"/>
    <mergeCell ref="N112:N113"/>
    <mergeCell ref="O112:O113"/>
    <mergeCell ref="P112:P113"/>
    <mergeCell ref="Q112:Q113"/>
    <mergeCell ref="R112:R113"/>
    <mergeCell ref="L112:L113"/>
    <mergeCell ref="M112:M113"/>
    <mergeCell ref="B110:B111"/>
    <mergeCell ref="B114:B115"/>
    <mergeCell ref="C114:C115"/>
    <mergeCell ref="D114:D115"/>
    <mergeCell ref="E114:E115"/>
    <mergeCell ref="F114:F115"/>
    <mergeCell ref="H112:H113"/>
    <mergeCell ref="I112:I113"/>
    <mergeCell ref="J112:J113"/>
    <mergeCell ref="K112:K113"/>
    <mergeCell ref="M114:M115"/>
    <mergeCell ref="N114:N115"/>
    <mergeCell ref="O114:O115"/>
    <mergeCell ref="P114:P115"/>
    <mergeCell ref="Q114:Q115"/>
    <mergeCell ref="R114:R115"/>
    <mergeCell ref="G114:G115"/>
    <mergeCell ref="H114:H115"/>
    <mergeCell ref="I114:I115"/>
    <mergeCell ref="J114:J115"/>
    <mergeCell ref="K114:K115"/>
    <mergeCell ref="L114:L115"/>
    <mergeCell ref="N116:N117"/>
    <mergeCell ref="O116:O117"/>
    <mergeCell ref="P116:P117"/>
    <mergeCell ref="Q116:Q117"/>
    <mergeCell ref="R116:R117"/>
    <mergeCell ref="B118:B119"/>
    <mergeCell ref="C118:C119"/>
    <mergeCell ref="D118:D119"/>
    <mergeCell ref="E118:E119"/>
    <mergeCell ref="F118:F119"/>
    <mergeCell ref="H116:H117"/>
    <mergeCell ref="I116:I117"/>
    <mergeCell ref="J116:J117"/>
    <mergeCell ref="K116:K117"/>
    <mergeCell ref="L116:L117"/>
    <mergeCell ref="M116:M117"/>
    <mergeCell ref="B116:B117"/>
    <mergeCell ref="C116:C117"/>
    <mergeCell ref="D116:D117"/>
    <mergeCell ref="E116:E117"/>
    <mergeCell ref="F116:F117"/>
    <mergeCell ref="G116:G117"/>
    <mergeCell ref="M118:M119"/>
    <mergeCell ref="N118:N119"/>
    <mergeCell ref="O118:O119"/>
    <mergeCell ref="P118:P119"/>
    <mergeCell ref="Q118:Q119"/>
    <mergeCell ref="R118:R119"/>
    <mergeCell ref="G118:G119"/>
    <mergeCell ref="H118:H119"/>
    <mergeCell ref="I118:I119"/>
    <mergeCell ref="J118:J119"/>
    <mergeCell ref="K118:K119"/>
    <mergeCell ref="L118:L119"/>
    <mergeCell ref="N120:N121"/>
    <mergeCell ref="O120:O121"/>
    <mergeCell ref="P120:P121"/>
    <mergeCell ref="Q120:Q121"/>
    <mergeCell ref="R120:R121"/>
    <mergeCell ref="B122:B123"/>
    <mergeCell ref="C122:C123"/>
    <mergeCell ref="D122:D123"/>
    <mergeCell ref="E122:E123"/>
    <mergeCell ref="F122:F123"/>
    <mergeCell ref="H120:H121"/>
    <mergeCell ref="I120:I121"/>
    <mergeCell ref="J120:J121"/>
    <mergeCell ref="K120:K121"/>
    <mergeCell ref="L120:L121"/>
    <mergeCell ref="M120:M121"/>
    <mergeCell ref="B120:B121"/>
    <mergeCell ref="C120:C121"/>
    <mergeCell ref="D120:D121"/>
    <mergeCell ref="E120:E121"/>
    <mergeCell ref="F120:F121"/>
    <mergeCell ref="G120:G121"/>
    <mergeCell ref="M122:M123"/>
    <mergeCell ref="N122:N123"/>
    <mergeCell ref="O122:O123"/>
    <mergeCell ref="P122:P123"/>
    <mergeCell ref="Q122:Q123"/>
    <mergeCell ref="R122:R123"/>
    <mergeCell ref="G122:G123"/>
    <mergeCell ref="H122:H123"/>
    <mergeCell ref="I122:I123"/>
    <mergeCell ref="J122:J123"/>
    <mergeCell ref="K122:K123"/>
    <mergeCell ref="L122:L123"/>
    <mergeCell ref="N124:N125"/>
    <mergeCell ref="O124:O125"/>
    <mergeCell ref="P124:P125"/>
    <mergeCell ref="Q124:Q125"/>
    <mergeCell ref="R124:R125"/>
    <mergeCell ref="B126:B127"/>
    <mergeCell ref="C126:C127"/>
    <mergeCell ref="D126:D127"/>
    <mergeCell ref="E126:E127"/>
    <mergeCell ref="F126:F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M126:M127"/>
    <mergeCell ref="N126:N127"/>
    <mergeCell ref="O126:O127"/>
    <mergeCell ref="P126:P127"/>
    <mergeCell ref="Q126:Q127"/>
    <mergeCell ref="R126:R127"/>
    <mergeCell ref="G126:G127"/>
    <mergeCell ref="H126:H127"/>
    <mergeCell ref="I126:I127"/>
    <mergeCell ref="J126:J127"/>
    <mergeCell ref="K126:K127"/>
    <mergeCell ref="L126:L127"/>
    <mergeCell ref="N128:N129"/>
    <mergeCell ref="O128:O129"/>
    <mergeCell ref="P128:P129"/>
    <mergeCell ref="Q128:Q129"/>
    <mergeCell ref="R128:R129"/>
    <mergeCell ref="B130:B131"/>
    <mergeCell ref="C130:C131"/>
    <mergeCell ref="D130:D131"/>
    <mergeCell ref="E130:E131"/>
    <mergeCell ref="F130:F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M130:M131"/>
    <mergeCell ref="N130:N131"/>
    <mergeCell ref="O130:O131"/>
    <mergeCell ref="P130:P131"/>
    <mergeCell ref="Q130:Q131"/>
    <mergeCell ref="R130:R131"/>
    <mergeCell ref="G130:G131"/>
    <mergeCell ref="H130:H131"/>
    <mergeCell ref="I130:I131"/>
    <mergeCell ref="J130:J131"/>
    <mergeCell ref="K130:K131"/>
    <mergeCell ref="L130:L131"/>
    <mergeCell ref="N132:N133"/>
    <mergeCell ref="O132:O133"/>
    <mergeCell ref="P132:P133"/>
    <mergeCell ref="Q132:Q133"/>
    <mergeCell ref="R132:R133"/>
    <mergeCell ref="B134:B135"/>
    <mergeCell ref="C134:C135"/>
    <mergeCell ref="D134:D135"/>
    <mergeCell ref="E134:E135"/>
    <mergeCell ref="F134:F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M134:M135"/>
    <mergeCell ref="N134:N135"/>
    <mergeCell ref="O134:O135"/>
    <mergeCell ref="P134:P135"/>
    <mergeCell ref="Q134:Q135"/>
    <mergeCell ref="R134:R135"/>
    <mergeCell ref="G134:G135"/>
    <mergeCell ref="H134:H135"/>
    <mergeCell ref="I134:I135"/>
    <mergeCell ref="J134:J135"/>
    <mergeCell ref="K134:K135"/>
    <mergeCell ref="L134:L135"/>
    <mergeCell ref="N136:N137"/>
    <mergeCell ref="O136:O137"/>
    <mergeCell ref="P136:P137"/>
    <mergeCell ref="Q136:Q137"/>
    <mergeCell ref="R136:R137"/>
    <mergeCell ref="B138:B139"/>
    <mergeCell ref="C138:C139"/>
    <mergeCell ref="D138:D139"/>
    <mergeCell ref="E138:E139"/>
    <mergeCell ref="F138:F139"/>
    <mergeCell ref="H136:H137"/>
    <mergeCell ref="I136:I137"/>
    <mergeCell ref="J136:J137"/>
    <mergeCell ref="K136:K137"/>
    <mergeCell ref="L136:L137"/>
    <mergeCell ref="M136:M137"/>
    <mergeCell ref="B136:B137"/>
    <mergeCell ref="C136:C137"/>
    <mergeCell ref="D136:D137"/>
    <mergeCell ref="E136:E137"/>
    <mergeCell ref="F136:F137"/>
    <mergeCell ref="G136:G137"/>
    <mergeCell ref="M138:M139"/>
    <mergeCell ref="N138:N139"/>
    <mergeCell ref="O138:O139"/>
    <mergeCell ref="P138:P139"/>
    <mergeCell ref="Q138:Q139"/>
    <mergeCell ref="R138:R139"/>
    <mergeCell ref="G138:G139"/>
    <mergeCell ref="H138:H139"/>
    <mergeCell ref="I138:I139"/>
    <mergeCell ref="J138:J139"/>
    <mergeCell ref="K138:K139"/>
    <mergeCell ref="L138:L139"/>
    <mergeCell ref="N140:N141"/>
    <mergeCell ref="O140:O141"/>
    <mergeCell ref="P140:P141"/>
    <mergeCell ref="Q140:Q141"/>
    <mergeCell ref="R140:R141"/>
    <mergeCell ref="B142:B143"/>
    <mergeCell ref="C142:C143"/>
    <mergeCell ref="D142:D143"/>
    <mergeCell ref="E142:E143"/>
    <mergeCell ref="F142:F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M142:M143"/>
    <mergeCell ref="N142:N143"/>
    <mergeCell ref="O142:O143"/>
    <mergeCell ref="P142:P143"/>
    <mergeCell ref="Q142:Q143"/>
    <mergeCell ref="R142:R143"/>
    <mergeCell ref="G142:G143"/>
    <mergeCell ref="H142:H143"/>
    <mergeCell ref="I142:I143"/>
    <mergeCell ref="J142:J143"/>
    <mergeCell ref="K142:K143"/>
    <mergeCell ref="L142:L143"/>
    <mergeCell ref="N144:N145"/>
    <mergeCell ref="O144:O145"/>
    <mergeCell ref="P144:P145"/>
    <mergeCell ref="Q144:Q145"/>
    <mergeCell ref="R144:R145"/>
    <mergeCell ref="B146:B147"/>
    <mergeCell ref="C146:C147"/>
    <mergeCell ref="D146:D147"/>
    <mergeCell ref="E146:E147"/>
    <mergeCell ref="F146:F147"/>
    <mergeCell ref="H144:H145"/>
    <mergeCell ref="I144:I145"/>
    <mergeCell ref="J144:J145"/>
    <mergeCell ref="K144:K145"/>
    <mergeCell ref="L144:L145"/>
    <mergeCell ref="M144:M145"/>
    <mergeCell ref="B144:B145"/>
    <mergeCell ref="C144:C145"/>
    <mergeCell ref="D144:D145"/>
    <mergeCell ref="E144:E145"/>
    <mergeCell ref="F144:F145"/>
    <mergeCell ref="G144:G145"/>
    <mergeCell ref="M146:M147"/>
    <mergeCell ref="N146:N147"/>
    <mergeCell ref="O146:O147"/>
    <mergeCell ref="P146:P147"/>
    <mergeCell ref="Q146:Q147"/>
    <mergeCell ref="R146:R147"/>
    <mergeCell ref="G146:G147"/>
    <mergeCell ref="H146:H147"/>
    <mergeCell ref="I146:I147"/>
    <mergeCell ref="J146:J147"/>
    <mergeCell ref="K146:K147"/>
    <mergeCell ref="L146:L147"/>
    <mergeCell ref="N148:N149"/>
    <mergeCell ref="O148:O149"/>
    <mergeCell ref="P148:P149"/>
    <mergeCell ref="Q148:Q149"/>
    <mergeCell ref="R148:R149"/>
    <mergeCell ref="B150:B151"/>
    <mergeCell ref="C150:C151"/>
    <mergeCell ref="D150:D151"/>
    <mergeCell ref="E150:E151"/>
    <mergeCell ref="F150:F151"/>
    <mergeCell ref="H148:H149"/>
    <mergeCell ref="I148:I149"/>
    <mergeCell ref="J148:J149"/>
    <mergeCell ref="K148:K149"/>
    <mergeCell ref="L148:L149"/>
    <mergeCell ref="M148:M149"/>
    <mergeCell ref="B148:B149"/>
    <mergeCell ref="C148:C149"/>
    <mergeCell ref="D148:D149"/>
    <mergeCell ref="E148:E149"/>
    <mergeCell ref="F148:F149"/>
    <mergeCell ref="G148:G149"/>
    <mergeCell ref="M150:M151"/>
    <mergeCell ref="N150:N151"/>
    <mergeCell ref="O150:O151"/>
    <mergeCell ref="P150:P151"/>
    <mergeCell ref="Q150:Q151"/>
    <mergeCell ref="R150:R151"/>
    <mergeCell ref="G150:G151"/>
    <mergeCell ref="H150:H151"/>
    <mergeCell ref="I150:I151"/>
    <mergeCell ref="J150:J151"/>
    <mergeCell ref="K150:K151"/>
    <mergeCell ref="L150:L151"/>
    <mergeCell ref="N152:N153"/>
    <mergeCell ref="O152:O153"/>
    <mergeCell ref="P152:P153"/>
    <mergeCell ref="Q152:Q153"/>
    <mergeCell ref="R152:R153"/>
    <mergeCell ref="B154:B155"/>
    <mergeCell ref="C154:C155"/>
    <mergeCell ref="D154:D155"/>
    <mergeCell ref="E154:E155"/>
    <mergeCell ref="F154:F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M154:M155"/>
    <mergeCell ref="N154:N155"/>
    <mergeCell ref="O154:O155"/>
    <mergeCell ref="P154:P155"/>
    <mergeCell ref="Q154:Q155"/>
    <mergeCell ref="R154:R155"/>
    <mergeCell ref="G154:G155"/>
    <mergeCell ref="H154:H155"/>
    <mergeCell ref="I154:I155"/>
    <mergeCell ref="J154:J155"/>
    <mergeCell ref="K154:K155"/>
    <mergeCell ref="L154:L155"/>
    <mergeCell ref="N156:N157"/>
    <mergeCell ref="O156:O157"/>
    <mergeCell ref="P156:P157"/>
    <mergeCell ref="Q156:Q157"/>
    <mergeCell ref="R156:R157"/>
    <mergeCell ref="B158:B159"/>
    <mergeCell ref="C158:C159"/>
    <mergeCell ref="D158:D159"/>
    <mergeCell ref="E158:E159"/>
    <mergeCell ref="F158:F159"/>
    <mergeCell ref="H156:H157"/>
    <mergeCell ref="I156:I157"/>
    <mergeCell ref="J156:J157"/>
    <mergeCell ref="K156:K157"/>
    <mergeCell ref="L156:L157"/>
    <mergeCell ref="M156:M157"/>
    <mergeCell ref="B156:B157"/>
    <mergeCell ref="C156:C157"/>
    <mergeCell ref="D156:D157"/>
    <mergeCell ref="E156:E157"/>
    <mergeCell ref="F156:F157"/>
    <mergeCell ref="G156:G157"/>
    <mergeCell ref="M158:M159"/>
    <mergeCell ref="N158:N159"/>
    <mergeCell ref="O158:O159"/>
    <mergeCell ref="P158:P159"/>
    <mergeCell ref="Q158:Q159"/>
    <mergeCell ref="R158:R159"/>
    <mergeCell ref="G158:G159"/>
    <mergeCell ref="H158:H159"/>
    <mergeCell ref="I158:I159"/>
    <mergeCell ref="J158:J159"/>
    <mergeCell ref="K158:K159"/>
    <mergeCell ref="L158:L159"/>
    <mergeCell ref="N160:N161"/>
    <mergeCell ref="O160:O161"/>
    <mergeCell ref="P160:P161"/>
    <mergeCell ref="Q160:Q161"/>
    <mergeCell ref="R160:R161"/>
    <mergeCell ref="B162:B163"/>
    <mergeCell ref="C162:C163"/>
    <mergeCell ref="D162:D163"/>
    <mergeCell ref="E162:E163"/>
    <mergeCell ref="F162:F163"/>
    <mergeCell ref="H160:H161"/>
    <mergeCell ref="I160:I161"/>
    <mergeCell ref="J160:J161"/>
    <mergeCell ref="K160:K161"/>
    <mergeCell ref="L160:L161"/>
    <mergeCell ref="M160:M161"/>
    <mergeCell ref="B160:B161"/>
    <mergeCell ref="C160:C161"/>
    <mergeCell ref="D160:D161"/>
    <mergeCell ref="E160:E161"/>
    <mergeCell ref="F160:F161"/>
    <mergeCell ref="G160:G161"/>
    <mergeCell ref="M162:M163"/>
    <mergeCell ref="N162:N163"/>
    <mergeCell ref="O162:O163"/>
    <mergeCell ref="P162:P163"/>
    <mergeCell ref="Q162:Q163"/>
    <mergeCell ref="R162:R163"/>
    <mergeCell ref="G162:G163"/>
    <mergeCell ref="H162:H163"/>
    <mergeCell ref="I162:I163"/>
    <mergeCell ref="J162:J163"/>
    <mergeCell ref="K162:K163"/>
    <mergeCell ref="L162:L163"/>
    <mergeCell ref="E166:E167"/>
    <mergeCell ref="F166:F167"/>
    <mergeCell ref="H164:H165"/>
    <mergeCell ref="I164:I165"/>
    <mergeCell ref="J164:J165"/>
    <mergeCell ref="K164:K165"/>
    <mergeCell ref="L164:L165"/>
    <mergeCell ref="M164:M165"/>
    <mergeCell ref="B164:B165"/>
    <mergeCell ref="C164:C165"/>
    <mergeCell ref="D164:D165"/>
    <mergeCell ref="E164:E165"/>
    <mergeCell ref="F164:F165"/>
    <mergeCell ref="G164:G165"/>
    <mergeCell ref="M166:M167"/>
    <mergeCell ref="G166:G167"/>
    <mergeCell ref="H166:H167"/>
    <mergeCell ref="I166:I167"/>
    <mergeCell ref="J166:J167"/>
    <mergeCell ref="K166:K167"/>
    <mergeCell ref="L166:L167"/>
    <mergeCell ref="B166:B167"/>
    <mergeCell ref="C166:C167"/>
    <mergeCell ref="D166:D167"/>
  </mergeCells>
  <hyperlinks>
    <hyperlink ref="A1" r:id="rId1" display="mailto:dale.wells@state.co.us" xr:uid="{B2979F52-3F5A-41BB-BB1C-B025F38BA0DA}"/>
    <hyperlink ref="A3" r:id="rId2" display="mailto:Strum.Madeleine@epa.gov" xr:uid="{82D8A299-4428-4044-8354-0D72FB6E249B}"/>
    <hyperlink ref="A15" r:id="rId3" display="mailto:Strum.Madeleine@epa.gov" xr:uid="{F9724A87-0D72-4133-9A9E-D1F57D57F196}"/>
    <hyperlink ref="A30" r:id="rId4" display="mailto:dale.wells@state.co.us" xr:uid="{71ECD4CF-9DF2-43A9-9850-E17F55ED6EE9}"/>
    <hyperlink ref="A32" r:id="rId5" display="mailto:Strum.Madeleine@epa.gov" xr:uid="{ECCDD6D6-1AB5-40AF-BE8B-6111CCDE434F}"/>
    <hyperlink ref="A64" r:id="rId6" display="mailto:Strum.Madeleine@epa.gov" xr:uid="{DCFDA41B-D386-4D5C-9F61-6B6E8DFE428A}"/>
    <hyperlink ref="A170" r:id="rId7" display="mailto:dale.wells@state.co.us" xr:uid="{8C9E2EDA-C9E0-4A50-97F7-05EA1D0B0F27}"/>
    <hyperlink ref="A172" r:id="rId8" display="mailto:Strum.Madeleine@epa.gov" xr:uid="{1508D93E-CF15-430D-A2BE-B3D80CF4266D}"/>
    <hyperlink ref="A182" r:id="rId9" display="mailto:dale.wells@state.co.us" xr:uid="{C71E4462-2BBA-4109-B205-1DB99520599B}"/>
    <hyperlink ref="A185" r:id="rId10" display="mailto:Strum.Madeleine@epa.gov" xr:uid="{12774C76-D729-4D90-936C-23EF74940ADC}"/>
    <hyperlink ref="A201" r:id="rId11" display="mailto:dale.wells@state.co.us" xr:uid="{E52032A9-62D1-47B2-BCDC-EAB2BD277E4C}"/>
    <hyperlink ref="A203" r:id="rId12" display="mailto:Strum.Madeleine@epa.gov" xr:uid="{48DE4F7F-750B-44EA-A87F-1BA2DAC95363}"/>
    <hyperlink ref="A209" r:id="rId13" display="mailto:dale.wells@state.co.us" xr:uid="{D9D154C8-2A68-4E62-B579-211459371089}"/>
    <hyperlink ref="A217" r:id="rId14" display="mailto:Strum.Madeleine@epa.gov" xr:uid="{A5476EFD-EBBD-4F32-9F1F-FBA30A675C88}"/>
    <hyperlink ref="A241" r:id="rId15" display="mailto:dale.wells@state.co.us" xr:uid="{F3660D68-052A-48E8-A9B1-7E6C1B70A9AD}"/>
    <hyperlink ref="A243" r:id="rId16" display="mailto:Strum.Madeleine@epa.gov" xr:uid="{F1B2A6EC-1973-469B-B860-D307BF909EBB}"/>
    <hyperlink ref="A249" r:id="rId17" display="mailto:Strum.Madeleine@epa.gov" xr:uid="{3AA0B4F9-55E1-4BEA-9950-F26AAF98D7F7}"/>
    <hyperlink ref="A265" r:id="rId18" display="mailto:dale.wells@state.co.us" xr:uid="{3D8FBE60-056C-4DE2-8D7E-A447E9511E72}"/>
    <hyperlink ref="A267" r:id="rId19" display="mailto:Vukovich.Jeffrey@epa.gov" xr:uid="{2599773F-31E5-4056-ADC1-57D1BFDB3D4C}"/>
    <hyperlink ref="A277" r:id="rId20" display="mailto:Vukovich.Jeffrey@epa.gov" xr:uid="{D11F14CA-8E9F-4094-97CA-2664533A4A2B}"/>
    <hyperlink ref="A300" r:id="rId21" display="https://gcc01.safelinks.protection.outlook.com/?url=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3A*2F*2Fwww.colorado.gov*2Fairquality*26data*3D04*7C01*7CStrum.Madeleine*40epa.gov*7C91736a941266428ea40d08d88718d69b*7C88b378b367484867acf976aacbeca6a7*7C0*7C0*7C637407888041166415*7CUnknown*7CTWFpbGZsb3d8eyJWIjoiMC4wLjAwMDAiLCJQIjoiV2luMzIiLCJBTiI6Ik1haWwiLCJXVCI6Mn0*3D*7C1000*26sdata*3DMWEhwtX6FgbeGdEZNVGVZN0FFLgKl5BhTastR*2BB1KZA*3D*26reserved*3D0__*3BJSUlJSUlJSUlJSUlJSUlJSUl!!PUG2raq7KiCZwBk!KwxQZO8Z2POl8QTBTK32cp9zhSnpAi6c50S88Adi1E9HIoVwqIg2iH05-sj-a6lcQycD*24*26data*3D04*7C01*7CStrum.Madeleine*40epa.gov*7C2939be54b1e24210916908d8874ca63d*7C88b378b367484867acf976aacbeca6a7*7C0*7C0*7C637408110564150676*7CUnknown*7CTWFpbGZsb3d8eyJWIjoiMC4wLjAwMDAiLCJQIjoiV2luMzIiLCJBTiI6Ik1haWwiLCJXVCI6Mn0*3D*7C1000*26sdata*3DlliWozc0Jx6AweMSXnpSWX2D4jszzzjw8GHxWMZpnXk*3D*26reserved*3D0__*3BJSUlJSUlJSUlJSUqKioqJSUqKioqKioqKioqKiolJSoqJSUlJSUlJSUlJSUlJSUlJSU!!PUG2raq7KiCZwBk!O1pFXstpsPRrKEgjwha1c05wOmO6LPeRULhKWM4XTNT6aFKTjFbcaIR2GnLVUYyReU8l*24*26data*3D04*7C01*7CStrum.Madeleine*40epa.gov*7Cfed106f3943845295dc108d887e62720*7C88b378b367484867acf976aacbeca6a7*7C0*7C0*7C637408769855132316*7CUnknown*7CTWFpbGZsb3d8eyJWIjoiMC4wLjAwMDAiLCJQIjoiV2luMzIiLCJBTiI6Ik1haWwiLCJXVCI6Mn0*3D*7C1000*26sdata*3DoR6vzVupomUKhK9hdC9p3b*2BwXdAVYxWN4ulsXB7Y8wg*3D*26reserved*3D0__*3BJSUlJSUlJSUlJSUqKioqKioqKioqKioqKioqKioqKioqKioqKioqKioqKioqKioqJSUqKioqKioqKioqKiolJSolJSUlJSUlJSUlJSUlJSUlJSU!!PUG2raq7KiCZwBk!PFuR5sWYhLjwbia6thuzfS-hNnU7svoGgeLbQ9Bp6f2gPfXJ_8SklWBwKHXor7mQmXtv*24*26data*3D04*7C01*7CStrum.Madeleine*40epa.gov*7Ce6" xr:uid="{4FA17998-B67F-4903-9F83-165C933BE833}"/>
    <hyperlink ref="A306" r:id="rId22" display="mailto:dale.wells@state.co.us" xr:uid="{8239316D-704A-4801-8EB6-799BF80D2BD4}"/>
    <hyperlink ref="A313" r:id="rId23" display="https://gcc01.safelinks.protection.outlook.com/?url=https%3A%2F%2Furldefense.com%2Fv3%2F__https%3A%2F%2Fgcc01.safelinks.protection.outlook.com%2F%3Furl%3Dhttps*3A*2F*2Furldefense.com*2Fv3*2F__https*3A*2F*2Fgcc01.safelinks.protection.outlook.com*2F*3Furl*3Dhttps*3A*2F*2Furldefense.com*2Fv3*2F__https*3A*2F*2Fgcc01.safelinks.protection.outlook.com*2F*3Furl*3Dhttps*3A*2F*2Furldefense.com*2Fv3*2F__https*3A*2F*2Fgcc01.safelinks.protection.outlook.com*2F*3Furl*3Dhttp*3A*2F*2Fwww.colorado.gov*2Fairquality*26data*3D04*7C01*7CStrum.Madeleine*40epa.gov*7C2939be54b1e24210916908d8874ca63d*7C88b378b367484867acf976aacbeca6a7*7C0*7C0*7C637408110564160628*7CUnknown*7CTWFpbGZsb3d8eyJWIjoiMC4wLjAwMDAiLCJQIjoiV2luMzIiLCJBTiI6Ik1haWwiLCJXVCI6Mn0*3D*7C1000*26sdata*3D*2BjXvX3jTIa*2FXlh5Zm9i3s750Xt7CyxxhTMAHTAIYbUQ*3D*26reserved*3D0__*3BJSUlJSUlJSUlJSUlJSUlJSUlJQ!!PUG2raq7KiCZwBk!O1pFXstpsPRrKEgjwha1c05wOmO6LPeRULhKWM4XTNT6aFKTjFbcaIR2GnLVUUrkTIkT*24*26data*3D04*7C01*7CStrum.Madeleine*40epa.gov*7Cfed106f3943845295dc108d887e62720*7C88b378b367484867acf976aacbeca6a7*7C0*7C0*7C637408769855142271*7CUnknown*7CTWFpbGZsb3d8eyJWIjoiMC4wLjAwMDAiLCJQIjoiV2luMzIiLCJBTiI6Ik1haWwiLCJXVCI6Mn0*3D*7C1000*26sdata*3D5bt2hoi1u*2F4mQm2d39SAqtY4EIpjgVB5e2X2yjY1CNM*3D*26reserved*3D0__*3BJSUlJSUlJSUlJSUqKioqJSUqKioqKioqKioqKiolJSoqKiUlJSUlJSUlJSUlJSUlJSUlJQ!!PUG2raq7KiCZwBk!PFuR5sWYhLjwbia6thuzfS-hNnU7svoGgeLbQ9Bp6f2gPfXJ_8SklWBwKHXorzrzjfFm*24*26data*3D04*7C01*7CStrum.Madeleine*40epa.gov*7Ce65e6220e9f04ce408e108d88a7a64f5*7C88b378b367484867acf976aacbeca6a7*7C0*7C0*7C637411605569772390*7CUnknown*7CTWFpbGZsb3d8eyJWIjoiMC4wLjAwMDAiLCJQIjoiV2luMzIiLCJBTiI6Ik1haWwiLCJXVCI6Mn0*3D*7C1000*26sdata*3DmTh7ZtniyPNT9xe03xj*2FumXTQfUZpA0y*2FT6v2GkOabc*3D*26reserved*3D0__*3BJSUlJSUlJSUlJSUqKioqKioqKioqKioqKioqKioqKioqKioqKioqKioqKioqKioqKiUlKioqKioqKioqKioqJSUqKiUlJSUlJSUlJSUlJSUlJSUlJSU!!PUG2raq7KiCZwBk!IIRvWit20hbPmtAxBWnHobty8Mspz27nQKYD9xzN_Drp08tpDoSj23Av8iUJccZHXToH*24%26data%3D04*7C01*7CStrum.Madeleine*40epa.gov*7C00bc0eb0e1674cb491fb08d88af6a666*7C88b378b367484867acf976aacbeca6a7*7C0*7C0*7C63741213925" xr:uid="{874B176F-F4CB-476C-B057-2BD3644C64CF}"/>
    <hyperlink ref="A319" r:id="rId24" display="mailto:dale.wells@state.co.us" xr:uid="{A9E08F89-318A-48C8-81EB-D03092C419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BDC1-6856-4F64-BC86-3134853F092F}">
  <dimension ref="A1:AE37"/>
  <sheetViews>
    <sheetView topLeftCell="P13" workbookViewId="0">
      <selection activeCell="R29" sqref="R29"/>
    </sheetView>
  </sheetViews>
  <sheetFormatPr defaultColWidth="8.85546875" defaultRowHeight="14.45"/>
  <cols>
    <col min="1" max="1" width="17.85546875" style="13" bestFit="1" customWidth="1"/>
    <col min="2" max="5" width="10.7109375" style="13" customWidth="1"/>
    <col min="6" max="6" width="4.5703125" style="13" customWidth="1"/>
    <col min="7" max="9" width="8.85546875" style="13"/>
    <col min="10" max="12" width="9.140625" style="13" customWidth="1"/>
    <col min="13" max="15" width="8.85546875" style="13"/>
    <col min="16" max="16" width="5.7109375" style="13" customWidth="1"/>
    <col min="17" max="17" width="34.140625" style="13" customWidth="1"/>
    <col min="18" max="18" width="9.140625" style="13" customWidth="1"/>
    <col min="19" max="19" width="8.85546875" style="13"/>
    <col min="20" max="20" width="9.5703125" style="13" bestFit="1" customWidth="1"/>
    <col min="21" max="22" width="8.85546875" style="13"/>
    <col min="23" max="23" width="6" style="13" customWidth="1"/>
    <col min="24" max="24" width="23.7109375" style="13" customWidth="1"/>
    <col min="25" max="28" width="12" style="13" customWidth="1"/>
    <col min="29" max="29" width="10" style="13" bestFit="1" customWidth="1"/>
    <col min="30" max="31" width="25.140625" style="13" bestFit="1" customWidth="1"/>
    <col min="32" max="16384" width="8.85546875" style="13"/>
  </cols>
  <sheetData>
    <row r="1" spans="1:31">
      <c r="A1" s="19" t="s">
        <v>49</v>
      </c>
      <c r="Q1" s="19" t="s">
        <v>514</v>
      </c>
      <c r="X1" s="19" t="s">
        <v>515</v>
      </c>
    </row>
    <row r="2" spans="1:31">
      <c r="A2" s="39" t="s">
        <v>52</v>
      </c>
    </row>
    <row r="3" spans="1:31" ht="32.25" customHeight="1">
      <c r="B3" s="142" t="s">
        <v>53</v>
      </c>
      <c r="C3" s="142"/>
      <c r="D3" s="142"/>
      <c r="E3" s="142"/>
      <c r="Q3" s="143" t="s">
        <v>54</v>
      </c>
      <c r="R3" s="143"/>
      <c r="S3" s="143"/>
      <c r="T3" s="143"/>
      <c r="U3" s="143"/>
      <c r="X3" s="144" t="s">
        <v>55</v>
      </c>
      <c r="Y3" s="144"/>
      <c r="Z3" s="144"/>
      <c r="AA3" s="144"/>
      <c r="AB3" s="144"/>
    </row>
    <row r="4" spans="1:31" ht="15" thickBot="1">
      <c r="B4" s="140" t="s">
        <v>57</v>
      </c>
      <c r="C4" s="140" t="s">
        <v>58</v>
      </c>
      <c r="D4" s="140" t="s">
        <v>59</v>
      </c>
      <c r="E4" s="140" t="s">
        <v>60</v>
      </c>
      <c r="R4" s="13" t="str">
        <f>G5</f>
        <v>Representative DRE for analysis</v>
      </c>
    </row>
    <row r="5" spans="1:31">
      <c r="B5" s="142" t="s">
        <v>69</v>
      </c>
      <c r="C5" s="142"/>
      <c r="D5" s="142"/>
      <c r="E5" s="142"/>
      <c r="G5" s="142" t="str">
        <f>B5</f>
        <v>Representative DRE for analysis</v>
      </c>
      <c r="H5" s="142"/>
      <c r="I5" s="142"/>
      <c r="J5" s="142"/>
      <c r="K5" s="140"/>
      <c r="L5" s="140"/>
      <c r="R5" s="13">
        <f>G6</f>
        <v>0.99</v>
      </c>
      <c r="S5" s="13">
        <f>H6</f>
        <v>0.96499999999999997</v>
      </c>
      <c r="T5" s="13">
        <f>I6</f>
        <v>0.875</v>
      </c>
      <c r="U5" s="13">
        <f>J6</f>
        <v>0.7</v>
      </c>
      <c r="X5" s="25"/>
      <c r="Y5" s="145" t="s">
        <v>53</v>
      </c>
      <c r="Z5" s="145"/>
      <c r="AA5" s="145"/>
      <c r="AB5" s="145"/>
      <c r="AC5" s="26"/>
      <c r="AD5" s="116"/>
    </row>
    <row r="6" spans="1:31">
      <c r="B6" s="13">
        <f>(100+98)/200</f>
        <v>0.99</v>
      </c>
      <c r="C6" s="13">
        <f>(95+98)/200</f>
        <v>0.96499999999999997</v>
      </c>
      <c r="D6" s="13">
        <f>(80+95)/200</f>
        <v>0.875</v>
      </c>
      <c r="E6" s="13">
        <f>(80+60)/200</f>
        <v>0.7</v>
      </c>
      <c r="G6" s="13">
        <f>B6</f>
        <v>0.99</v>
      </c>
      <c r="H6" s="13">
        <f t="shared" ref="H6:J6" si="0">C6</f>
        <v>0.96499999999999997</v>
      </c>
      <c r="I6" s="13">
        <f t="shared" si="0"/>
        <v>0.875</v>
      </c>
      <c r="J6" s="13">
        <f t="shared" si="0"/>
        <v>0.7</v>
      </c>
      <c r="Q6" s="13" t="s">
        <v>77</v>
      </c>
      <c r="R6" s="142" t="s">
        <v>75</v>
      </c>
      <c r="S6" s="142"/>
      <c r="T6" s="142"/>
      <c r="U6" s="142"/>
      <c r="X6" s="28"/>
      <c r="Y6" s="141" t="s">
        <v>57</v>
      </c>
      <c r="Z6" s="141" t="s">
        <v>58</v>
      </c>
      <c r="AA6" s="141" t="s">
        <v>59</v>
      </c>
      <c r="AB6" s="141" t="s">
        <v>60</v>
      </c>
      <c r="AC6" s="29"/>
      <c r="AD6" s="117"/>
    </row>
    <row r="7" spans="1:31">
      <c r="A7" s="13" t="s">
        <v>77</v>
      </c>
      <c r="B7" s="142" t="s">
        <v>78</v>
      </c>
      <c r="C7" s="142"/>
      <c r="D7" s="142"/>
      <c r="E7" s="142"/>
      <c r="G7" s="142" t="s">
        <v>79</v>
      </c>
      <c r="H7" s="142"/>
      <c r="I7" s="142"/>
      <c r="J7" s="142"/>
      <c r="K7" s="140"/>
      <c r="L7" s="140"/>
      <c r="Q7" s="13" t="str">
        <f>A12</f>
        <v>Formaldehyde</v>
      </c>
      <c r="R7" s="18">
        <f>G12/SUM(G$8,G$9,G$12,G$13,G$16)</f>
        <v>0.26842513576415827</v>
      </c>
      <c r="S7" s="18">
        <f>H12/SUM(H$8,H$9,H$12,H$13,H$16)</f>
        <v>0.2581699346405229</v>
      </c>
      <c r="T7" s="18">
        <f>I12/SUM(I$8,I$9,I$12,I$13,I$16)</f>
        <v>0.24137931034482754</v>
      </c>
      <c r="U7" s="18">
        <f>J12/SUM(J$8,J$9,J$12,J$13,J$16)</f>
        <v>0.24418604651162787</v>
      </c>
      <c r="X7" s="28" t="s">
        <v>77</v>
      </c>
      <c r="Y7" s="146" t="s">
        <v>75</v>
      </c>
      <c r="Z7" s="146"/>
      <c r="AA7" s="146"/>
      <c r="AB7" s="146"/>
      <c r="AC7" s="31" t="s">
        <v>61</v>
      </c>
      <c r="AD7" s="32" t="s">
        <v>62</v>
      </c>
      <c r="AE7" s="13" t="s">
        <v>516</v>
      </c>
    </row>
    <row r="8" spans="1:31">
      <c r="A8" s="4" t="s">
        <v>83</v>
      </c>
      <c r="B8" s="13">
        <v>6.25E-2</v>
      </c>
      <c r="C8" s="13">
        <v>4.5699999999999998E-2</v>
      </c>
      <c r="D8" s="13">
        <v>4.3299999999999998E-2</v>
      </c>
      <c r="E8" s="13">
        <v>2.18E-2</v>
      </c>
      <c r="G8" s="1">
        <v>4.6800000000000001E-2</v>
      </c>
      <c r="H8" s="1">
        <v>3.5799999999999998E-2</v>
      </c>
      <c r="I8" s="1">
        <v>3.4500000000000003E-2</v>
      </c>
      <c r="J8" s="1">
        <v>1.8100000000000002E-2</v>
      </c>
      <c r="K8" s="1"/>
      <c r="L8" s="1"/>
      <c r="Q8" s="13" t="str">
        <f>A16</f>
        <v>Methanol</v>
      </c>
      <c r="R8" s="18">
        <f>G16/SUM(G$8,G$9,G$12,G$13,G$16)</f>
        <v>1.1636927851047325E-2</v>
      </c>
      <c r="S8" s="18">
        <f>H16/SUM(H$8,H$9,H$12,H$13,H$16)</f>
        <v>1.1982570806100219E-2</v>
      </c>
      <c r="T8" s="18">
        <f>I16/SUM(I$8,I$9,I$12,I$13,I$16)</f>
        <v>1.4778325123152707E-2</v>
      </c>
      <c r="U8" s="18">
        <f>J16/SUM(J$8,J$9,J$12,J$13,J$16)</f>
        <v>2.3255813953488368E-2</v>
      </c>
      <c r="V8" s="9"/>
      <c r="X8" s="33" t="str">
        <f>Q7</f>
        <v>Formaldehyde</v>
      </c>
      <c r="Y8" s="118">
        <f t="shared" ref="Y8:AB12" si="1">R$20*R7</f>
        <v>3.9095133103891073E-2</v>
      </c>
      <c r="Z8" s="118">
        <f t="shared" si="1"/>
        <v>2.7145972912918721E-2</v>
      </c>
      <c r="AA8" s="118">
        <f t="shared" si="1"/>
        <v>2.2238364124773796E-2</v>
      </c>
      <c r="AB8" s="118">
        <f t="shared" si="1"/>
        <v>1.2496353298260533E-2</v>
      </c>
      <c r="AC8" s="31">
        <f>VLOOKUP(LOWER(X8),[2]SPECIES_PROPERTIES!$P$2:$Q$2559,2,FALSE)</f>
        <v>465</v>
      </c>
      <c r="AD8" s="32" t="str">
        <f>VLOOKUP(AC8,[1]SPECIES_PROPERTIES!$A$2:$J$2559,10,FALSE)</f>
        <v>Formaldehyde</v>
      </c>
      <c r="AE8" s="13" t="b">
        <v>0</v>
      </c>
    </row>
    <row r="9" spans="1:31">
      <c r="A9" s="4" t="s">
        <v>87</v>
      </c>
      <c r="B9" s="13">
        <v>3.0700000000000002E-2</v>
      </c>
      <c r="C9" s="13">
        <v>2.07E-2</v>
      </c>
      <c r="D9" s="13">
        <v>1.7999999999999999E-2</v>
      </c>
      <c r="E9" s="13">
        <v>9.2999999999999992E-3</v>
      </c>
      <c r="G9" s="1">
        <v>2.3E-2</v>
      </c>
      <c r="H9" s="1">
        <v>1.6199999999999999E-2</v>
      </c>
      <c r="I9" s="1">
        <v>1.43E-2</v>
      </c>
      <c r="J9" s="1">
        <v>7.7000000000000002E-3</v>
      </c>
      <c r="K9" s="1"/>
      <c r="L9" s="1"/>
      <c r="Q9" s="13" t="str">
        <f>A13</f>
        <v>Acetaldehyde</v>
      </c>
      <c r="R9" s="18">
        <f>G13/SUM(G$8,G$9,G$12,G$13,G$16)</f>
        <v>0.17843289371605897</v>
      </c>
      <c r="S9" s="18">
        <f>H13/SUM(H$8,H$9,H$12,H$13,H$16)</f>
        <v>0.16339869281045752</v>
      </c>
      <c r="T9" s="18">
        <f>I13/SUM(I$8,I$9,I$12,I$13,I$16)</f>
        <v>0.14285714285714282</v>
      </c>
      <c r="U9" s="18">
        <f>J13/SUM(J$8,J$9,J$12,J$13,J$16)</f>
        <v>0.13255813953488368</v>
      </c>
      <c r="V9" s="9"/>
      <c r="X9" s="33" t="str">
        <f>Q8</f>
        <v>Methanol</v>
      </c>
      <c r="Y9" s="118">
        <f t="shared" si="1"/>
        <v>1.6948757125964341E-3</v>
      </c>
      <c r="Z9" s="118">
        <f t="shared" si="1"/>
        <v>1.2599396710637381E-3</v>
      </c>
      <c r="AA9" s="118">
        <f t="shared" si="1"/>
        <v>1.3615324974351303E-3</v>
      </c>
      <c r="AB9" s="118">
        <f t="shared" si="1"/>
        <v>1.1901288855486222E-3</v>
      </c>
      <c r="AC9" s="31">
        <v>531</v>
      </c>
      <c r="AD9" s="32" t="str">
        <f>VLOOKUP(AC9,[1]SPECIES_PROPERTIES!$A$2:$J$2559,10,FALSE)</f>
        <v>Methyl alcohol (methanol)</v>
      </c>
      <c r="AE9" s="13" t="b">
        <v>0</v>
      </c>
    </row>
    <row r="10" spans="1:31">
      <c r="A10" s="3" t="s">
        <v>91</v>
      </c>
      <c r="B10" s="13">
        <v>1</v>
      </c>
      <c r="C10" s="13">
        <v>1</v>
      </c>
      <c r="D10" s="13">
        <v>1</v>
      </c>
      <c r="E10" s="13">
        <v>1</v>
      </c>
      <c r="G10" s="1">
        <v>0.748</v>
      </c>
      <c r="H10" s="1">
        <v>0.78349999999999997</v>
      </c>
      <c r="I10" s="1">
        <v>0.79500000000000004</v>
      </c>
      <c r="J10" s="1">
        <v>0.83079999999999998</v>
      </c>
      <c r="K10" s="1"/>
      <c r="L10" s="1"/>
      <c r="Q10" s="13" t="str">
        <f>A8</f>
        <v>Acetylene</v>
      </c>
      <c r="R10" s="18">
        <f t="shared" ref="R10:U11" si="2">G8/SUM(G$8,G$9,G$12,G$13,G$16)</f>
        <v>0.36307214895267653</v>
      </c>
      <c r="S10" s="18">
        <f t="shared" si="2"/>
        <v>0.38997821350762529</v>
      </c>
      <c r="T10" s="18">
        <f t="shared" si="2"/>
        <v>0.4248768472906404</v>
      </c>
      <c r="U10" s="18">
        <f t="shared" si="2"/>
        <v>0.42093023255813949</v>
      </c>
      <c r="V10" s="9"/>
      <c r="X10" s="33" t="str">
        <f>Q9</f>
        <v>Acetaldehyde</v>
      </c>
      <c r="Y10" s="118">
        <f t="shared" si="1"/>
        <v>2.5988094259811988E-2</v>
      </c>
      <c r="Z10" s="118">
        <f t="shared" si="1"/>
        <v>1.7180995514505516E-2</v>
      </c>
      <c r="AA10" s="118">
        <f t="shared" si="1"/>
        <v>1.3161480808539593E-2</v>
      </c>
      <c r="AB10" s="118">
        <f t="shared" si="1"/>
        <v>6.783734647627146E-3</v>
      </c>
      <c r="AC10" s="31">
        <f>VLOOKUP(LOWER(X10),[2]SPECIES_PROPERTIES!$P$2:$Q$2559,2,FALSE)</f>
        <v>279</v>
      </c>
      <c r="AD10" s="32" t="str">
        <f>VLOOKUP(AC10,[1]SPECIES_PROPERTIES!$A$2:$J$2559,10,FALSE)</f>
        <v>Acetaldehyde</v>
      </c>
      <c r="AE10" s="13" t="b">
        <v>0</v>
      </c>
    </row>
    <row r="11" spans="1:31">
      <c r="A11" s="5" t="s">
        <v>93</v>
      </c>
      <c r="B11" s="13">
        <v>2.0000000000000001E-4</v>
      </c>
      <c r="C11" s="13">
        <v>2.0000000000000001E-4</v>
      </c>
      <c r="D11" s="13">
        <v>1.6999999999999999E-3</v>
      </c>
      <c r="E11" s="13">
        <v>4.7999999999999996E-3</v>
      </c>
      <c r="G11" s="1">
        <v>2.0000000000000001E-4</v>
      </c>
      <c r="H11" s="1">
        <v>1E-4</v>
      </c>
      <c r="I11" s="1">
        <v>1.2999999999999999E-3</v>
      </c>
      <c r="J11" s="1">
        <v>4.0000000000000001E-3</v>
      </c>
      <c r="K11" s="1"/>
      <c r="L11" s="1"/>
      <c r="Q11" s="13" t="str">
        <f>A9</f>
        <v>Ethylene</v>
      </c>
      <c r="R11" s="21">
        <f t="shared" si="2"/>
        <v>0.17843289371605897</v>
      </c>
      <c r="S11" s="21">
        <f t="shared" si="2"/>
        <v>0.17647058823529413</v>
      </c>
      <c r="T11" s="21">
        <f t="shared" si="2"/>
        <v>0.17610837438423643</v>
      </c>
      <c r="U11" s="21">
        <f t="shared" si="2"/>
        <v>0.17906976744186043</v>
      </c>
      <c r="V11" s="9"/>
      <c r="X11" s="33" t="str">
        <f>Q10</f>
        <v>Acetylene</v>
      </c>
      <c r="Y11" s="118">
        <f t="shared" si="1"/>
        <v>5.2880122233008746E-2</v>
      </c>
      <c r="Z11" s="118">
        <f t="shared" si="1"/>
        <v>4.1005309294619839E-2</v>
      </c>
      <c r="AA11" s="118">
        <f t="shared" si="1"/>
        <v>3.9144059301260005E-2</v>
      </c>
      <c r="AB11" s="118">
        <f t="shared" si="1"/>
        <v>2.1541332828430064E-2</v>
      </c>
      <c r="AC11" s="31">
        <v>282</v>
      </c>
      <c r="AD11" s="32" t="str">
        <f>VLOOKUP(AC11,[1]SPECIES_PROPERTIES!$A$2:$J$2559,10,FALSE)</f>
        <v>Acetylene (or ethyne)</v>
      </c>
      <c r="AE11" s="13" t="b">
        <v>0</v>
      </c>
    </row>
    <row r="12" spans="1:31">
      <c r="A12" s="4" t="s">
        <v>84</v>
      </c>
      <c r="B12" s="13">
        <v>4.6300000000000001E-2</v>
      </c>
      <c r="C12" s="13">
        <v>3.0300000000000001E-2</v>
      </c>
      <c r="D12" s="13">
        <v>2.47E-2</v>
      </c>
      <c r="E12" s="13">
        <v>1.2699999999999999E-2</v>
      </c>
      <c r="G12" s="1">
        <v>3.4599999999999999E-2</v>
      </c>
      <c r="H12" s="1">
        <v>2.3699999999999999E-2</v>
      </c>
      <c r="I12" s="1">
        <v>1.9599999999999999E-2</v>
      </c>
      <c r="J12" s="1">
        <v>1.0500000000000001E-2</v>
      </c>
      <c r="K12" s="1"/>
      <c r="L12" s="1"/>
      <c r="Q12" s="13" t="s">
        <v>96</v>
      </c>
      <c r="R12" s="10">
        <f>SUM(R7:R11)</f>
        <v>1</v>
      </c>
      <c r="S12" s="10">
        <f>SUM(S7:S11)</f>
        <v>1</v>
      </c>
      <c r="T12" s="10">
        <f>SUM(T7:T11)</f>
        <v>1</v>
      </c>
      <c r="U12" s="10">
        <f>SUM(U7:U11)</f>
        <v>0.99999999999999978</v>
      </c>
      <c r="V12" s="9"/>
      <c r="X12" s="33" t="str">
        <f>Q11</f>
        <v>Ethylene</v>
      </c>
      <c r="Y12" s="118">
        <f t="shared" si="1"/>
        <v>2.5988094259811988E-2</v>
      </c>
      <c r="Z12" s="118">
        <f t="shared" si="1"/>
        <v>1.8555475155665961E-2</v>
      </c>
      <c r="AA12" s="118">
        <f t="shared" si="1"/>
        <v>1.6224928927768636E-2</v>
      </c>
      <c r="AB12" s="118">
        <f t="shared" si="1"/>
        <v>9.1639924187243912E-3</v>
      </c>
      <c r="AC12" s="31">
        <v>452</v>
      </c>
      <c r="AD12" s="32" t="str">
        <f>VLOOKUP(AC12,[1]SPECIES_PROPERTIES!$A$2:$J$2559,10,FALSE)</f>
        <v>Ethylene (or ethene)</v>
      </c>
      <c r="AE12" s="13" t="b">
        <v>0</v>
      </c>
    </row>
    <row r="13" spans="1:31">
      <c r="A13" s="4" t="s">
        <v>99</v>
      </c>
      <c r="B13" s="13">
        <v>3.0800000000000001E-2</v>
      </c>
      <c r="C13" s="13">
        <v>1.9199999999999998E-2</v>
      </c>
      <c r="D13" s="13">
        <v>1.46E-2</v>
      </c>
      <c r="E13" s="13">
        <v>6.8999999999999999E-3</v>
      </c>
      <c r="G13" s="1">
        <v>2.3E-2</v>
      </c>
      <c r="H13" s="1">
        <v>1.4999999999999999E-2</v>
      </c>
      <c r="I13" s="1">
        <v>1.1599999999999999E-2</v>
      </c>
      <c r="J13" s="1">
        <v>5.7000000000000002E-3</v>
      </c>
      <c r="K13" s="1"/>
      <c r="L13" s="1"/>
      <c r="X13" s="33" t="str">
        <f t="shared" ref="X13:X16" si="3">Q25</f>
        <v>Methane</v>
      </c>
      <c r="Y13" s="118">
        <f t="shared" ref="Y13:AB24" si="4">R$19*$R25</f>
        <v>0.59345986955657637</v>
      </c>
      <c r="Z13" s="118">
        <f t="shared" si="4"/>
        <v>0.6215914390215711</v>
      </c>
      <c r="AA13" s="118">
        <f t="shared" si="4"/>
        <v>0.63063366742705196</v>
      </c>
      <c r="AB13" s="118">
        <f t="shared" si="4"/>
        <v>0.65908212480122241</v>
      </c>
      <c r="AC13" s="31">
        <f>VLOOKUP(LOWER(X13),[2]SPECIES_PROPERTIES!$P$2:$Q$2559,2,FALSE)</f>
        <v>529</v>
      </c>
      <c r="AD13" s="32" t="str">
        <f>VLOOKUP(AC13,[1]SPECIES_PROPERTIES!$A$2:$J$2559,10,FALSE)</f>
        <v>Methane</v>
      </c>
      <c r="AE13" s="13" t="b">
        <v>1</v>
      </c>
    </row>
    <row r="14" spans="1:31">
      <c r="A14" s="5" t="s">
        <v>101</v>
      </c>
      <c r="B14" s="13">
        <v>1E-3</v>
      </c>
      <c r="C14" s="13">
        <v>6.9999999999999999E-4</v>
      </c>
      <c r="D14" s="13">
        <v>6.9999999999999999E-4</v>
      </c>
      <c r="E14" s="13">
        <v>4.0000000000000002E-4</v>
      </c>
      <c r="G14" s="1">
        <v>6.9999999999999999E-4</v>
      </c>
      <c r="H14" s="1">
        <v>5.0000000000000001E-4</v>
      </c>
      <c r="I14" s="1">
        <v>5.0000000000000001E-4</v>
      </c>
      <c r="J14" s="1">
        <v>2.9999999999999997E-4</v>
      </c>
      <c r="K14" s="1"/>
      <c r="L14" s="1"/>
      <c r="X14" s="33" t="str">
        <f t="shared" si="3"/>
        <v>Ethane</v>
      </c>
      <c r="Y14" s="118">
        <f t="shared" si="4"/>
        <v>9.5748472105018412E-2</v>
      </c>
      <c r="Z14" s="118">
        <f t="shared" si="4"/>
        <v>0.10028720325157769</v>
      </c>
      <c r="AA14" s="118">
        <f t="shared" si="4"/>
        <v>0.10174607115261418</v>
      </c>
      <c r="AB14" s="118">
        <f t="shared" si="4"/>
        <v>0.10633592881115614</v>
      </c>
      <c r="AC14" s="31">
        <f>VLOOKUP(LOWER(X14),[2]SPECIES_PROPERTIES!$P$2:$Q$2559,2,FALSE)</f>
        <v>438</v>
      </c>
      <c r="AD14" s="32" t="str">
        <f>VLOOKUP(AC14,[1]SPECIES_PROPERTIES!$A$2:$J$2559,10,FALSE)</f>
        <v>Ethane</v>
      </c>
      <c r="AE14" s="13" t="b">
        <v>1</v>
      </c>
    </row>
    <row r="15" spans="1:31">
      <c r="A15" s="5" t="s">
        <v>103</v>
      </c>
      <c r="B15" s="13">
        <v>1.8599999999999998E-2</v>
      </c>
      <c r="C15" s="13">
        <v>1.4200000000000001E-2</v>
      </c>
      <c r="D15" s="13">
        <v>9.9000000000000008E-3</v>
      </c>
      <c r="E15" s="13">
        <v>3.8E-3</v>
      </c>
      <c r="G15" s="1">
        <v>1.3899999999999999E-2</v>
      </c>
      <c r="H15" s="1">
        <v>1.11E-2</v>
      </c>
      <c r="I15" s="1">
        <v>7.9000000000000008E-3</v>
      </c>
      <c r="J15" s="1">
        <v>3.2000000000000002E-3</v>
      </c>
      <c r="K15" s="1"/>
      <c r="L15" s="1"/>
      <c r="Q15" s="143" t="s">
        <v>517</v>
      </c>
      <c r="R15" s="143"/>
      <c r="S15" s="143"/>
      <c r="T15" s="143"/>
      <c r="U15" s="143"/>
      <c r="X15" s="33" t="str">
        <f t="shared" si="3"/>
        <v>Propane</v>
      </c>
      <c r="Y15" s="118">
        <f t="shared" si="4"/>
        <v>7.3166285287797089E-2</v>
      </c>
      <c r="Z15" s="118">
        <f t="shared" si="4"/>
        <v>7.6634560975262195E-2</v>
      </c>
      <c r="AA15" s="118">
        <f t="shared" si="4"/>
        <v>7.7749356258129704E-2</v>
      </c>
      <c r="AB15" s="118">
        <f t="shared" si="4"/>
        <v>8.1256700317958924E-2</v>
      </c>
      <c r="AC15" s="31">
        <f>VLOOKUP(LOWER(X15),[2]SPECIES_PROPERTIES!$P$2:$Q$2559,2,FALSE)</f>
        <v>671</v>
      </c>
      <c r="AD15" s="32" t="str">
        <f>VLOOKUP(AC15,[1]SPECIES_PROPERTIES!$A$2:$J$2559,10,FALSE)</f>
        <v>Propane</v>
      </c>
      <c r="AE15" s="13" t="b">
        <v>0</v>
      </c>
    </row>
    <row r="16" spans="1:31">
      <c r="A16" s="4" t="s">
        <v>106</v>
      </c>
      <c r="B16" s="13">
        <v>2E-3</v>
      </c>
      <c r="C16" s="13">
        <v>1.4E-3</v>
      </c>
      <c r="D16" s="13">
        <v>1.6000000000000001E-3</v>
      </c>
      <c r="E16" s="13">
        <v>1.1999999999999999E-3</v>
      </c>
      <c r="G16" s="1">
        <v>1.5E-3</v>
      </c>
      <c r="H16" s="1">
        <v>1.1000000000000001E-3</v>
      </c>
      <c r="I16" s="1">
        <v>1.1999999999999999E-3</v>
      </c>
      <c r="J16" s="1">
        <v>1E-3</v>
      </c>
      <c r="K16" s="1"/>
      <c r="L16" s="1"/>
      <c r="Q16" s="143"/>
      <c r="R16" s="143"/>
      <c r="S16" s="143"/>
      <c r="T16" s="143"/>
      <c r="U16" s="143"/>
      <c r="X16" s="33" t="str">
        <f t="shared" si="3"/>
        <v>Butane</v>
      </c>
      <c r="Y16" s="118">
        <f t="shared" si="4"/>
        <v>4.8777523525198062E-2</v>
      </c>
      <c r="Z16" s="118">
        <f t="shared" si="4"/>
        <v>5.1089707316841468E-2</v>
      </c>
      <c r="AA16" s="118">
        <f t="shared" si="4"/>
        <v>5.1832904172086469E-2</v>
      </c>
      <c r="AB16" s="118">
        <f t="shared" si="4"/>
        <v>5.4171133545305956E-2</v>
      </c>
      <c r="AC16" s="31">
        <v>592</v>
      </c>
      <c r="AD16" s="32" t="str">
        <f>VLOOKUP(AC16,[1]SPECIES_PROPERTIES!$A$2:$J$2559,10,FALSE)</f>
        <v>N-butane</v>
      </c>
      <c r="AE16" s="13" t="b">
        <v>0</v>
      </c>
    </row>
    <row r="17" spans="1:31">
      <c r="A17" s="5" t="s">
        <v>108</v>
      </c>
      <c r="B17" s="13">
        <v>1.1999999999999999E-3</v>
      </c>
      <c r="C17" s="13">
        <v>8.0000000000000004E-4</v>
      </c>
      <c r="D17" s="13">
        <v>8.0000000000000004E-4</v>
      </c>
      <c r="E17" s="13">
        <v>5.0000000000000001E-4</v>
      </c>
      <c r="G17" s="1">
        <v>8.9999999999999998E-4</v>
      </c>
      <c r="H17" s="1">
        <v>6.9999999999999999E-4</v>
      </c>
      <c r="I17" s="1">
        <v>5.9999999999999995E-4</v>
      </c>
      <c r="J17" s="1">
        <v>4.0000000000000002E-4</v>
      </c>
      <c r="K17" s="1"/>
      <c r="L17" s="1"/>
      <c r="R17" s="13" t="str">
        <f>B5</f>
        <v>Representative DRE for analysis</v>
      </c>
      <c r="X17" s="33" t="str">
        <f>Q29</f>
        <v>Pentane</v>
      </c>
      <c r="Y17" s="118">
        <f t="shared" si="4"/>
        <v>2.4388761762599031E-2</v>
      </c>
      <c r="Z17" s="118">
        <f t="shared" si="4"/>
        <v>2.5544853658420734E-2</v>
      </c>
      <c r="AA17" s="118">
        <f t="shared" si="4"/>
        <v>2.5916452086043235E-2</v>
      </c>
      <c r="AB17" s="118">
        <f t="shared" si="4"/>
        <v>2.7085566772652978E-2</v>
      </c>
      <c r="AC17" s="31">
        <v>605</v>
      </c>
      <c r="AD17" s="32" t="str">
        <f>VLOOKUP(AC17,[1]SPECIES_PROPERTIES!$A$2:$J$2559,10,FALSE)</f>
        <v>N-pentane</v>
      </c>
      <c r="AE17" s="13" t="b">
        <v>0</v>
      </c>
    </row>
    <row r="18" spans="1:31">
      <c r="A18" s="5" t="s">
        <v>110</v>
      </c>
      <c r="B18" s="13">
        <v>1.4E-3</v>
      </c>
      <c r="C18" s="13">
        <v>1E-3</v>
      </c>
      <c r="D18" s="13">
        <v>5.9999999999999995E-4</v>
      </c>
      <c r="E18" s="13">
        <v>2.0000000000000001E-4</v>
      </c>
      <c r="G18" s="1">
        <v>1.1000000000000001E-3</v>
      </c>
      <c r="H18" s="1">
        <v>8.0000000000000004E-4</v>
      </c>
      <c r="I18" s="1">
        <v>4.0000000000000002E-4</v>
      </c>
      <c r="J18" s="1">
        <v>2.0000000000000001E-4</v>
      </c>
      <c r="K18" s="1"/>
      <c r="L18" s="1"/>
      <c r="R18" s="13">
        <f>B6</f>
        <v>0.99</v>
      </c>
      <c r="S18" s="13">
        <f>C6</f>
        <v>0.96499999999999997</v>
      </c>
      <c r="T18" s="13">
        <f>D6</f>
        <v>0.875</v>
      </c>
      <c r="U18" s="13">
        <f>E6</f>
        <v>0.7</v>
      </c>
      <c r="X18" s="33" t="str">
        <f>Q30</f>
        <v>Hexane</v>
      </c>
      <c r="Y18" s="118">
        <f t="shared" si="4"/>
        <v>3.5228211434865267E-3</v>
      </c>
      <c r="Z18" s="118">
        <f t="shared" si="4"/>
        <v>3.6898121951052169E-3</v>
      </c>
      <c r="AA18" s="118">
        <f t="shared" si="4"/>
        <v>3.7434875235395786E-3</v>
      </c>
      <c r="AB18" s="118">
        <f t="shared" si="4"/>
        <v>3.9123596449387637E-3</v>
      </c>
      <c r="AC18" s="31">
        <v>601</v>
      </c>
      <c r="AD18" s="32" t="str">
        <f>VLOOKUP(AC18,[1]SPECIES_PROPERTIES!$A$2:$J$2559,10,FALSE)</f>
        <v>N-hexane</v>
      </c>
      <c r="AE18" s="13" t="b">
        <v>0</v>
      </c>
    </row>
    <row r="19" spans="1:31">
      <c r="A19" s="3" t="s">
        <v>113</v>
      </c>
      <c r="B19" s="13">
        <v>0.1318</v>
      </c>
      <c r="C19" s="13">
        <v>0.1318</v>
      </c>
      <c r="D19" s="13">
        <v>0.1318</v>
      </c>
      <c r="E19" s="13">
        <v>0.1318</v>
      </c>
      <c r="G19" s="1">
        <v>9.8599999999999993E-2</v>
      </c>
      <c r="H19" s="1">
        <v>0.1033</v>
      </c>
      <c r="I19" s="1">
        <v>0.1048</v>
      </c>
      <c r="J19" s="1">
        <v>0.1095</v>
      </c>
      <c r="K19" s="1"/>
      <c r="L19" s="1"/>
      <c r="Q19" s="13" t="s">
        <v>114</v>
      </c>
      <c r="R19" s="10">
        <f>(B10+B19+B20)/SUM(B8:B20)</f>
        <v>0.85435368043087978</v>
      </c>
      <c r="S19" s="10">
        <f>(C10+C19+C20)/SUM(C8:C20)</f>
        <v>0.89485230745122624</v>
      </c>
      <c r="T19" s="10">
        <f>(D10+D19+D20)/SUM(D8:D20)</f>
        <v>0.90786963434022283</v>
      </c>
      <c r="U19" s="10">
        <f>(E10+E19+E20)/SUM(E8:E20)</f>
        <v>0.94882445792140924</v>
      </c>
      <c r="V19" s="10"/>
      <c r="X19" s="33" t="str">
        <f>Q31</f>
        <v>Benzene</v>
      </c>
      <c r="Y19" s="118">
        <f t="shared" si="4"/>
        <v>7.4972860233174813E-4</v>
      </c>
      <c r="Z19" s="118">
        <f t="shared" si="4"/>
        <v>7.8526772357367458E-4</v>
      </c>
      <c r="AA19" s="118">
        <f t="shared" si="4"/>
        <v>7.9669093449688479E-4</v>
      </c>
      <c r="AB19" s="118">
        <f t="shared" si="4"/>
        <v>8.3263038597414729E-4</v>
      </c>
      <c r="AC19" s="31">
        <f>VLOOKUP(LOWER(X19),[2]SPECIES_PROPERTIES!$P$2:$Q$2559,2,FALSE)</f>
        <v>302</v>
      </c>
      <c r="AD19" s="32" t="str">
        <f>VLOOKUP(AC19,[1]SPECIES_PROPERTIES!$A$2:$J$2559,10,FALSE)</f>
        <v>Benzene</v>
      </c>
      <c r="AE19" s="13" t="b">
        <v>0</v>
      </c>
    </row>
    <row r="20" spans="1:31">
      <c r="A20" s="3" t="s">
        <v>116</v>
      </c>
      <c r="B20" s="13">
        <v>1.03E-2</v>
      </c>
      <c r="C20" s="13">
        <v>1.03E-2</v>
      </c>
      <c r="D20" s="13">
        <v>1.03E-2</v>
      </c>
      <c r="E20" s="13">
        <v>1.03E-2</v>
      </c>
      <c r="G20" s="1">
        <v>7.7000000000000002E-3</v>
      </c>
      <c r="H20" s="1">
        <v>8.0999999999999996E-3</v>
      </c>
      <c r="I20" s="1">
        <v>8.2000000000000007E-3</v>
      </c>
      <c r="J20" s="1">
        <v>8.5000000000000006E-3</v>
      </c>
      <c r="K20" s="1"/>
      <c r="L20" s="1"/>
      <c r="Q20" s="13" t="s">
        <v>117</v>
      </c>
      <c r="R20" s="119">
        <f>1-R19</f>
        <v>0.14564631956912022</v>
      </c>
      <c r="S20" s="119">
        <f t="shared" ref="S20:U20" si="5">1-S19</f>
        <v>0.10514769254877376</v>
      </c>
      <c r="T20" s="119">
        <f t="shared" si="5"/>
        <v>9.2130365659777169E-2</v>
      </c>
      <c r="U20" s="119">
        <f t="shared" si="5"/>
        <v>5.1175542078590763E-2</v>
      </c>
      <c r="V20" s="10"/>
      <c r="X20" s="33" t="str">
        <f>Q32</f>
        <v>Toluene</v>
      </c>
      <c r="Y20" s="118">
        <f t="shared" si="4"/>
        <v>6.6843272978975115E-4</v>
      </c>
      <c r="Z20" s="118">
        <f t="shared" si="4"/>
        <v>7.0011821137893856E-4</v>
      </c>
      <c r="AA20" s="118">
        <f t="shared" si="4"/>
        <v>7.1030276087674052E-4</v>
      </c>
      <c r="AB20" s="118">
        <f t="shared" si="4"/>
        <v>7.4234516339863712E-4</v>
      </c>
      <c r="AC20" s="31">
        <f>VLOOKUP(LOWER(X20),[2]SPECIES_PROPERTIES!$P$2:$Q$2559,2,FALSE)</f>
        <v>717</v>
      </c>
      <c r="AD20" s="32" t="str">
        <f>VLOOKUP(AC20,[1]SPECIES_PROPERTIES!$A$2:$J$2559,10,FALSE)</f>
        <v>Toluene</v>
      </c>
      <c r="AE20" s="13" t="b">
        <v>0</v>
      </c>
    </row>
    <row r="21" spans="1:31">
      <c r="Q21" s="13" t="s">
        <v>96</v>
      </c>
      <c r="R21" s="10">
        <f>R19+R20</f>
        <v>1</v>
      </c>
      <c r="S21" s="10">
        <f t="shared" ref="S21:U21" si="6">S19+S20</f>
        <v>1</v>
      </c>
      <c r="T21" s="10">
        <f t="shared" si="6"/>
        <v>1</v>
      </c>
      <c r="U21" s="10">
        <f t="shared" si="6"/>
        <v>1</v>
      </c>
      <c r="X21" s="33" t="str">
        <f t="shared" ref="X21:X24" si="7">Q33</f>
        <v>2,2,4-trimethylpentane</v>
      </c>
      <c r="Y21" s="118">
        <f t="shared" si="4"/>
        <v>9.9361621995773834E-4</v>
      </c>
      <c r="Z21" s="118">
        <f t="shared" si="4"/>
        <v>1.0407162601578817E-3</v>
      </c>
      <c r="AA21" s="118">
        <f t="shared" si="4"/>
        <v>1.055855455357317E-3</v>
      </c>
      <c r="AB21" s="118">
        <f t="shared" si="4"/>
        <v>1.1034860537006768E-3</v>
      </c>
      <c r="AC21" s="31">
        <f>VLOOKUP(LOWER(X21),[2]SPECIES_PROPERTIES!$P$2:$Q$2559,2,FALSE)</f>
        <v>118</v>
      </c>
      <c r="AD21" s="32" t="str">
        <f>VLOOKUP(AC21,[1]SPECIES_PROPERTIES!$A$2:$J$2559,10,FALSE)</f>
        <v>2,2,4-trimethylpentane</v>
      </c>
      <c r="AE21" s="13" t="b">
        <v>0</v>
      </c>
    </row>
    <row r="22" spans="1:31">
      <c r="A22" s="13" t="s">
        <v>120</v>
      </c>
      <c r="B22" s="7"/>
      <c r="C22" s="7"/>
      <c r="D22" s="7"/>
      <c r="E22" s="7"/>
      <c r="X22" s="33" t="str">
        <f t="shared" si="7"/>
        <v>Ethylbenzene</v>
      </c>
      <c r="Y22" s="118">
        <f t="shared" si="4"/>
        <v>4.2454511216376079E-5</v>
      </c>
      <c r="Z22" s="118">
        <f t="shared" si="4"/>
        <v>4.4466967479473113E-5</v>
      </c>
      <c r="AA22" s="118">
        <f t="shared" si="4"/>
        <v>4.5113824001630803E-5</v>
      </c>
      <c r="AB22" s="118">
        <f t="shared" si="4"/>
        <v>4.7148949567210727E-5</v>
      </c>
      <c r="AC22" s="31">
        <f>VLOOKUP(LOWER(X22),[2]SPECIES_PROPERTIES!$P$2:$Q$2559,2,FALSE)</f>
        <v>449</v>
      </c>
      <c r="AD22" s="32" t="str">
        <f>VLOOKUP(AC22,[1]SPECIES_PROPERTIES!$A$2:$J$2559,10,FALSE)</f>
        <v>Ethylbenzene</v>
      </c>
      <c r="AE22" s="13" t="b">
        <v>0</v>
      </c>
    </row>
    <row r="23" spans="1:31">
      <c r="A23" s="3" t="s">
        <v>122</v>
      </c>
      <c r="B23" s="7"/>
      <c r="C23" s="7"/>
      <c r="D23" s="7"/>
      <c r="E23" s="7"/>
      <c r="Q23" s="17" t="s">
        <v>518</v>
      </c>
      <c r="R23" s="17"/>
      <c r="S23" s="17"/>
      <c r="T23" s="17"/>
      <c r="U23" s="17"/>
      <c r="X23" s="33" t="str">
        <f t="shared" si="7"/>
        <v>Isomers of xylene</v>
      </c>
      <c r="Y23" s="118">
        <f t="shared" si="4"/>
        <v>1.8969036926465914E-4</v>
      </c>
      <c r="Z23" s="118">
        <f t="shared" si="4"/>
        <v>1.9868219512105017E-4</v>
      </c>
      <c r="AA23" s="118">
        <f t="shared" si="4"/>
        <v>2.0157240511366962E-4</v>
      </c>
      <c r="AB23" s="118">
        <f t="shared" si="4"/>
        <v>2.1066551934285652E-4</v>
      </c>
      <c r="AC23" s="31">
        <f>VLOOKUP(LOWER(X23),[2]SPECIES_PROPERTIES!$P$2:$Q$2559,2,FALSE)</f>
        <v>507</v>
      </c>
      <c r="AD23" s="32" t="str">
        <f>VLOOKUP(AC23,[1]SPECIES_PROPERTIES!$A$2:$J$2559,10,FALSE)</f>
        <v>Isomers of xylene</v>
      </c>
      <c r="AE23" s="13" t="b">
        <v>0</v>
      </c>
    </row>
    <row r="24" spans="1:31" ht="15" thickBot="1">
      <c r="A24" s="5" t="s">
        <v>125</v>
      </c>
      <c r="B24" s="7"/>
      <c r="C24" s="7"/>
      <c r="D24" s="7"/>
      <c r="E24" s="7"/>
      <c r="Q24" s="13" t="s">
        <v>77</v>
      </c>
      <c r="R24" s="13" t="s">
        <v>75</v>
      </c>
      <c r="X24" s="35" t="str">
        <f t="shared" si="7"/>
        <v>Isomers of hexane</v>
      </c>
      <c r="Y24" s="120">
        <f t="shared" si="4"/>
        <v>1.2646024617643943E-2</v>
      </c>
      <c r="Z24" s="120">
        <f t="shared" si="4"/>
        <v>1.3245479674736677E-2</v>
      </c>
      <c r="AA24" s="120">
        <f t="shared" si="4"/>
        <v>1.3438160340911309E-2</v>
      </c>
      <c r="AB24" s="120">
        <f t="shared" si="4"/>
        <v>1.4044367956190434E-2</v>
      </c>
      <c r="AC24" s="37">
        <f>VLOOKUP(LOWER(X24),[2]SPECIES_PROPERTIES!$P$2:$Q$2559,2,FALSE)</f>
        <v>2127</v>
      </c>
      <c r="AD24" s="38" t="str">
        <f>VLOOKUP(AC24,[1]SPECIES_PROPERTIES!$A$2:$J$2559,10,FALSE)</f>
        <v>Isomers of hexane</v>
      </c>
      <c r="AE24" s="13" t="b">
        <v>0</v>
      </c>
    </row>
    <row r="25" spans="1:31">
      <c r="A25" s="4" t="s">
        <v>127</v>
      </c>
      <c r="B25" s="7"/>
      <c r="C25" s="7"/>
      <c r="D25" s="7"/>
      <c r="E25" s="7"/>
      <c r="Q25" s="13" t="s">
        <v>113</v>
      </c>
      <c r="R25" s="12">
        <f>'[2]Natural Gas Production - 8949'!C7/100</f>
        <v>0.6946302019291053</v>
      </c>
      <c r="X25" s="13" t="s">
        <v>96</v>
      </c>
      <c r="Y25" s="10">
        <f>SUM(Y8:Y24)</f>
        <v>1.0000000000000002</v>
      </c>
      <c r="Z25" s="10">
        <f t="shared" ref="Z25:AB25" si="8">SUM(Z8:Z24)</f>
        <v>1</v>
      </c>
      <c r="AA25" s="10">
        <f t="shared" si="8"/>
        <v>0.99999999999999978</v>
      </c>
      <c r="AB25" s="10">
        <f t="shared" si="8"/>
        <v>1</v>
      </c>
    </row>
    <row r="26" spans="1:31">
      <c r="B26" s="7"/>
      <c r="C26" s="7"/>
      <c r="D26" s="7"/>
      <c r="E26" s="7"/>
      <c r="Q26" s="13" t="s">
        <v>116</v>
      </c>
      <c r="R26" s="12">
        <f>'[2]Natural Gas Production - 8949'!C4/100</f>
        <v>0.1120712350144371</v>
      </c>
    </row>
    <row r="27" spans="1:31">
      <c r="B27" s="7"/>
      <c r="C27" s="7"/>
      <c r="D27" s="7"/>
      <c r="E27" s="7"/>
      <c r="Q27" s="13" t="s">
        <v>128</v>
      </c>
      <c r="R27" s="12">
        <f>'[2]Natural Gas Production - 8949'!C11/100</f>
        <v>8.5639339963862304E-2</v>
      </c>
    </row>
    <row r="28" spans="1:31">
      <c r="B28" s="7"/>
      <c r="C28" s="7"/>
      <c r="D28" s="7"/>
      <c r="E28" s="7"/>
      <c r="Q28" s="13" t="s">
        <v>519</v>
      </c>
      <c r="R28" s="12">
        <f>'[2]Natural Gas Production - 8949'!C8/100</f>
        <v>5.7092893309241541E-2</v>
      </c>
      <c r="Y28" s="142" t="s">
        <v>53</v>
      </c>
      <c r="Z28" s="142"/>
      <c r="AA28" s="142"/>
      <c r="AB28" s="142"/>
    </row>
    <row r="29" spans="1:31">
      <c r="B29" s="7"/>
      <c r="C29" s="7"/>
      <c r="D29" s="7"/>
      <c r="E29" s="7"/>
      <c r="Q29" s="13" t="s">
        <v>520</v>
      </c>
      <c r="R29" s="12">
        <f>'[2]Natural Gas Production - 8949'!C10/100</f>
        <v>2.854644665462077E-2</v>
      </c>
      <c r="Y29" s="140" t="s">
        <v>57</v>
      </c>
      <c r="Z29" s="140" t="s">
        <v>58</v>
      </c>
      <c r="AA29" s="140" t="s">
        <v>59</v>
      </c>
      <c r="AB29" s="140" t="s">
        <v>60</v>
      </c>
    </row>
    <row r="30" spans="1:31">
      <c r="B30" s="7"/>
      <c r="C30" s="7"/>
      <c r="D30" s="7"/>
      <c r="E30" s="7"/>
      <c r="Q30" s="13" t="s">
        <v>521</v>
      </c>
      <c r="R30" s="12">
        <f>'[2]Natural Gas Production - 8949'!C9/100</f>
        <v>4.1233756278896668E-3</v>
      </c>
      <c r="X30" s="13" t="s">
        <v>176</v>
      </c>
      <c r="Y30" s="20">
        <f>Y8</f>
        <v>3.9095133103891073E-2</v>
      </c>
      <c r="Z30" s="20">
        <f>Z8</f>
        <v>2.7145972912918721E-2</v>
      </c>
      <c r="AA30" s="20">
        <f>AA8</f>
        <v>2.2238364124773796E-2</v>
      </c>
      <c r="AB30" s="20">
        <f>AB8</f>
        <v>1.2496353298260533E-2</v>
      </c>
    </row>
    <row r="31" spans="1:31">
      <c r="B31" s="7"/>
      <c r="C31" s="7"/>
      <c r="D31" s="7"/>
      <c r="E31" s="7"/>
      <c r="Q31" s="13" t="s">
        <v>135</v>
      </c>
      <c r="R31" s="12">
        <f>'[2]Natural Gas Production - 8949'!C3/100</f>
        <v>8.7753891567908309E-4</v>
      </c>
      <c r="X31" s="13" t="s">
        <v>177</v>
      </c>
      <c r="Y31" s="20">
        <f>Y8/(Y25-Y13-Y14)</f>
        <v>0.12579209272509606</v>
      </c>
      <c r="Z31" s="20">
        <f>Z8/(Z25-Z13-Z14)</f>
        <v>9.7604776327819262E-2</v>
      </c>
      <c r="AA31" s="20">
        <f>AA8/(AA25-AA13-AA14)</f>
        <v>8.309671325612171E-2</v>
      </c>
      <c r="AB31" s="20">
        <f>AB8/(AB25-AB13-AB14)</f>
        <v>5.327073754265664E-2</v>
      </c>
    </row>
    <row r="32" spans="1:31">
      <c r="B32" s="7"/>
      <c r="C32" s="7"/>
      <c r="D32" s="7"/>
      <c r="E32" s="7"/>
      <c r="Q32" s="13" t="s">
        <v>148</v>
      </c>
      <c r="R32" s="12">
        <f>'[2]Natural Gas Production - 8949'!C12/100</f>
        <v>7.8238409349701363E-4</v>
      </c>
    </row>
    <row r="33" spans="2:28">
      <c r="B33" s="7"/>
      <c r="C33" s="7"/>
      <c r="D33" s="7"/>
      <c r="E33" s="7"/>
      <c r="Q33" s="13" t="str">
        <f>'[2]Natural Gas Production - 8949'!D2</f>
        <v>2,2,4-trimethylpentane</v>
      </c>
      <c r="R33" s="13">
        <f>'[2]Natural Gas Production - 8949'!C2/100</f>
        <v>1.1630033822252906E-3</v>
      </c>
      <c r="Y33" s="13">
        <f>SUMIF($AE$8:$AE$24,"=False",Y8:Y24)</f>
        <v>0.31079165833840511</v>
      </c>
      <c r="Z33" s="13">
        <f>SUMIF($AE$8:$AE$24,"=False",Z8:Z24)</f>
        <v>0.27812135772685109</v>
      </c>
      <c r="AA33" s="13">
        <f>SUMIF($AE$8:$AE$24,"=False",AA8:AA24)</f>
        <v>0.26762026142033368</v>
      </c>
      <c r="AB33" s="13">
        <f>SUMIF($AE$8:$AE$24,"=False",AB8:AB24)</f>
        <v>0.23458194638762131</v>
      </c>
    </row>
    <row r="34" spans="2:28">
      <c r="B34" s="7"/>
      <c r="C34" s="7"/>
      <c r="D34" s="7"/>
      <c r="E34" s="7"/>
      <c r="Q34" s="13" t="str">
        <f>'[2]Natural Gas Production - 8949'!D5</f>
        <v>Ethylbenzene</v>
      </c>
      <c r="R34" s="13">
        <f>'[2]Natural Gas Production - 8949'!C5/100</f>
        <v>4.9691962695080584E-5</v>
      </c>
      <c r="Y34" s="13">
        <f>SUM(Y8:Y24)</f>
        <v>1.0000000000000002</v>
      </c>
      <c r="Z34" s="13">
        <f>SUM(Z8:Z24)</f>
        <v>1</v>
      </c>
      <c r="AA34" s="13">
        <f>SUM(AA8:AA24)</f>
        <v>0.99999999999999978</v>
      </c>
      <c r="AB34" s="13">
        <f>SUM(AB8:AB24)</f>
        <v>1</v>
      </c>
    </row>
    <row r="35" spans="2:28">
      <c r="B35" s="7"/>
      <c r="C35" s="7"/>
      <c r="D35" s="7"/>
      <c r="E35" s="7"/>
      <c r="Q35" s="13" t="str">
        <f>'[2]Natural Gas Production - 8949'!D6</f>
        <v>Isomers of xylene</v>
      </c>
      <c r="R35" s="13">
        <f>'[2]Natural Gas Production - 8949'!C6/100</f>
        <v>2.2202791842482823E-4</v>
      </c>
      <c r="Y35" s="121" t="s">
        <v>178</v>
      </c>
    </row>
    <row r="36" spans="2:28">
      <c r="B36" s="7"/>
      <c r="C36" s="7"/>
      <c r="D36" s="7"/>
      <c r="E36" s="7"/>
      <c r="Q36" s="13" t="str">
        <f>'[2]Natural Gas Production - 8949'!D13</f>
        <v>Isomers of hexane</v>
      </c>
      <c r="R36" s="23">
        <f>'[2]Natural Gas Production - 8949'!C13/100</f>
        <v>1.4801861228321882E-2</v>
      </c>
      <c r="Y36" s="42">
        <f>Y34/Y33</f>
        <v>3.2175895754291819</v>
      </c>
      <c r="Z36" s="42">
        <f t="shared" ref="Z36:AB36" si="9">Z34/Z33</f>
        <v>3.5955527046654261</v>
      </c>
      <c r="AA36" s="42">
        <f t="shared" si="9"/>
        <v>3.7366378565386911</v>
      </c>
      <c r="AB36" s="42">
        <f t="shared" si="9"/>
        <v>4.2629026461721313</v>
      </c>
    </row>
    <row r="37" spans="2:28">
      <c r="B37" s="7"/>
      <c r="C37" s="7"/>
      <c r="D37" s="7"/>
      <c r="E37" s="7"/>
      <c r="Q37" s="13" t="s">
        <v>96</v>
      </c>
      <c r="R37" s="10">
        <f>SUM(R25:R36)</f>
        <v>0.99999999999999989</v>
      </c>
      <c r="Y37" s="122" t="s">
        <v>179</v>
      </c>
    </row>
  </sheetData>
  <mergeCells count="12">
    <mergeCell ref="Y28:AB28"/>
    <mergeCell ref="B3:E3"/>
    <mergeCell ref="Q3:U3"/>
    <mergeCell ref="X3:AB3"/>
    <mergeCell ref="B5:E5"/>
    <mergeCell ref="G5:J5"/>
    <mergeCell ref="Y5:AB5"/>
    <mergeCell ref="R6:U6"/>
    <mergeCell ref="B7:E7"/>
    <mergeCell ref="G7:J7"/>
    <mergeCell ref="Y7:AB7"/>
    <mergeCell ref="Q15:U1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V19" sqref="V19"/>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2020-11-18T23:34:39+00:00</Document_x0020_Creation_x0020_Date>
    <TaxCatchAll xmlns="4ffa91fb-a0ff-4ac5-b2db-65c790d184a4" xsi:nil="true"/>
    <TaxKeywordTaxHTField xmlns="4ffa91fb-a0ff-4ac5-b2db-65c790d184a4">
      <Terms xmlns="http://schemas.microsoft.com/office/infopath/2007/PartnerControls"/>
    </TaxKeywordTaxHTField>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Instructions xmlns="8f75adca-0fe3-4657-b07a-186b256b984e" xsi:nil="true"/>
    <Status xmlns="8f75adca-0fe3-4657-b07a-186b256b984e"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Ref_x0020_No xmlns="8f75adca-0fe3-4657-b07a-186b256b984e" xsi:nil="true"/>
  </documentManagement>
</p:properties>
</file>

<file path=customXml/itemProps1.xml><?xml version="1.0" encoding="utf-8"?>
<ds:datastoreItem xmlns:ds="http://schemas.openxmlformats.org/officeDocument/2006/customXml" ds:itemID="{889A294A-D710-4332-9D77-01EABB49FFFE}"/>
</file>

<file path=customXml/itemProps2.xml><?xml version="1.0" encoding="utf-8"?>
<ds:datastoreItem xmlns:ds="http://schemas.openxmlformats.org/officeDocument/2006/customXml" ds:itemID="{960A64DB-1A83-407B-BEA4-C40046831DC1}"/>
</file>

<file path=customXml/itemProps3.xml><?xml version="1.0" encoding="utf-8"?>
<ds:datastoreItem xmlns:ds="http://schemas.openxmlformats.org/officeDocument/2006/customXml" ds:itemID="{7A3E471C-F272-4810-A7F8-B4B6ECB2AA71}"/>
</file>

<file path=customXml/itemProps4.xml><?xml version="1.0" encoding="utf-8"?>
<ds:datastoreItem xmlns:ds="http://schemas.openxmlformats.org/officeDocument/2006/customXml" ds:itemID="{D9B55096-CF61-4525-ADB0-3B9E352E24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Yarwood</dc:creator>
  <cp:keywords/>
  <dc:description/>
  <cp:lastModifiedBy>Strum, Madeleine</cp:lastModifiedBy>
  <cp:revision/>
  <dcterms:created xsi:type="dcterms:W3CDTF">2016-07-29T17:20:33Z</dcterms:created>
  <dcterms:modified xsi:type="dcterms:W3CDTF">2020-11-19T13:49:23Z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0x010100E7C521BCFB1E584082B27A1B811DA110</vt:lpwstr>
  </property>
  <property fmtid="{D5CDD505-2E9C-101B-9397-08002B2CF9AE}" pid="4" name="EPA Subject">
    <vt:lpwstr/>
  </property>
  <property fmtid="{D5CDD505-2E9C-101B-9397-08002B2CF9AE}" pid="5" name="Document Type">
    <vt:lpwstr/>
  </property>
</Properties>
</file>