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ukovic\FY24\2022EMP\oilgas\projections\"/>
    </mc:Choice>
  </mc:AlternateContent>
  <xr:revisionPtr revIDLastSave="0" documentId="13_ncr:1_{84568612-7044-4814-81C7-65959EFABAB4}" xr6:coauthVersionLast="47" xr6:coauthVersionMax="47" xr10:uidLastSave="{00000000-0000-0000-0000-000000000000}"/>
  <bookViews>
    <workbookView xWindow="22950" yWindow="2235" windowWidth="21435" windowHeight="11175" xr2:uid="{BF20FDD9-AA4D-4DC8-B046-9F83D0EFFFF7}"/>
  </bookViews>
  <sheets>
    <sheet name="README" sheetId="4" r:id="rId1"/>
    <sheet name="NOX_after_growth_only" sheetId="1" r:id="rId2"/>
    <sheet name="VOC_after_growth_only" sheetId="3" r:id="rId3"/>
    <sheet name="Sheet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3" l="1"/>
  <c r="I36" i="3" s="1"/>
  <c r="E36" i="3"/>
  <c r="H36" i="3" s="1"/>
  <c r="D36" i="3"/>
  <c r="G36" i="3" s="1"/>
  <c r="C36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I3" i="3"/>
  <c r="H3" i="3"/>
  <c r="G3" i="3"/>
  <c r="I2" i="3"/>
  <c r="H2" i="3"/>
  <c r="G2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5" i="3"/>
  <c r="B4" i="3"/>
  <c r="B3" i="3"/>
  <c r="B2" i="3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2" i="1"/>
  <c r="C36" i="1"/>
  <c r="H36" i="1" s="1"/>
  <c r="E36" i="1"/>
  <c r="F36" i="1"/>
  <c r="I36" i="1" s="1"/>
  <c r="D36" i="1"/>
  <c r="G36" i="1" l="1"/>
</calcChain>
</file>

<file path=xl/sharedStrings.xml><?xml version="1.0" encoding="utf-8"?>
<sst xmlns="http://schemas.openxmlformats.org/spreadsheetml/2006/main" count="76" uniqueCount="63">
  <si>
    <t>2026_grown</t>
  </si>
  <si>
    <t>2032_grown</t>
  </si>
  <si>
    <t>2038_grown</t>
  </si>
  <si>
    <t>TOTAL</t>
  </si>
  <si>
    <t>2022v1</t>
  </si>
  <si>
    <t>State ID</t>
  </si>
  <si>
    <t>2026pdiff</t>
  </si>
  <si>
    <t>2032pdiff</t>
  </si>
  <si>
    <t>2038pdiff</t>
  </si>
  <si>
    <t>statefips</t>
  </si>
  <si>
    <t>state</t>
  </si>
  <si>
    <t>Alabama</t>
  </si>
  <si>
    <t>Alaska</t>
  </si>
  <si>
    <t>Arizona</t>
  </si>
  <si>
    <t>Arkansas</t>
  </si>
  <si>
    <t>California</t>
  </si>
  <si>
    <t>Colorado</t>
  </si>
  <si>
    <t>Connecticut</t>
  </si>
  <si>
    <t>Florida</t>
  </si>
  <si>
    <t>Georgia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</si>
  <si>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</si>
  <si>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</si>
  <si>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</si>
  <si>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</si>
  <si>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</si>
  <si>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</si>
  <si>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</si>
  <si>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</si>
  <si>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</si>
  <si>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</si>
  <si>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</si>
  <si>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</si>
  <si>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</si>
  <si>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</si>
  <si>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</si>
  <si>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</si>
  <si>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</si>
  <si>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</si>
  <si>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</si>
  <si>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</si>
  <si>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</si>
  <si>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</si>
  <si>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</si>
  <si>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</si>
  <si>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</si>
  <si>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</si>
  <si>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</si>
  <si>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</si>
  <si>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</si>
  <si>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</si>
  <si>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</si>
  <si>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</si>
  <si>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</si>
  <si>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Washington</t>
  </si>
  <si>
    <t>West Virginia</t>
  </si>
  <si>
    <t>Wisconsin</t>
  </si>
  <si>
    <t>Wyoming</t>
  </si>
  <si>
    <t>Tribal Data</t>
  </si>
  <si>
    <t>Offshore</t>
  </si>
  <si>
    <t>State name</t>
  </si>
  <si>
    <t>2022v1 np_oilgas sector grown to analytic years 2026, 2032 and 2038</t>
  </si>
  <si>
    <t>Using DEFAULT method using 2022 and 2023 historical production activity and AEO2023 production forecasts</t>
  </si>
  <si>
    <t>Controls have not been applied to these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</si>
</sst>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3888-4F33-4646-B750-DFD735A46EF0}">
  <dimension ref="A1:A3"/>
  <sheetViews>
    <sheetView tabSelected="1" workbookViewId="0">
      <selection activeCell="D10" sqref="D10"/>
    </sheetView>
  </sheetViews>
  <sheetFormatPr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D4DE5-B35B-48CD-8881-3435386B1321}">
  <dimension ref="A1:I36"/>
  <sheetViews>
    <sheetView topLeftCell="A17" workbookViewId="0">
      <selection activeCell="A36" sqref="A36:XFD36"/>
    </sheetView>
  </sheetViews>
  <sheetFormatPr defaultRowHeight="15" x14ac:dyDescent="0.25"/>
  <cols>
    <col min="1" max="1" width="8.140625" customWidth="1"/>
    <col min="2" max="2" width="13.28515625" customWidth="1"/>
    <col min="3" max="6" width="11.85546875" style="1" customWidth="1"/>
    <col min="7" max="7" width="10.140625" style="4" customWidth="1"/>
    <col min="8" max="9" width="10.42578125" customWidth="1"/>
  </cols>
  <sheetData>
    <row r="1" spans="1:9" s="2" customFormat="1" x14ac:dyDescent="0.25">
      <c r="A1" s="2" t="s">
        <v>5</v>
      </c>
      <c r="B1" s="2" t="s">
        <v>59</v>
      </c>
      <c r="C1" s="3" t="s">
        <v>4</v>
      </c>
      <c r="D1" s="3" t="s">
        <v>0</v>
      </c>
      <c r="E1" s="3" t="s">
        <v>1</v>
      </c>
      <c r="F1" s="3" t="s">
        <v>2</v>
      </c>
      <c r="G1" s="5" t="s">
        <v>6</v>
      </c>
      <c r="H1" s="3" t="s">
        <v>7</v>
      </c>
      <c r="I1" s="3" t="s">
        <v>8</v>
      </c>
    </row>
    <row r="2" spans="1:9" x14ac:dyDescent="0.25">
      <c r="A2">
        <v>1</v>
      </c>
      <c r="B2" t="str">
        <f>VLOOKUP(A2,Sheet2!$A$1:$B$60,2,FALSE)</f>
        <v>Alabama</v>
      </c>
      <c r="C2" s="1">
        <v>3905.5467450094002</v>
      </c>
      <c r="D2" s="1">
        <v>3324.3652807835997</v>
      </c>
      <c r="E2" s="1">
        <v>3157.5601368544003</v>
      </c>
      <c r="F2" s="1">
        <v>2721.4319490643998</v>
      </c>
      <c r="G2" s="4">
        <f>(D2-$C2)/$C2</f>
        <v>-0.14880924545800095</v>
      </c>
      <c r="H2" s="4">
        <f>(E2-$C2)/$C2</f>
        <v>-0.19151905149024137</v>
      </c>
      <c r="I2" s="4">
        <f>(F2-$C2)/$C2</f>
        <v>-0.30318797168618972</v>
      </c>
    </row>
    <row r="3" spans="1:9" x14ac:dyDescent="0.25">
      <c r="A3">
        <v>2</v>
      </c>
      <c r="B3" t="str">
        <f>VLOOKUP(A3,Sheet2!$A$1:$B$60,2,FALSE)</f>
        <v>Alaska</v>
      </c>
      <c r="C3" s="1">
        <v>2763.2151607910005</v>
      </c>
      <c r="D3" s="1">
        <v>2822.1588487493</v>
      </c>
      <c r="E3" s="1">
        <v>3295.0495516788001</v>
      </c>
      <c r="F3" s="1">
        <v>3362.2217032443</v>
      </c>
      <c r="G3" s="4">
        <f t="shared" ref="G3:G35" si="0">(D3-$C3)/$C3</f>
        <v>2.1331559262806821E-2</v>
      </c>
      <c r="H3" s="4">
        <f t="shared" ref="H3:H35" si="1">(E3-$C3)/$C3</f>
        <v>0.1924694097058863</v>
      </c>
      <c r="I3" s="4">
        <f t="shared" ref="I3:I35" si="2">(F3-$C3)/$C3</f>
        <v>0.21677882741560645</v>
      </c>
    </row>
    <row r="4" spans="1:9" x14ac:dyDescent="0.25">
      <c r="A4">
        <v>4</v>
      </c>
      <c r="B4" t="str">
        <f>VLOOKUP(A4,Sheet2!$A$1:$B$60,2,FALSE)</f>
        <v>Arizona</v>
      </c>
      <c r="C4" s="1">
        <v>11.247130268999999</v>
      </c>
      <c r="D4" s="1">
        <v>11.247130268999999</v>
      </c>
      <c r="E4" s="1">
        <v>11.247130268999999</v>
      </c>
      <c r="F4" s="1">
        <v>11.247130268999999</v>
      </c>
      <c r="G4" s="4">
        <f t="shared" si="0"/>
        <v>0</v>
      </c>
      <c r="H4" s="4">
        <f t="shared" si="1"/>
        <v>0</v>
      </c>
      <c r="I4" s="4">
        <f t="shared" si="2"/>
        <v>0</v>
      </c>
    </row>
    <row r="5" spans="1:9" x14ac:dyDescent="0.25">
      <c r="A5">
        <v>5</v>
      </c>
      <c r="B5" t="str">
        <f>VLOOKUP(A5,Sheet2!$A$1:$B$60,2,FALSE)</f>
        <v>Arkansas</v>
      </c>
      <c r="C5" s="1">
        <v>4519.7750829489005</v>
      </c>
      <c r="D5" s="1">
        <v>3894.6323913261999</v>
      </c>
      <c r="E5" s="1">
        <v>3544.5625798932001</v>
      </c>
      <c r="F5" s="1">
        <v>3369.3226814049003</v>
      </c>
      <c r="G5" s="4">
        <f t="shared" si="0"/>
        <v>-0.13831278772722247</v>
      </c>
      <c r="H5" s="4">
        <f t="shared" si="1"/>
        <v>-0.21576571514249526</v>
      </c>
      <c r="I5" s="4">
        <f t="shared" si="2"/>
        <v>-0.25453753349013869</v>
      </c>
    </row>
    <row r="6" spans="1:9" x14ac:dyDescent="0.25">
      <c r="A6">
        <v>6</v>
      </c>
      <c r="B6" t="str">
        <f>VLOOKUP(A6,Sheet2!$A$1:$B$60,2,FALSE)</f>
        <v>California</v>
      </c>
      <c r="C6" s="1">
        <v>1179.5974824110999</v>
      </c>
      <c r="D6" s="1">
        <v>1061.4049528246001</v>
      </c>
      <c r="E6" s="1">
        <v>1009.1455046462</v>
      </c>
      <c r="F6" s="1">
        <v>774.87809883879993</v>
      </c>
      <c r="G6" s="4">
        <f t="shared" si="0"/>
        <v>-0.10019733964242961</v>
      </c>
      <c r="H6" s="4">
        <f t="shared" si="1"/>
        <v>-0.14450012000406753</v>
      </c>
      <c r="I6" s="4">
        <f t="shared" si="2"/>
        <v>-0.34309956540857706</v>
      </c>
    </row>
    <row r="7" spans="1:9" x14ac:dyDescent="0.25">
      <c r="A7">
        <v>8</v>
      </c>
      <c r="B7" t="str">
        <f>VLOOKUP(A7,Sheet2!$A$1:$B$60,2,FALSE)</f>
        <v>Colorado</v>
      </c>
      <c r="C7" s="1">
        <v>19338.048490900699</v>
      </c>
      <c r="D7" s="1">
        <v>20276.480428113602</v>
      </c>
      <c r="E7" s="1">
        <v>20618.751994094</v>
      </c>
      <c r="F7" s="1">
        <v>20659.145857617299</v>
      </c>
      <c r="G7" s="4">
        <f t="shared" si="0"/>
        <v>4.8527747650155682E-2</v>
      </c>
      <c r="H7" s="4">
        <f t="shared" si="1"/>
        <v>6.6227132680731549E-2</v>
      </c>
      <c r="I7" s="4">
        <f t="shared" si="2"/>
        <v>6.8315961010141604E-2</v>
      </c>
    </row>
    <row r="8" spans="1:9" x14ac:dyDescent="0.25">
      <c r="A8">
        <v>12</v>
      </c>
      <c r="B8" t="str">
        <f>VLOOKUP(A8,Sheet2!$A$1:$B$60,2,FALSE)</f>
        <v>Florida</v>
      </c>
      <c r="C8" s="1">
        <v>18.945718033999999</v>
      </c>
      <c r="D8" s="1">
        <v>16.207212658</v>
      </c>
      <c r="E8" s="1">
        <v>16.207212658</v>
      </c>
      <c r="F8" s="1">
        <v>16.207212658</v>
      </c>
      <c r="G8" s="4">
        <f t="shared" si="0"/>
        <v>-0.14454481857512474</v>
      </c>
      <c r="H8" s="4">
        <f t="shared" si="1"/>
        <v>-0.14454481857512474</v>
      </c>
      <c r="I8" s="4">
        <f t="shared" si="2"/>
        <v>-0.14454481857512474</v>
      </c>
    </row>
    <row r="9" spans="1:9" x14ac:dyDescent="0.25">
      <c r="A9">
        <v>16</v>
      </c>
      <c r="B9" t="str">
        <f>VLOOKUP(A9,Sheet2!$A$1:$B$60,2,FALSE)</f>
        <v>Idaho</v>
      </c>
      <c r="C9" s="1">
        <v>9.7310431800000003</v>
      </c>
      <c r="D9" s="1">
        <v>9.7310431800000003</v>
      </c>
      <c r="E9" s="1">
        <v>9.7310431800000003</v>
      </c>
      <c r="F9" s="1">
        <v>9.7310431800000003</v>
      </c>
      <c r="G9" s="4">
        <f t="shared" si="0"/>
        <v>0</v>
      </c>
      <c r="H9" s="4">
        <f t="shared" si="1"/>
        <v>0</v>
      </c>
      <c r="I9" s="4">
        <f t="shared" si="2"/>
        <v>0</v>
      </c>
    </row>
    <row r="10" spans="1:9" x14ac:dyDescent="0.25">
      <c r="A10">
        <v>17</v>
      </c>
      <c r="B10" t="str">
        <f>VLOOKUP(A10,Sheet2!$A$1:$B$60,2,FALSE)</f>
        <v>Illinois</v>
      </c>
      <c r="C10" s="1">
        <v>13835.2218557011</v>
      </c>
      <c r="D10" s="1">
        <v>13770.3790224683</v>
      </c>
      <c r="E10" s="1">
        <v>13765.056802507101</v>
      </c>
      <c r="F10" s="1">
        <v>13751.141343476</v>
      </c>
      <c r="G10" s="4">
        <f t="shared" si="0"/>
        <v>-4.6867938880272055E-3</v>
      </c>
      <c r="H10" s="4">
        <f t="shared" si="1"/>
        <v>-5.0714801631523143E-3</v>
      </c>
      <c r="I10" s="4">
        <f t="shared" si="2"/>
        <v>-6.0772796491480336E-3</v>
      </c>
    </row>
    <row r="11" spans="1:9" x14ac:dyDescent="0.25">
      <c r="A11">
        <v>18</v>
      </c>
      <c r="B11" t="str">
        <f>VLOOKUP(A11,Sheet2!$A$1:$B$60,2,FALSE)</f>
        <v>Indiana</v>
      </c>
      <c r="C11" s="1">
        <v>2653.3552186729999</v>
      </c>
      <c r="D11" s="1">
        <v>2435.4085472874999</v>
      </c>
      <c r="E11" s="1">
        <v>2432.1228909154001</v>
      </c>
      <c r="F11" s="1">
        <v>2423.532224434</v>
      </c>
      <c r="G11" s="4">
        <f t="shared" si="0"/>
        <v>-8.2140027785084793E-2</v>
      </c>
      <c r="H11" s="4">
        <f t="shared" si="1"/>
        <v>-8.3378330274316889E-2</v>
      </c>
      <c r="I11" s="4">
        <f t="shared" si="2"/>
        <v>-8.6615991941681778E-2</v>
      </c>
    </row>
    <row r="12" spans="1:9" x14ac:dyDescent="0.25">
      <c r="A12">
        <v>20</v>
      </c>
      <c r="B12" t="str">
        <f>VLOOKUP(A12,Sheet2!$A$1:$B$60,2,FALSE)</f>
        <v>Kansas</v>
      </c>
      <c r="C12" s="1">
        <v>22819.625546813608</v>
      </c>
      <c r="D12" s="1">
        <v>18979.048760084403</v>
      </c>
      <c r="E12" s="1">
        <v>19154.471992586499</v>
      </c>
      <c r="F12" s="1">
        <v>19943.965246626998</v>
      </c>
      <c r="G12" s="4">
        <f t="shared" si="0"/>
        <v>-0.16830148149672333</v>
      </c>
      <c r="H12" s="4">
        <f t="shared" si="1"/>
        <v>-0.16061409713792996</v>
      </c>
      <c r="I12" s="4">
        <f t="shared" si="2"/>
        <v>-0.12601698017731711</v>
      </c>
    </row>
    <row r="13" spans="1:9" x14ac:dyDescent="0.25">
      <c r="A13">
        <v>21</v>
      </c>
      <c r="B13" t="str">
        <f>VLOOKUP(A13,Sheet2!$A$1:$B$60,2,FALSE)</f>
        <v>Kentucky</v>
      </c>
      <c r="C13" s="1">
        <v>16108.703534812801</v>
      </c>
      <c r="D13" s="1">
        <v>14959.4318338799</v>
      </c>
      <c r="E13" s="1">
        <v>14959.213572972201</v>
      </c>
      <c r="F13" s="1">
        <v>14958.642908711301</v>
      </c>
      <c r="G13" s="4">
        <f t="shared" si="0"/>
        <v>-7.1344767035360079E-2</v>
      </c>
      <c r="H13" s="4">
        <f t="shared" si="1"/>
        <v>-7.1358316288856943E-2</v>
      </c>
      <c r="I13" s="4">
        <f t="shared" si="2"/>
        <v>-7.1393742123075504E-2</v>
      </c>
    </row>
    <row r="14" spans="1:9" x14ac:dyDescent="0.25">
      <c r="A14">
        <v>22</v>
      </c>
      <c r="B14" t="str">
        <f>VLOOKUP(A14,Sheet2!$A$1:$B$60,2,FALSE)</f>
        <v>Louisiana</v>
      </c>
      <c r="C14" s="1">
        <v>12834.277672042601</v>
      </c>
      <c r="D14" s="1">
        <v>14614.0372828742</v>
      </c>
      <c r="E14" s="1">
        <v>14621.3392508908</v>
      </c>
      <c r="F14" s="1">
        <v>16541.902369613203</v>
      </c>
      <c r="G14" s="4">
        <f t="shared" si="0"/>
        <v>0.13867236289491522</v>
      </c>
      <c r="H14" s="4">
        <f t="shared" si="1"/>
        <v>0.13924130555013811</v>
      </c>
      <c r="I14" s="4">
        <f t="shared" si="2"/>
        <v>0.28888456306715748</v>
      </c>
    </row>
    <row r="15" spans="1:9" x14ac:dyDescent="0.25">
      <c r="A15">
        <v>24</v>
      </c>
      <c r="B15" t="str">
        <f>VLOOKUP(A15,Sheet2!$A$1:$B$60,2,FALSE)</f>
        <v>Maryland</v>
      </c>
      <c r="C15" s="1">
        <v>0.64714624899999995</v>
      </c>
      <c r="D15" s="1">
        <v>0.64714624899999995</v>
      </c>
      <c r="E15" s="1">
        <v>0.64714624899999995</v>
      </c>
      <c r="F15" s="1">
        <v>0.64714624899999995</v>
      </c>
      <c r="G15" s="4">
        <f t="shared" si="0"/>
        <v>0</v>
      </c>
      <c r="H15" s="4">
        <f t="shared" si="1"/>
        <v>0</v>
      </c>
      <c r="I15" s="4">
        <f t="shared" si="2"/>
        <v>0</v>
      </c>
    </row>
    <row r="16" spans="1:9" x14ac:dyDescent="0.25">
      <c r="A16">
        <v>26</v>
      </c>
      <c r="B16" t="str">
        <f>VLOOKUP(A16,Sheet2!$A$1:$B$60,2,FALSE)</f>
        <v>Michigan</v>
      </c>
      <c r="C16" s="1">
        <v>10408.772900940998</v>
      </c>
      <c r="D16" s="1">
        <v>10398.571437925897</v>
      </c>
      <c r="E16" s="1">
        <v>10398.571437925897</v>
      </c>
      <c r="F16" s="1">
        <v>10398.571437925897</v>
      </c>
      <c r="G16" s="4">
        <f t="shared" si="0"/>
        <v>-9.8008315794635269E-4</v>
      </c>
      <c r="H16" s="4">
        <f t="shared" si="1"/>
        <v>-9.8008315794635269E-4</v>
      </c>
      <c r="I16" s="4">
        <f t="shared" si="2"/>
        <v>-9.8008315794635269E-4</v>
      </c>
    </row>
    <row r="17" spans="1:9" x14ac:dyDescent="0.25">
      <c r="A17">
        <v>28</v>
      </c>
      <c r="B17" t="str">
        <f>VLOOKUP(A17,Sheet2!$A$1:$B$60,2,FALSE)</f>
        <v>Mississippi</v>
      </c>
      <c r="C17" s="1">
        <v>1775.520568612</v>
      </c>
      <c r="D17" s="1">
        <v>1773.5157634445</v>
      </c>
      <c r="E17" s="1">
        <v>1773.5157634445</v>
      </c>
      <c r="F17" s="1">
        <v>1773.5157634445</v>
      </c>
      <c r="G17" s="4">
        <f t="shared" si="0"/>
        <v>-1.1291365489881776E-3</v>
      </c>
      <c r="H17" s="4">
        <f t="shared" si="1"/>
        <v>-1.1291365489881776E-3</v>
      </c>
      <c r="I17" s="4">
        <f t="shared" si="2"/>
        <v>-1.1291365489881776E-3</v>
      </c>
    </row>
    <row r="18" spans="1:9" x14ac:dyDescent="0.25">
      <c r="A18">
        <v>29</v>
      </c>
      <c r="B18" t="str">
        <f>VLOOKUP(A18,Sheet2!$A$1:$B$60,2,FALSE)</f>
        <v>Missouri</v>
      </c>
      <c r="C18" s="1">
        <v>232.11770061800001</v>
      </c>
      <c r="D18" s="1">
        <v>222.10108148119997</v>
      </c>
      <c r="E18" s="1">
        <v>222.10108148119997</v>
      </c>
      <c r="F18" s="1">
        <v>222.10108148119997</v>
      </c>
      <c r="G18" s="4">
        <f t="shared" si="0"/>
        <v>-4.3153189567755386E-2</v>
      </c>
      <c r="H18" s="4">
        <f t="shared" si="1"/>
        <v>-4.3153189567755386E-2</v>
      </c>
      <c r="I18" s="4">
        <f t="shared" si="2"/>
        <v>-4.3153189567755386E-2</v>
      </c>
    </row>
    <row r="19" spans="1:9" x14ac:dyDescent="0.25">
      <c r="A19">
        <v>30</v>
      </c>
      <c r="B19" t="str">
        <f>VLOOKUP(A19,Sheet2!$A$1:$B$60,2,FALSE)</f>
        <v>Montana</v>
      </c>
      <c r="C19" s="1">
        <v>1599.0075380271999</v>
      </c>
      <c r="D19" s="1">
        <v>1879.9247602032001</v>
      </c>
      <c r="E19" s="1">
        <v>2026.7521315665999</v>
      </c>
      <c r="F19" s="1">
        <v>2133.9990411959998</v>
      </c>
      <c r="G19" s="4">
        <f t="shared" si="0"/>
        <v>0.17568223757255463</v>
      </c>
      <c r="H19" s="4">
        <f t="shared" si="1"/>
        <v>0.26750630210732873</v>
      </c>
      <c r="I19" s="4">
        <f t="shared" si="2"/>
        <v>0.33457722396284256</v>
      </c>
    </row>
    <row r="20" spans="1:9" x14ac:dyDescent="0.25">
      <c r="A20">
        <v>31</v>
      </c>
      <c r="B20" t="str">
        <f>VLOOKUP(A20,Sheet2!$A$1:$B$60,2,FALSE)</f>
        <v>Nebraska</v>
      </c>
      <c r="C20" s="1">
        <v>234.9775115539</v>
      </c>
      <c r="D20" s="1">
        <v>233.89488627889997</v>
      </c>
      <c r="E20" s="1">
        <v>233.89488627889997</v>
      </c>
      <c r="F20" s="1">
        <v>233.89488627889997</v>
      </c>
      <c r="G20" s="4">
        <f t="shared" si="0"/>
        <v>-4.6073569672291379E-3</v>
      </c>
      <c r="H20" s="4">
        <f t="shared" si="1"/>
        <v>-4.6073569672291379E-3</v>
      </c>
      <c r="I20" s="4">
        <f t="shared" si="2"/>
        <v>-4.6073569672291379E-3</v>
      </c>
    </row>
    <row r="21" spans="1:9" x14ac:dyDescent="0.25">
      <c r="A21">
        <v>32</v>
      </c>
      <c r="B21" t="str">
        <f>VLOOKUP(A21,Sheet2!$A$1:$B$60,2,FALSE)</f>
        <v>Nevada</v>
      </c>
      <c r="C21" s="1">
        <v>3.0429731659999999</v>
      </c>
      <c r="D21" s="1">
        <v>2.9318143298999999</v>
      </c>
      <c r="E21" s="1">
        <v>2.9318143298999999</v>
      </c>
      <c r="F21" s="1">
        <v>2.9318143298999999</v>
      </c>
      <c r="G21" s="4">
        <f t="shared" si="0"/>
        <v>-3.6529680032019049E-2</v>
      </c>
      <c r="H21" s="4">
        <f t="shared" si="1"/>
        <v>-3.6529680032019049E-2</v>
      </c>
      <c r="I21" s="4">
        <f t="shared" si="2"/>
        <v>-3.6529680032019049E-2</v>
      </c>
    </row>
    <row r="22" spans="1:9" x14ac:dyDescent="0.25">
      <c r="A22">
        <v>35</v>
      </c>
      <c r="B22" t="str">
        <f>VLOOKUP(A22,Sheet2!$A$1:$B$60,2,FALSE)</f>
        <v>New Mexico</v>
      </c>
      <c r="C22" s="1">
        <v>49041.6303849209</v>
      </c>
      <c r="D22" s="1">
        <v>52051.015279159197</v>
      </c>
      <c r="E22" s="1">
        <v>51259.926572815995</v>
      </c>
      <c r="F22" s="1">
        <v>50319.588004130805</v>
      </c>
      <c r="G22" s="4">
        <f t="shared" si="0"/>
        <v>6.1363883513212265E-2</v>
      </c>
      <c r="H22" s="4">
        <f t="shared" si="1"/>
        <v>4.5232920897694449E-2</v>
      </c>
      <c r="I22" s="4">
        <f t="shared" si="2"/>
        <v>2.6058628336362272E-2</v>
      </c>
    </row>
    <row r="23" spans="1:9" x14ac:dyDescent="0.25">
      <c r="A23">
        <v>36</v>
      </c>
      <c r="B23" t="str">
        <f>VLOOKUP(A23,Sheet2!$A$1:$B$60,2,FALSE)</f>
        <v>New York</v>
      </c>
      <c r="C23" s="1">
        <v>876.02529514700007</v>
      </c>
      <c r="D23" s="1">
        <v>876.02529514700007</v>
      </c>
      <c r="E23" s="1">
        <v>876.02529514700007</v>
      </c>
      <c r="F23" s="1">
        <v>876.02529514700007</v>
      </c>
      <c r="G23" s="4">
        <f t="shared" si="0"/>
        <v>0</v>
      </c>
      <c r="H23" s="4">
        <f t="shared" si="1"/>
        <v>0</v>
      </c>
      <c r="I23" s="4">
        <f t="shared" si="2"/>
        <v>0</v>
      </c>
    </row>
    <row r="24" spans="1:9" x14ac:dyDescent="0.25">
      <c r="A24">
        <v>38</v>
      </c>
      <c r="B24" t="str">
        <f>VLOOKUP(A24,Sheet2!$A$1:$B$60,2,FALSE)</f>
        <v>North Dakota</v>
      </c>
      <c r="C24" s="1">
        <v>27761.790165519298</v>
      </c>
      <c r="D24" s="1">
        <v>36624.551042432002</v>
      </c>
      <c r="E24" s="1">
        <v>41484.684510418396</v>
      </c>
      <c r="F24" s="1">
        <v>45370.365370906497</v>
      </c>
      <c r="G24" s="4">
        <f t="shared" si="0"/>
        <v>0.3192431332443551</v>
      </c>
      <c r="H24" s="4">
        <f t="shared" si="1"/>
        <v>0.49430869778503</v>
      </c>
      <c r="I24" s="4">
        <f t="shared" si="2"/>
        <v>0.63427376622338294</v>
      </c>
    </row>
    <row r="25" spans="1:9" x14ac:dyDescent="0.25">
      <c r="A25">
        <v>39</v>
      </c>
      <c r="B25" t="str">
        <f>VLOOKUP(A25,Sheet2!$A$1:$B$60,2,FALSE)</f>
        <v>Ohio</v>
      </c>
      <c r="C25" s="1">
        <v>2353.2358242885002</v>
      </c>
      <c r="D25" s="1">
        <v>2916.4009717059998</v>
      </c>
      <c r="E25" s="1">
        <v>3151.0725724562999</v>
      </c>
      <c r="F25" s="1">
        <v>3175.8553853030999</v>
      </c>
      <c r="G25" s="4">
        <f t="shared" si="0"/>
        <v>0.23931521932689101</v>
      </c>
      <c r="H25" s="4">
        <f t="shared" si="1"/>
        <v>0.33903816180812446</v>
      </c>
      <c r="I25" s="4">
        <f t="shared" si="2"/>
        <v>0.34956953847297401</v>
      </c>
    </row>
    <row r="26" spans="1:9" x14ac:dyDescent="0.25">
      <c r="A26">
        <v>40</v>
      </c>
      <c r="B26" t="str">
        <f>VLOOKUP(A26,Sheet2!$A$1:$B$60,2,FALSE)</f>
        <v>Oklahoma</v>
      </c>
      <c r="C26" s="1">
        <v>34163.394384152205</v>
      </c>
      <c r="D26" s="1">
        <v>30903.636719936305</v>
      </c>
      <c r="E26" s="1">
        <v>31161.491834233399</v>
      </c>
      <c r="F26" s="1">
        <v>32827.714842473899</v>
      </c>
      <c r="G26" s="4">
        <f t="shared" si="0"/>
        <v>-9.5416679840456486E-2</v>
      </c>
      <c r="H26" s="4">
        <f t="shared" si="1"/>
        <v>-8.7868978010900933E-2</v>
      </c>
      <c r="I26" s="4">
        <f t="shared" si="2"/>
        <v>-3.9096804218549906E-2</v>
      </c>
    </row>
    <row r="27" spans="1:9" x14ac:dyDescent="0.25">
      <c r="A27">
        <v>41</v>
      </c>
      <c r="B27" t="str">
        <f>VLOOKUP(A27,Sheet2!$A$1:$B$60,2,FALSE)</f>
        <v>Oregon</v>
      </c>
      <c r="C27" s="1">
        <v>5.7994435439999998</v>
      </c>
      <c r="D27" s="1">
        <v>5.7994435439999998</v>
      </c>
      <c r="E27" s="1">
        <v>5.7994435439999998</v>
      </c>
      <c r="F27" s="1">
        <v>5.7994435439999998</v>
      </c>
      <c r="G27" s="4">
        <f t="shared" si="0"/>
        <v>0</v>
      </c>
      <c r="H27" s="4">
        <f t="shared" si="1"/>
        <v>0</v>
      </c>
      <c r="I27" s="4">
        <f t="shared" si="2"/>
        <v>0</v>
      </c>
    </row>
    <row r="28" spans="1:9" x14ac:dyDescent="0.25">
      <c r="A28">
        <v>42</v>
      </c>
      <c r="B28" t="str">
        <f>VLOOKUP(A28,Sheet2!$A$1:$B$60,2,FALSE)</f>
        <v>Pennsylvania</v>
      </c>
      <c r="C28" s="1">
        <v>47899.652776052193</v>
      </c>
      <c r="D28" s="1">
        <v>46502.4107582578</v>
      </c>
      <c r="E28" s="1">
        <v>51426.708835073907</v>
      </c>
      <c r="F28" s="1">
        <v>53681.535384916104</v>
      </c>
      <c r="G28" s="4">
        <f t="shared" si="0"/>
        <v>-2.9170190947458294E-2</v>
      </c>
      <c r="H28" s="4">
        <f t="shared" si="1"/>
        <v>7.3634271954161071E-2</v>
      </c>
      <c r="I28" s="4">
        <f t="shared" si="2"/>
        <v>0.12070823636021445</v>
      </c>
    </row>
    <row r="29" spans="1:9" x14ac:dyDescent="0.25">
      <c r="A29">
        <v>46</v>
      </c>
      <c r="B29" t="str">
        <f>VLOOKUP(A29,Sheet2!$A$1:$B$60,2,FALSE)</f>
        <v>South Dakota</v>
      </c>
      <c r="C29" s="1">
        <v>188.12481274199999</v>
      </c>
      <c r="D29" s="1">
        <v>182.11053317420001</v>
      </c>
      <c r="E29" s="1">
        <v>182.11053317420001</v>
      </c>
      <c r="F29" s="1">
        <v>182.11053317420001</v>
      </c>
      <c r="G29" s="4">
        <f t="shared" si="0"/>
        <v>-3.19696242092644E-2</v>
      </c>
      <c r="H29" s="4">
        <f t="shared" si="1"/>
        <v>-3.19696242092644E-2</v>
      </c>
      <c r="I29" s="4">
        <f t="shared" si="2"/>
        <v>-3.19696242092644E-2</v>
      </c>
    </row>
    <row r="30" spans="1:9" x14ac:dyDescent="0.25">
      <c r="A30">
        <v>47</v>
      </c>
      <c r="B30" t="str">
        <f>VLOOKUP(A30,Sheet2!$A$1:$B$60,2,FALSE)</f>
        <v>Tennessee</v>
      </c>
      <c r="C30" s="1">
        <v>1048.9752972270001</v>
      </c>
      <c r="D30" s="1">
        <v>927.53148086960005</v>
      </c>
      <c r="E30" s="1">
        <v>927.46601477479999</v>
      </c>
      <c r="F30" s="1">
        <v>927.29484733560002</v>
      </c>
      <c r="G30" s="4">
        <f t="shared" si="0"/>
        <v>-0.1157737619545862</v>
      </c>
      <c r="H30" s="4">
        <f t="shared" si="1"/>
        <v>-0.11583617152225964</v>
      </c>
      <c r="I30" s="4">
        <f t="shared" si="2"/>
        <v>-0.1159993473755447</v>
      </c>
    </row>
    <row r="31" spans="1:9" x14ac:dyDescent="0.25">
      <c r="A31">
        <v>48</v>
      </c>
      <c r="B31" t="str">
        <f>VLOOKUP(A31,Sheet2!$A$1:$B$60,2,FALSE)</f>
        <v>Texas</v>
      </c>
      <c r="C31" s="1">
        <v>229047.00389585501</v>
      </c>
      <c r="D31" s="1">
        <v>256701.19907257691</v>
      </c>
      <c r="E31" s="1">
        <v>257295.06695493672</v>
      </c>
      <c r="F31" s="1">
        <v>284476.9623849123</v>
      </c>
      <c r="G31" s="4">
        <f t="shared" si="0"/>
        <v>0.12073589571726481</v>
      </c>
      <c r="H31" s="4">
        <f t="shared" si="1"/>
        <v>0.12332867306103583</v>
      </c>
      <c r="I31" s="4">
        <f t="shared" si="2"/>
        <v>0.24200254771400825</v>
      </c>
    </row>
    <row r="32" spans="1:9" x14ac:dyDescent="0.25">
      <c r="A32">
        <v>49</v>
      </c>
      <c r="B32" t="str">
        <f>VLOOKUP(A32,Sheet2!$A$1:$B$60,2,FALSE)</f>
        <v>Utah</v>
      </c>
      <c r="C32" s="1">
        <v>8208.4482520330002</v>
      </c>
      <c r="D32" s="1">
        <v>11397.433168859799</v>
      </c>
      <c r="E32" s="1">
        <v>12025.849533202801</v>
      </c>
      <c r="F32" s="1">
        <v>12761.470484256301</v>
      </c>
      <c r="G32" s="4">
        <f t="shared" si="0"/>
        <v>0.38850033756830687</v>
      </c>
      <c r="H32" s="4">
        <f t="shared" si="1"/>
        <v>0.46505760455081618</v>
      </c>
      <c r="I32" s="4">
        <f t="shared" si="2"/>
        <v>0.55467514595047185</v>
      </c>
    </row>
    <row r="33" spans="1:9" x14ac:dyDescent="0.25">
      <c r="A33">
        <v>51</v>
      </c>
      <c r="B33" t="str">
        <f>VLOOKUP(A33,Sheet2!$A$1:$B$60,2,FALSE)</f>
        <v>Virginia</v>
      </c>
      <c r="C33" s="1">
        <v>3814.8332460170004</v>
      </c>
      <c r="D33" s="1">
        <v>3367.7712698450005</v>
      </c>
      <c r="E33" s="1">
        <v>3239.2000022924999</v>
      </c>
      <c r="F33" s="1">
        <v>2903.0379836109996</v>
      </c>
      <c r="G33" s="4">
        <f t="shared" si="0"/>
        <v>-0.11719043725928766</v>
      </c>
      <c r="H33" s="4">
        <f t="shared" si="1"/>
        <v>-0.15089342222900803</v>
      </c>
      <c r="I33" s="4">
        <f t="shared" si="2"/>
        <v>-0.23901313729977319</v>
      </c>
    </row>
    <row r="34" spans="1:9" x14ac:dyDescent="0.25">
      <c r="A34">
        <v>54</v>
      </c>
      <c r="B34" t="str">
        <f>VLOOKUP(A34,Sheet2!$A$1:$B$60,2,FALSE)</f>
        <v>West Virginia</v>
      </c>
      <c r="C34" s="1">
        <v>24661.932656697198</v>
      </c>
      <c r="D34" s="1">
        <v>25427.868118357401</v>
      </c>
      <c r="E34" s="1">
        <v>28217.528486267296</v>
      </c>
      <c r="F34" s="1">
        <v>29625.432076711495</v>
      </c>
      <c r="G34" s="4">
        <f t="shared" si="0"/>
        <v>3.1057398149702823E-2</v>
      </c>
      <c r="H34" s="4">
        <f t="shared" si="1"/>
        <v>0.14417344654473138</v>
      </c>
      <c r="I34" s="4">
        <f t="shared" si="2"/>
        <v>0.20126157544536188</v>
      </c>
    </row>
    <row r="35" spans="1:9" x14ac:dyDescent="0.25">
      <c r="A35">
        <v>56</v>
      </c>
      <c r="B35" t="str">
        <f>VLOOKUP(A35,Sheet2!$A$1:$B$60,2,FALSE)</f>
        <v>Wyoming</v>
      </c>
      <c r="C35" s="1">
        <v>448.82403628910004</v>
      </c>
      <c r="D35" s="1">
        <v>478.14235258959991</v>
      </c>
      <c r="E35" s="1">
        <v>494.48700671130007</v>
      </c>
      <c r="F35" s="1">
        <v>509.14824301150009</v>
      </c>
      <c r="G35" s="4">
        <f t="shared" si="0"/>
        <v>6.5322518247697262E-2</v>
      </c>
      <c r="H35" s="4">
        <f t="shared" si="1"/>
        <v>0.10173913768020046</v>
      </c>
      <c r="I35" s="4">
        <f t="shared" si="2"/>
        <v>0.13440502701496038</v>
      </c>
    </row>
    <row r="36" spans="1:9" x14ac:dyDescent="0.25">
      <c r="A36" s="2" t="s">
        <v>3</v>
      </c>
      <c r="B36" s="2"/>
      <c r="C36" s="3">
        <f t="shared" ref="C36" si="3">SUM(C2:C35)</f>
        <v>543771.04749123869</v>
      </c>
      <c r="D36" s="3">
        <f>SUM(D2:D35)</f>
        <v>579048.01513086597</v>
      </c>
      <c r="E36" s="3">
        <f t="shared" ref="E36:F36" si="4">SUM(E2:E35)</f>
        <v>593000.29151947028</v>
      </c>
      <c r="F36" s="3">
        <f t="shared" si="4"/>
        <v>630951.3712194775</v>
      </c>
      <c r="G36" s="5">
        <f>(D36-$C36)/$C36</f>
        <v>6.4874670695290501E-2</v>
      </c>
      <c r="H36" s="5">
        <f>(E36-$C36)/$C36</f>
        <v>9.0533036386099205E-2</v>
      </c>
      <c r="I36" s="5">
        <f>(F36-$C36)/$C36</f>
        <v>0.16032542396373811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9D404-0F9B-42F1-91C0-85D5008676B8}">
  <dimension ref="A1:I36"/>
  <sheetViews>
    <sheetView workbookViewId="0">
      <selection activeCell="D9" sqref="D9"/>
    </sheetView>
  </sheetViews>
  <sheetFormatPr defaultRowHeight="15" x14ac:dyDescent="0.25"/>
  <cols>
    <col min="2" max="2" width="15.28515625" customWidth="1"/>
    <col min="3" max="3" width="12.140625" style="1" customWidth="1"/>
    <col min="4" max="6" width="11.140625" style="1" customWidth="1"/>
    <col min="7" max="9" width="9.5703125" style="4" customWidth="1"/>
  </cols>
  <sheetData>
    <row r="1" spans="1:9" s="2" customFormat="1" x14ac:dyDescent="0.25">
      <c r="A1" s="2" t="s">
        <v>5</v>
      </c>
      <c r="B1" s="2" t="s">
        <v>59</v>
      </c>
      <c r="C1" s="3" t="s">
        <v>4</v>
      </c>
      <c r="D1" s="3" t="s">
        <v>0</v>
      </c>
      <c r="E1" s="3" t="s">
        <v>1</v>
      </c>
      <c r="F1" s="3" t="s">
        <v>2</v>
      </c>
      <c r="G1" s="5" t="s">
        <v>6</v>
      </c>
      <c r="H1" s="5" t="s">
        <v>7</v>
      </c>
      <c r="I1" s="5" t="s">
        <v>8</v>
      </c>
    </row>
    <row r="2" spans="1:9" x14ac:dyDescent="0.25">
      <c r="A2">
        <v>1</v>
      </c>
      <c r="B2" t="str">
        <f>VLOOKUP(A2,Sheet2!$A$1:$B$60,2,FALSE)</f>
        <v>Alabama</v>
      </c>
      <c r="C2" s="1">
        <v>11115.253640217001</v>
      </c>
      <c r="D2" s="1">
        <v>9681.071832354899</v>
      </c>
      <c r="E2" s="1">
        <v>9340.7583307208988</v>
      </c>
      <c r="F2" s="1">
        <v>8450.9757544438999</v>
      </c>
      <c r="G2" s="4">
        <f>(D2-$C2)/$C2</f>
        <v>-0.12902825740952706</v>
      </c>
      <c r="H2" s="4">
        <f>(E2-$C2)/$C2</f>
        <v>-0.15964505776779186</v>
      </c>
      <c r="I2" s="4">
        <f>(F2-$C2)/$C2</f>
        <v>-0.23969564456300493</v>
      </c>
    </row>
    <row r="3" spans="1:9" x14ac:dyDescent="0.25">
      <c r="A3">
        <v>2</v>
      </c>
      <c r="B3" t="str">
        <f>VLOOKUP(A3,Sheet2!$A$1:$B$60,2,FALSE)</f>
        <v>Alaska</v>
      </c>
      <c r="C3" s="1">
        <v>9285.6911818359986</v>
      </c>
      <c r="D3" s="1">
        <v>9909.7399396918008</v>
      </c>
      <c r="E3" s="1">
        <v>12585.962867748298</v>
      </c>
      <c r="F3" s="1">
        <v>12879.041269463898</v>
      </c>
      <c r="G3" s="4">
        <f t="shared" ref="G3:I18" si="0">(D3-$C3)/$C3</f>
        <v>6.7205418060480152E-2</v>
      </c>
      <c r="H3" s="4">
        <f t="shared" si="0"/>
        <v>0.35541475817848145</v>
      </c>
      <c r="I3" s="4">
        <f t="shared" si="0"/>
        <v>0.38697712612465002</v>
      </c>
    </row>
    <row r="4" spans="1:9" x14ac:dyDescent="0.25">
      <c r="A4">
        <v>4</v>
      </c>
      <c r="B4" t="str">
        <f>VLOOKUP(A4,Sheet2!$A$1:$B$60,2,FALSE)</f>
        <v>Arizona</v>
      </c>
      <c r="C4" s="1">
        <v>118.38995718999999</v>
      </c>
      <c r="D4" s="1">
        <v>118.38995718999999</v>
      </c>
      <c r="E4" s="1">
        <v>118.38995718999999</v>
      </c>
      <c r="F4" s="1">
        <v>118.38995718999999</v>
      </c>
      <c r="G4" s="4">
        <f t="shared" si="0"/>
        <v>0</v>
      </c>
      <c r="H4" s="4">
        <f t="shared" si="0"/>
        <v>0</v>
      </c>
      <c r="I4" s="4">
        <f t="shared" si="0"/>
        <v>0</v>
      </c>
    </row>
    <row r="5" spans="1:9" x14ac:dyDescent="0.25">
      <c r="A5">
        <v>5</v>
      </c>
      <c r="B5" t="str">
        <f>VLOOKUP(A5,Sheet2!$A$1:$B$60,2,FALSE)</f>
        <v>Arkansas</v>
      </c>
      <c r="C5" s="1">
        <v>7680.291958344982</v>
      </c>
      <c r="D5" s="1">
        <v>6561.4307680445127</v>
      </c>
      <c r="E5" s="1">
        <v>6338.7054852282563</v>
      </c>
      <c r="F5" s="1">
        <v>6441.3451745652201</v>
      </c>
      <c r="G5" s="4">
        <f t="shared" si="0"/>
        <v>-0.14567951275404009</v>
      </c>
      <c r="H5" s="4">
        <f t="shared" si="0"/>
        <v>-0.1746790981896244</v>
      </c>
      <c r="I5" s="4">
        <f t="shared" si="0"/>
        <v>-0.16131506334646442</v>
      </c>
    </row>
    <row r="6" spans="1:9" x14ac:dyDescent="0.25">
      <c r="A6">
        <v>6</v>
      </c>
      <c r="B6" t="str">
        <f>VLOOKUP(A6,Sheet2!$A$1:$B$60,2,FALSE)</f>
        <v>California</v>
      </c>
      <c r="C6" s="1">
        <v>20509.272807653197</v>
      </c>
      <c r="D6" s="1">
        <v>18616.406794194798</v>
      </c>
      <c r="E6" s="1">
        <v>17847.156011006904</v>
      </c>
      <c r="F6" s="1">
        <v>13725.392202901501</v>
      </c>
      <c r="G6" s="4">
        <f t="shared" si="0"/>
        <v>-9.2293180319492407E-2</v>
      </c>
      <c r="H6" s="4">
        <f t="shared" si="0"/>
        <v>-0.12980064293907598</v>
      </c>
      <c r="I6" s="4">
        <f t="shared" si="0"/>
        <v>-0.33077138660032046</v>
      </c>
    </row>
    <row r="7" spans="1:9" x14ac:dyDescent="0.25">
      <c r="A7">
        <v>8</v>
      </c>
      <c r="B7" t="str">
        <f>VLOOKUP(A7,Sheet2!$A$1:$B$60,2,FALSE)</f>
        <v>Colorado</v>
      </c>
      <c r="C7" s="1">
        <v>54681.730820390003</v>
      </c>
      <c r="D7" s="1">
        <v>57010.396650957598</v>
      </c>
      <c r="E7" s="1">
        <v>57858.542997719902</v>
      </c>
      <c r="F7" s="1">
        <v>57778.293857022603</v>
      </c>
      <c r="G7" s="4">
        <f t="shared" si="0"/>
        <v>4.2585810573853869E-2</v>
      </c>
      <c r="H7" s="4">
        <f t="shared" si="0"/>
        <v>5.8096408611581711E-2</v>
      </c>
      <c r="I7" s="4">
        <f t="shared" si="0"/>
        <v>5.6628840934163302E-2</v>
      </c>
    </row>
    <row r="8" spans="1:9" x14ac:dyDescent="0.25">
      <c r="A8">
        <v>12</v>
      </c>
      <c r="B8" t="str">
        <f>VLOOKUP(A8,Sheet2!$A$1:$B$60,2,FALSE)</f>
        <v>Florida</v>
      </c>
      <c r="C8" s="1">
        <v>1091.6468000180002</v>
      </c>
      <c r="D8" s="1">
        <v>924.83042023539997</v>
      </c>
      <c r="E8" s="1">
        <v>924.83042023539997</v>
      </c>
      <c r="F8" s="1">
        <v>924.83042023539997</v>
      </c>
      <c r="G8" s="4">
        <f t="shared" si="0"/>
        <v>-0.15281167844750668</v>
      </c>
      <c r="H8" s="4">
        <f t="shared" si="0"/>
        <v>-0.15281167844750668</v>
      </c>
      <c r="I8" s="4">
        <f t="shared" si="0"/>
        <v>-0.15281167844750668</v>
      </c>
    </row>
    <row r="9" spans="1:9" x14ac:dyDescent="0.25">
      <c r="A9">
        <v>16</v>
      </c>
      <c r="B9" t="str">
        <f>VLOOKUP(A9,Sheet2!$A$1:$B$60,2,FALSE)</f>
        <v>Idaho</v>
      </c>
      <c r="C9" s="1">
        <v>82.083951208000002</v>
      </c>
      <c r="D9" s="1">
        <v>82.083951208000002</v>
      </c>
      <c r="E9" s="1">
        <v>82.083951208000002</v>
      </c>
      <c r="F9" s="1">
        <v>82.083951208000002</v>
      </c>
      <c r="G9" s="4">
        <f t="shared" si="0"/>
        <v>0</v>
      </c>
      <c r="H9" s="4">
        <f t="shared" si="0"/>
        <v>0</v>
      </c>
      <c r="I9" s="4">
        <f t="shared" si="0"/>
        <v>0</v>
      </c>
    </row>
    <row r="10" spans="1:9" x14ac:dyDescent="0.25">
      <c r="A10">
        <v>17</v>
      </c>
      <c r="B10" t="str">
        <f>VLOOKUP(A10,Sheet2!$A$1:$B$60,2,FALSE)</f>
        <v>Illinois</v>
      </c>
      <c r="C10" s="1">
        <v>41973.107884187397</v>
      </c>
      <c r="D10" s="1">
        <v>41804.293237515099</v>
      </c>
      <c r="E10" s="1">
        <v>41798.243607755699</v>
      </c>
      <c r="F10" s="1">
        <v>41782.426265425893</v>
      </c>
      <c r="G10" s="4">
        <f t="shared" si="0"/>
        <v>-4.0219715713711831E-3</v>
      </c>
      <c r="H10" s="4">
        <f t="shared" si="0"/>
        <v>-4.1661026606412983E-3</v>
      </c>
      <c r="I10" s="4">
        <f t="shared" si="0"/>
        <v>-4.5429473387492442E-3</v>
      </c>
    </row>
    <row r="11" spans="1:9" x14ac:dyDescent="0.25">
      <c r="A11">
        <v>18</v>
      </c>
      <c r="B11" t="str">
        <f>VLOOKUP(A11,Sheet2!$A$1:$B$60,2,FALSE)</f>
        <v>Indiana</v>
      </c>
      <c r="C11" s="1">
        <v>9230.8733824249994</v>
      </c>
      <c r="D11" s="1">
        <v>8394.3659399295993</v>
      </c>
      <c r="E11" s="1">
        <v>8390.6702391930994</v>
      </c>
      <c r="F11" s="1">
        <v>8381.0074720480006</v>
      </c>
      <c r="G11" s="4">
        <f t="shared" si="0"/>
        <v>-9.0620617122541991E-2</v>
      </c>
      <c r="H11" s="4">
        <f t="shared" si="0"/>
        <v>-9.1020980184994604E-2</v>
      </c>
      <c r="I11" s="4">
        <f t="shared" si="0"/>
        <v>-9.206776814803784E-2</v>
      </c>
    </row>
    <row r="12" spans="1:9" x14ac:dyDescent="0.25">
      <c r="A12">
        <v>20</v>
      </c>
      <c r="B12" t="str">
        <f>VLOOKUP(A12,Sheet2!$A$1:$B$60,2,FALSE)</f>
        <v>Kansas</v>
      </c>
      <c r="C12" s="1">
        <v>51849.08694391539</v>
      </c>
      <c r="D12" s="1">
        <v>43169.138980095988</v>
      </c>
      <c r="E12" s="1">
        <v>44161.2351393633</v>
      </c>
      <c r="F12" s="1">
        <v>47369.52574995601</v>
      </c>
      <c r="G12" s="4">
        <f t="shared" si="0"/>
        <v>-0.16740792317535719</v>
      </c>
      <c r="H12" s="4">
        <f t="shared" si="0"/>
        <v>-0.14827361980101902</v>
      </c>
      <c r="I12" s="4">
        <f t="shared" si="0"/>
        <v>-8.639614423306767E-2</v>
      </c>
    </row>
    <row r="13" spans="1:9" x14ac:dyDescent="0.25">
      <c r="A13">
        <v>21</v>
      </c>
      <c r="B13" t="str">
        <f>VLOOKUP(A13,Sheet2!$A$1:$B$60,2,FALSE)</f>
        <v>Kentucky</v>
      </c>
      <c r="C13" s="1">
        <v>29629.066413147593</v>
      </c>
      <c r="D13" s="1">
        <v>26942.309237133592</v>
      </c>
      <c r="E13" s="1">
        <v>26941.820490884387</v>
      </c>
      <c r="F13" s="1">
        <v>26940.542616527393</v>
      </c>
      <c r="G13" s="4">
        <f t="shared" si="0"/>
        <v>-9.0679778382142376E-2</v>
      </c>
      <c r="H13" s="4">
        <f t="shared" si="0"/>
        <v>-9.0696273881608641E-2</v>
      </c>
      <c r="I13" s="4">
        <f t="shared" si="0"/>
        <v>-9.0739402960978738E-2</v>
      </c>
    </row>
    <row r="14" spans="1:9" x14ac:dyDescent="0.25">
      <c r="A14">
        <v>22</v>
      </c>
      <c r="B14" t="str">
        <f>VLOOKUP(A14,Sheet2!$A$1:$B$60,2,FALSE)</f>
        <v>Louisiana</v>
      </c>
      <c r="C14" s="1">
        <v>45896.762740218997</v>
      </c>
      <c r="D14" s="1">
        <v>50170.498986562598</v>
      </c>
      <c r="E14" s="1">
        <v>49752.442405565896</v>
      </c>
      <c r="F14" s="1">
        <v>54534.136487621596</v>
      </c>
      <c r="G14" s="4">
        <f t="shared" si="0"/>
        <v>9.3116289498094737E-2</v>
      </c>
      <c r="H14" s="4">
        <f t="shared" si="0"/>
        <v>8.4007660565746073E-2</v>
      </c>
      <c r="I14" s="4">
        <f t="shared" si="0"/>
        <v>0.18819135014578559</v>
      </c>
    </row>
    <row r="15" spans="1:9" x14ac:dyDescent="0.25">
      <c r="A15">
        <v>24</v>
      </c>
      <c r="B15" t="str">
        <f>VLOOKUP(A15,Sheet2!$A$1:$B$60,2,FALSE)</f>
        <v>Maryland</v>
      </c>
      <c r="C15" s="1">
        <v>1.3009662769999999</v>
      </c>
      <c r="D15" s="1">
        <v>1.3009662769999999</v>
      </c>
      <c r="E15" s="1">
        <v>1.3009662769999999</v>
      </c>
      <c r="F15" s="1">
        <v>1.3009662769999999</v>
      </c>
      <c r="G15" s="4">
        <f t="shared" si="0"/>
        <v>0</v>
      </c>
      <c r="H15" s="4">
        <f t="shared" si="0"/>
        <v>0</v>
      </c>
      <c r="I15" s="4">
        <f t="shared" si="0"/>
        <v>0</v>
      </c>
    </row>
    <row r="16" spans="1:9" x14ac:dyDescent="0.25">
      <c r="A16">
        <v>26</v>
      </c>
      <c r="B16" t="str">
        <f>VLOOKUP(A16,Sheet2!$A$1:$B$60,2,FALSE)</f>
        <v>Michigan</v>
      </c>
      <c r="C16" s="1">
        <v>12475.853728832002</v>
      </c>
      <c r="D16" s="1">
        <v>12450.713738582204</v>
      </c>
      <c r="E16" s="1">
        <v>12450.713738582204</v>
      </c>
      <c r="F16" s="1">
        <v>12450.713738582204</v>
      </c>
      <c r="G16" s="4">
        <f t="shared" si="0"/>
        <v>-2.015091776180312E-3</v>
      </c>
      <c r="H16" s="4">
        <f t="shared" si="0"/>
        <v>-2.015091776180312E-3</v>
      </c>
      <c r="I16" s="4">
        <f t="shared" si="0"/>
        <v>-2.015091776180312E-3</v>
      </c>
    </row>
    <row r="17" spans="1:9" x14ac:dyDescent="0.25">
      <c r="A17">
        <v>28</v>
      </c>
      <c r="B17" t="str">
        <f>VLOOKUP(A17,Sheet2!$A$1:$B$60,2,FALSE)</f>
        <v>Mississippi</v>
      </c>
      <c r="C17" s="1">
        <v>16487.290028088002</v>
      </c>
      <c r="D17" s="1">
        <v>16391.462085116902</v>
      </c>
      <c r="E17" s="1">
        <v>16391.462085116902</v>
      </c>
      <c r="F17" s="1">
        <v>16391.462085116902</v>
      </c>
      <c r="G17" s="4">
        <f t="shared" si="0"/>
        <v>-5.8122312889411273E-3</v>
      </c>
      <c r="H17" s="4">
        <f t="shared" si="0"/>
        <v>-5.8122312889411273E-3</v>
      </c>
      <c r="I17" s="4">
        <f t="shared" si="0"/>
        <v>-5.8122312889411273E-3</v>
      </c>
    </row>
    <row r="18" spans="1:9" x14ac:dyDescent="0.25">
      <c r="A18">
        <v>29</v>
      </c>
      <c r="B18" t="str">
        <f>VLOOKUP(A18,Sheet2!$A$1:$B$60,2,FALSE)</f>
        <v>Missouri</v>
      </c>
      <c r="C18" s="1">
        <v>435.40295747799996</v>
      </c>
      <c r="D18" s="1">
        <v>416.75528029029999</v>
      </c>
      <c r="E18" s="1">
        <v>416.75528029029999</v>
      </c>
      <c r="F18" s="1">
        <v>416.75528029029999</v>
      </c>
      <c r="G18" s="4">
        <f t="shared" si="0"/>
        <v>-4.2828549662853863E-2</v>
      </c>
      <c r="H18" s="4">
        <f t="shared" si="0"/>
        <v>-4.2828549662853863E-2</v>
      </c>
      <c r="I18" s="4">
        <f t="shared" si="0"/>
        <v>-4.2828549662853863E-2</v>
      </c>
    </row>
    <row r="19" spans="1:9" x14ac:dyDescent="0.25">
      <c r="A19">
        <v>30</v>
      </c>
      <c r="B19" t="str">
        <f>VLOOKUP(A19,Sheet2!$A$1:$B$60,2,FALSE)</f>
        <v>Montana</v>
      </c>
      <c r="C19" s="1">
        <v>30895.5554045594</v>
      </c>
      <c r="D19" s="1">
        <v>39866.915930088799</v>
      </c>
      <c r="E19" s="1">
        <v>44658.568976111994</v>
      </c>
      <c r="F19" s="1">
        <v>48440.249583015895</v>
      </c>
      <c r="G19" s="4">
        <f t="shared" ref="G19:I35" si="1">(D19-$C19)/$C19</f>
        <v>0.29037705935545194</v>
      </c>
      <c r="H19" s="4">
        <f t="shared" si="1"/>
        <v>0.44546904534758819</v>
      </c>
      <c r="I19" s="4">
        <f t="shared" si="1"/>
        <v>0.56787113708489423</v>
      </c>
    </row>
    <row r="20" spans="1:9" x14ac:dyDescent="0.25">
      <c r="A20">
        <v>31</v>
      </c>
      <c r="B20" t="str">
        <f>VLOOKUP(A20,Sheet2!$A$1:$B$60,2,FALSE)</f>
        <v>Nebraska</v>
      </c>
      <c r="C20" s="1">
        <v>1503.3437915755999</v>
      </c>
      <c r="D20" s="1">
        <v>1495.1291283708001</v>
      </c>
      <c r="E20" s="1">
        <v>1495.1291283708001</v>
      </c>
      <c r="F20" s="1">
        <v>1495.1291283708001</v>
      </c>
      <c r="G20" s="4">
        <f t="shared" si="1"/>
        <v>-5.464261236074467E-3</v>
      </c>
      <c r="H20" s="4">
        <f t="shared" si="1"/>
        <v>-5.464261236074467E-3</v>
      </c>
      <c r="I20" s="4">
        <f t="shared" si="1"/>
        <v>-5.464261236074467E-3</v>
      </c>
    </row>
    <row r="21" spans="1:9" x14ac:dyDescent="0.25">
      <c r="A21">
        <v>32</v>
      </c>
      <c r="B21" t="str">
        <f>VLOOKUP(A21,Sheet2!$A$1:$B$60,2,FALSE)</f>
        <v>Nevada</v>
      </c>
      <c r="C21" s="1">
        <v>122.76149114099999</v>
      </c>
      <c r="D21" s="1">
        <v>118.27785053730001</v>
      </c>
      <c r="E21" s="1">
        <v>118.27785053730001</v>
      </c>
      <c r="F21" s="1">
        <v>118.27785053730001</v>
      </c>
      <c r="G21" s="4">
        <f t="shared" si="1"/>
        <v>-3.6523184608031625E-2</v>
      </c>
      <c r="H21" s="4">
        <f t="shared" si="1"/>
        <v>-3.6523184608031625E-2</v>
      </c>
      <c r="I21" s="4">
        <f t="shared" si="1"/>
        <v>-3.6523184608031625E-2</v>
      </c>
    </row>
    <row r="22" spans="1:9" x14ac:dyDescent="0.25">
      <c r="A22">
        <v>35</v>
      </c>
      <c r="B22" t="str">
        <f>VLOOKUP(A22,Sheet2!$A$1:$B$60,2,FALSE)</f>
        <v>New Mexico</v>
      </c>
      <c r="C22" s="1">
        <v>268839.70941648597</v>
      </c>
      <c r="D22" s="1">
        <v>300682.31748371193</v>
      </c>
      <c r="E22" s="1">
        <v>294913.4572679089</v>
      </c>
      <c r="F22" s="1">
        <v>293072.63514229818</v>
      </c>
      <c r="G22" s="4">
        <f t="shared" si="1"/>
        <v>0.11844458594431616</v>
      </c>
      <c r="H22" s="4">
        <f t="shared" si="1"/>
        <v>9.6986222414894546E-2</v>
      </c>
      <c r="I22" s="4">
        <f t="shared" si="1"/>
        <v>9.0138937355681362E-2</v>
      </c>
    </row>
    <row r="23" spans="1:9" x14ac:dyDescent="0.25">
      <c r="A23">
        <v>36</v>
      </c>
      <c r="B23" t="str">
        <f>VLOOKUP(A23,Sheet2!$A$1:$B$60,2,FALSE)</f>
        <v>New York</v>
      </c>
      <c r="C23" s="1">
        <v>6125.4999314864999</v>
      </c>
      <c r="D23" s="1">
        <v>6125.4999314864999</v>
      </c>
      <c r="E23" s="1">
        <v>6125.4999314864999</v>
      </c>
      <c r="F23" s="1">
        <v>6125.4999314864999</v>
      </c>
      <c r="G23" s="4">
        <f t="shared" si="1"/>
        <v>0</v>
      </c>
      <c r="H23" s="4">
        <f t="shared" si="1"/>
        <v>0</v>
      </c>
      <c r="I23" s="4">
        <f t="shared" si="1"/>
        <v>0</v>
      </c>
    </row>
    <row r="24" spans="1:9" x14ac:dyDescent="0.25">
      <c r="A24">
        <v>38</v>
      </c>
      <c r="B24" t="str">
        <f>VLOOKUP(A24,Sheet2!$A$1:$B$60,2,FALSE)</f>
        <v>North Dakota</v>
      </c>
      <c r="C24" s="1">
        <v>217783.6496940628</v>
      </c>
      <c r="D24" s="1">
        <v>286056.1131364124</v>
      </c>
      <c r="E24" s="1">
        <v>323411.57515422947</v>
      </c>
      <c r="F24" s="1">
        <v>353217.60960223374</v>
      </c>
      <c r="G24" s="4">
        <f t="shared" si="1"/>
        <v>0.31348755307506831</v>
      </c>
      <c r="H24" s="4">
        <f t="shared" si="1"/>
        <v>0.48501311098675326</v>
      </c>
      <c r="I24" s="4">
        <f t="shared" si="1"/>
        <v>0.62187386472044759</v>
      </c>
    </row>
    <row r="25" spans="1:9" x14ac:dyDescent="0.25">
      <c r="A25">
        <v>39</v>
      </c>
      <c r="B25" t="str">
        <f>VLOOKUP(A25,Sheet2!$A$1:$B$60,2,FALSE)</f>
        <v>Ohio</v>
      </c>
      <c r="C25" s="1">
        <v>5891.8089584287</v>
      </c>
      <c r="D25" s="1">
        <v>8022.5813352051</v>
      </c>
      <c r="E25" s="1">
        <v>8591.5117153677984</v>
      </c>
      <c r="F25" s="1">
        <v>8539.3866497547988</v>
      </c>
      <c r="G25" s="4">
        <f t="shared" si="1"/>
        <v>0.36164994347417889</v>
      </c>
      <c r="H25" s="4">
        <f t="shared" si="1"/>
        <v>0.4582128809653544</v>
      </c>
      <c r="I25" s="4">
        <f t="shared" si="1"/>
        <v>0.44936584162976451</v>
      </c>
    </row>
    <row r="26" spans="1:9" x14ac:dyDescent="0.25">
      <c r="A26">
        <v>40</v>
      </c>
      <c r="B26" t="str">
        <f>VLOOKUP(A26,Sheet2!$A$1:$B$60,2,FALSE)</f>
        <v>Oklahoma</v>
      </c>
      <c r="C26" s="1">
        <v>156143.74836942542</v>
      </c>
      <c r="D26" s="1">
        <v>141433.84050737543</v>
      </c>
      <c r="E26" s="1">
        <v>144800.68785039149</v>
      </c>
      <c r="F26" s="1">
        <v>155602.46388414982</v>
      </c>
      <c r="G26" s="4">
        <f t="shared" si="1"/>
        <v>-9.4207472381458129E-2</v>
      </c>
      <c r="H26" s="4">
        <f t="shared" si="1"/>
        <v>-7.2644986670852951E-2</v>
      </c>
      <c r="I26" s="4">
        <f t="shared" si="1"/>
        <v>-3.4665780149900922E-3</v>
      </c>
    </row>
    <row r="27" spans="1:9" x14ac:dyDescent="0.25">
      <c r="A27">
        <v>41</v>
      </c>
      <c r="B27" t="str">
        <f>VLOOKUP(A27,Sheet2!$A$1:$B$60,2,FALSE)</f>
        <v>Oregon</v>
      </c>
      <c r="C27" s="1">
        <v>16.568378077000006</v>
      </c>
      <c r="D27" s="1">
        <v>16.568378077000006</v>
      </c>
      <c r="E27" s="1">
        <v>16.568378077000006</v>
      </c>
      <c r="F27" s="1">
        <v>16.568378077000006</v>
      </c>
      <c r="G27" s="4">
        <f t="shared" si="1"/>
        <v>0</v>
      </c>
      <c r="H27" s="4">
        <f t="shared" si="1"/>
        <v>0</v>
      </c>
      <c r="I27" s="4">
        <f t="shared" si="1"/>
        <v>0</v>
      </c>
    </row>
    <row r="28" spans="1:9" x14ac:dyDescent="0.25">
      <c r="A28">
        <v>42</v>
      </c>
      <c r="B28" t="str">
        <f>VLOOKUP(A28,Sheet2!$A$1:$B$60,2,FALSE)</f>
        <v>Pennsylvania</v>
      </c>
      <c r="C28" s="1">
        <v>68132.529812415014</v>
      </c>
      <c r="D28" s="1">
        <v>65686.364637003295</v>
      </c>
      <c r="E28" s="1">
        <v>72762.154291088416</v>
      </c>
      <c r="F28" s="1">
        <v>76131.461568163402</v>
      </c>
      <c r="G28" s="4">
        <f t="shared" si="1"/>
        <v>-3.5903043408876657E-2</v>
      </c>
      <c r="H28" s="4">
        <f t="shared" si="1"/>
        <v>6.7950280011909947E-2</v>
      </c>
      <c r="I28" s="4">
        <f t="shared" si="1"/>
        <v>0.11740253558426997</v>
      </c>
    </row>
    <row r="29" spans="1:9" x14ac:dyDescent="0.25">
      <c r="A29">
        <v>46</v>
      </c>
      <c r="B29" t="str">
        <f>VLOOKUP(A29,Sheet2!$A$1:$B$60,2,FALSE)</f>
        <v>South Dakota</v>
      </c>
      <c r="C29" s="1">
        <v>1248.266101987</v>
      </c>
      <c r="D29" s="1">
        <v>1209.7805193300001</v>
      </c>
      <c r="E29" s="1">
        <v>1209.7805193300001</v>
      </c>
      <c r="F29" s="1">
        <v>1209.7805193300001</v>
      </c>
      <c r="G29" s="4">
        <f t="shared" si="1"/>
        <v>-3.0831232696087986E-2</v>
      </c>
      <c r="H29" s="4">
        <f t="shared" si="1"/>
        <v>-3.0831232696087986E-2</v>
      </c>
      <c r="I29" s="4">
        <f t="shared" si="1"/>
        <v>-3.0831232696087986E-2</v>
      </c>
    </row>
    <row r="30" spans="1:9" x14ac:dyDescent="0.25">
      <c r="A30">
        <v>47</v>
      </c>
      <c r="B30" t="str">
        <f>VLOOKUP(A30,Sheet2!$A$1:$B$60,2,FALSE)</f>
        <v>Tennessee</v>
      </c>
      <c r="C30" s="1">
        <v>1756.7410359960002</v>
      </c>
      <c r="D30" s="1">
        <v>1549.9120062248999</v>
      </c>
      <c r="E30" s="1">
        <v>1549.8015889797998</v>
      </c>
      <c r="F30" s="1">
        <v>1549.5128924095998</v>
      </c>
      <c r="G30" s="4">
        <f t="shared" si="1"/>
        <v>-0.1177345012913851</v>
      </c>
      <c r="H30" s="4">
        <f t="shared" si="1"/>
        <v>-0.11779735474720904</v>
      </c>
      <c r="I30" s="4">
        <f t="shared" si="1"/>
        <v>-0.11796169118854249</v>
      </c>
    </row>
    <row r="31" spans="1:9" x14ac:dyDescent="0.25">
      <c r="A31">
        <v>48</v>
      </c>
      <c r="B31" t="str">
        <f>VLOOKUP(A31,Sheet2!$A$1:$B$60,2,FALSE)</f>
        <v>Texas</v>
      </c>
      <c r="C31" s="1">
        <v>1276093.445093967</v>
      </c>
      <c r="D31" s="1">
        <v>1376304.4953544054</v>
      </c>
      <c r="E31" s="1">
        <v>1360791.1437670081</v>
      </c>
      <c r="F31" s="1">
        <v>1421282.027610187</v>
      </c>
      <c r="G31" s="4">
        <f t="shared" si="1"/>
        <v>7.8529554905016508E-2</v>
      </c>
      <c r="H31" s="4">
        <f t="shared" si="1"/>
        <v>6.6372646140192532E-2</v>
      </c>
      <c r="I31" s="4">
        <f t="shared" si="1"/>
        <v>0.11377582345118054</v>
      </c>
    </row>
    <row r="32" spans="1:9" x14ac:dyDescent="0.25">
      <c r="A32">
        <v>49</v>
      </c>
      <c r="B32" t="str">
        <f>VLOOKUP(A32,Sheet2!$A$1:$B$60,2,FALSE)</f>
        <v>Utah</v>
      </c>
      <c r="C32" s="1">
        <v>67847.346246881003</v>
      </c>
      <c r="D32" s="1">
        <v>90891.857987187876</v>
      </c>
      <c r="E32" s="1">
        <v>95202.512133599914</v>
      </c>
      <c r="F32" s="1">
        <v>99970.218363588501</v>
      </c>
      <c r="G32" s="4">
        <f t="shared" si="1"/>
        <v>0.33965236689513478</v>
      </c>
      <c r="H32" s="4">
        <f t="shared" si="1"/>
        <v>0.40318696898150896</v>
      </c>
      <c r="I32" s="4">
        <f t="shared" si="1"/>
        <v>0.47345804801000912</v>
      </c>
    </row>
    <row r="33" spans="1:9" x14ac:dyDescent="0.25">
      <c r="A33">
        <v>51</v>
      </c>
      <c r="B33" t="str">
        <f>VLOOKUP(A33,Sheet2!$A$1:$B$60,2,FALSE)</f>
        <v>Virginia</v>
      </c>
      <c r="C33" s="1">
        <v>7340.235096155001</v>
      </c>
      <c r="D33" s="1">
        <v>6530.3387556377029</v>
      </c>
      <c r="E33" s="1">
        <v>6296.7481212845023</v>
      </c>
      <c r="F33" s="1">
        <v>5686.0028070564022</v>
      </c>
      <c r="G33" s="4">
        <f t="shared" si="1"/>
        <v>-0.11033656686848382</v>
      </c>
      <c r="H33" s="4">
        <f t="shared" si="1"/>
        <v>-0.14215988469049218</v>
      </c>
      <c r="I33" s="4">
        <f t="shared" si="1"/>
        <v>-0.22536502815354337</v>
      </c>
    </row>
    <row r="34" spans="1:9" x14ac:dyDescent="0.25">
      <c r="A34">
        <v>54</v>
      </c>
      <c r="B34" t="str">
        <f>VLOOKUP(A34,Sheet2!$A$1:$B$60,2,FALSE)</f>
        <v>West Virginia</v>
      </c>
      <c r="C34" s="1">
        <v>73452.47924148399</v>
      </c>
      <c r="D34" s="1">
        <v>75896.188083220972</v>
      </c>
      <c r="E34" s="1">
        <v>84381.457007837205</v>
      </c>
      <c r="F34" s="1">
        <v>88786.547772083286</v>
      </c>
      <c r="G34" s="4">
        <f t="shared" si="1"/>
        <v>3.3269249274799705E-2</v>
      </c>
      <c r="H34" s="4">
        <f t="shared" si="1"/>
        <v>0.14878977373143346</v>
      </c>
      <c r="I34" s="4">
        <f t="shared" si="1"/>
        <v>0.20876175574941008</v>
      </c>
    </row>
    <row r="35" spans="1:9" x14ac:dyDescent="0.25">
      <c r="A35">
        <v>56</v>
      </c>
      <c r="B35" t="str">
        <f>VLOOKUP(A35,Sheet2!$A$1:$B$60,2,FALSE)</f>
        <v>Wyoming</v>
      </c>
      <c r="C35" s="1">
        <v>5408.3545155314996</v>
      </c>
      <c r="D35" s="1">
        <v>5855.0562095428995</v>
      </c>
      <c r="E35" s="1">
        <v>6073.3948057544994</v>
      </c>
      <c r="F35" s="1">
        <v>6283.0698800083001</v>
      </c>
      <c r="G35" s="4">
        <f t="shared" si="1"/>
        <v>8.2594750904102079E-2</v>
      </c>
      <c r="H35" s="4">
        <f t="shared" si="1"/>
        <v>0.12296536558636519</v>
      </c>
      <c r="I35" s="4">
        <f t="shared" si="1"/>
        <v>0.1617341026674245</v>
      </c>
    </row>
    <row r="36" spans="1:9" s="2" customFormat="1" x14ac:dyDescent="0.25">
      <c r="A36" s="2" t="s">
        <v>3</v>
      </c>
      <c r="C36" s="3">
        <f t="shared" ref="C36" si="2">SUM(C2:C35)</f>
        <v>2501145.1487410855</v>
      </c>
      <c r="D36" s="3">
        <f>SUM(D2:D35)</f>
        <v>2710386.4259991981</v>
      </c>
      <c r="E36" s="3">
        <f t="shared" ref="E36:F36" si="3">SUM(E2:E35)</f>
        <v>2757799.3424614496</v>
      </c>
      <c r="F36" s="3">
        <f t="shared" si="3"/>
        <v>2876194.6648116265</v>
      </c>
      <c r="G36" s="5">
        <f>(D36-$C36)/$C36</f>
        <v>8.3658190474643609E-2</v>
      </c>
      <c r="H36" s="5">
        <f>(E36-$C36)/$C36</f>
        <v>0.10261467386230948</v>
      </c>
      <c r="I36" s="5">
        <f>(F36-$C36)/$C36</f>
        <v>0.14995111989374812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FF260-E581-46EE-B296-CF3871E548CB}">
  <dimension ref="A1:B52"/>
  <sheetViews>
    <sheetView workbookViewId="0">
      <selection activeCell="F7" sqref="F7"/>
    </sheetView>
  </sheetViews>
  <sheetFormatPr defaultRowHeight="15" x14ac:dyDescent="0.25"/>
  <sheetData>
    <row r="1" spans="1:2" x14ac:dyDescent="0.25">
      <c r="A1" t="s">
        <v>9</v>
      </c>
      <c r="B1" t="s">
        <v>10</v>
      </c>
    </row>
    <row r="2" spans="1:2" x14ac:dyDescent="0.25">
      <c r="A2">
        <v>1</v>
      </c>
      <c r="B2" t="s">
        <v>11</v>
      </c>
    </row>
    <row r="3" spans="1:2" x14ac:dyDescent="0.25">
      <c r="A3">
        <v>2</v>
      </c>
      <c r="B3" t="s">
        <v>12</v>
      </c>
    </row>
    <row r="4" spans="1:2" x14ac:dyDescent="0.25">
      <c r="A4">
        <v>4</v>
      </c>
      <c r="B4" t="s">
        <v>13</v>
      </c>
    </row>
    <row r="5" spans="1:2" x14ac:dyDescent="0.25">
      <c r="A5">
        <v>5</v>
      </c>
      <c r="B5" t="s">
        <v>14</v>
      </c>
    </row>
    <row r="6" spans="1:2" x14ac:dyDescent="0.25">
      <c r="A6">
        <v>6</v>
      </c>
      <c r="B6" t="s">
        <v>15</v>
      </c>
    </row>
    <row r="7" spans="1:2" x14ac:dyDescent="0.25">
      <c r="A7">
        <v>8</v>
      </c>
      <c r="B7" t="s">
        <v>16</v>
      </c>
    </row>
    <row r="8" spans="1:2" x14ac:dyDescent="0.25">
      <c r="A8">
        <v>9</v>
      </c>
      <c r="B8" t="s">
        <v>17</v>
      </c>
    </row>
    <row r="9" spans="1:2" x14ac:dyDescent="0.25">
      <c r="A9">
        <v>12</v>
      </c>
      <c r="B9" t="s">
        <v>18</v>
      </c>
    </row>
    <row r="10" spans="1:2" x14ac:dyDescent="0.25">
      <c r="A10">
        <v>13</v>
      </c>
      <c r="B10" t="s">
        <v>19</v>
      </c>
    </row>
    <row r="11" spans="1:2" x14ac:dyDescent="0.25">
      <c r="A11">
        <v>16</v>
      </c>
      <c r="B11" t="s">
        <v>20</v>
      </c>
    </row>
    <row r="12" spans="1:2" x14ac:dyDescent="0.25">
      <c r="A12">
        <v>17</v>
      </c>
      <c r="B12" t="s">
        <v>21</v>
      </c>
    </row>
    <row r="13" spans="1:2" x14ac:dyDescent="0.25">
      <c r="A13">
        <v>18</v>
      </c>
      <c r="B13" t="s">
        <v>22</v>
      </c>
    </row>
    <row r="14" spans="1:2" x14ac:dyDescent="0.25">
      <c r="A14">
        <v>19</v>
      </c>
      <c r="B14" t="s">
        <v>23</v>
      </c>
    </row>
    <row r="15" spans="1:2" x14ac:dyDescent="0.25">
      <c r="A15">
        <v>20</v>
      </c>
      <c r="B15" t="s">
        <v>24</v>
      </c>
    </row>
    <row r="16" spans="1:2" x14ac:dyDescent="0.25">
      <c r="A16">
        <v>21</v>
      </c>
      <c r="B16" t="s">
        <v>25</v>
      </c>
    </row>
    <row r="17" spans="1:2" x14ac:dyDescent="0.25">
      <c r="A17">
        <v>22</v>
      </c>
      <c r="B17" t="s">
        <v>26</v>
      </c>
    </row>
    <row r="18" spans="1:2" x14ac:dyDescent="0.25">
      <c r="A18">
        <v>23</v>
      </c>
      <c r="B18" t="s">
        <v>27</v>
      </c>
    </row>
    <row r="19" spans="1:2" x14ac:dyDescent="0.25">
      <c r="A19">
        <v>24</v>
      </c>
      <c r="B19" t="s">
        <v>28</v>
      </c>
    </row>
    <row r="20" spans="1:2" x14ac:dyDescent="0.25">
      <c r="A20">
        <v>25</v>
      </c>
      <c r="B20" t="s">
        <v>29</v>
      </c>
    </row>
    <row r="21" spans="1:2" x14ac:dyDescent="0.25">
      <c r="A21">
        <v>26</v>
      </c>
      <c r="B21" t="s">
        <v>30</v>
      </c>
    </row>
    <row r="22" spans="1:2" x14ac:dyDescent="0.25">
      <c r="A22">
        <v>27</v>
      </c>
      <c r="B22" t="s">
        <v>31</v>
      </c>
    </row>
    <row r="23" spans="1:2" x14ac:dyDescent="0.25">
      <c r="A23">
        <v>28</v>
      </c>
      <c r="B23" t="s">
        <v>32</v>
      </c>
    </row>
    <row r="24" spans="1:2" x14ac:dyDescent="0.25">
      <c r="A24">
        <v>29</v>
      </c>
      <c r="B24" t="s">
        <v>33</v>
      </c>
    </row>
    <row r="25" spans="1:2" x14ac:dyDescent="0.25">
      <c r="A25">
        <v>30</v>
      </c>
      <c r="B25" t="s">
        <v>34</v>
      </c>
    </row>
    <row r="26" spans="1:2" x14ac:dyDescent="0.25">
      <c r="A26">
        <v>31</v>
      </c>
      <c r="B26" t="s">
        <v>35</v>
      </c>
    </row>
    <row r="27" spans="1:2" x14ac:dyDescent="0.25">
      <c r="A27">
        <v>32</v>
      </c>
      <c r="B27" t="s">
        <v>36</v>
      </c>
    </row>
    <row r="28" spans="1:2" x14ac:dyDescent="0.25">
      <c r="A28">
        <v>34</v>
      </c>
      <c r="B28" t="s">
        <v>37</v>
      </c>
    </row>
    <row r="29" spans="1:2" x14ac:dyDescent="0.25">
      <c r="A29">
        <v>35</v>
      </c>
      <c r="B29" t="s">
        <v>38</v>
      </c>
    </row>
    <row r="30" spans="1:2" x14ac:dyDescent="0.25">
      <c r="A30">
        <v>35</v>
      </c>
      <c r="B30" t="s">
        <v>38</v>
      </c>
    </row>
    <row r="31" spans="1:2" x14ac:dyDescent="0.25">
      <c r="A31">
        <v>36</v>
      </c>
      <c r="B31" t="s">
        <v>39</v>
      </c>
    </row>
    <row r="32" spans="1:2" x14ac:dyDescent="0.25">
      <c r="A32">
        <v>37</v>
      </c>
      <c r="B32" t="s">
        <v>40</v>
      </c>
    </row>
    <row r="33" spans="1:2" x14ac:dyDescent="0.25">
      <c r="A33">
        <v>38</v>
      </c>
      <c r="B33" t="s">
        <v>41</v>
      </c>
    </row>
    <row r="34" spans="1:2" x14ac:dyDescent="0.25">
      <c r="A34">
        <v>39</v>
      </c>
      <c r="B34" t="s">
        <v>42</v>
      </c>
    </row>
    <row r="35" spans="1:2" x14ac:dyDescent="0.25">
      <c r="A35">
        <v>40</v>
      </c>
      <c r="B35" t="s">
        <v>43</v>
      </c>
    </row>
    <row r="36" spans="1:2" x14ac:dyDescent="0.25">
      <c r="A36">
        <v>41</v>
      </c>
      <c r="B36" t="s">
        <v>44</v>
      </c>
    </row>
    <row r="37" spans="1:2" x14ac:dyDescent="0.25">
      <c r="A37">
        <v>42</v>
      </c>
      <c r="B37" t="s">
        <v>45</v>
      </c>
    </row>
    <row r="38" spans="1:2" x14ac:dyDescent="0.25">
      <c r="A38">
        <v>44</v>
      </c>
      <c r="B38" t="s">
        <v>46</v>
      </c>
    </row>
    <row r="39" spans="1:2" x14ac:dyDescent="0.25">
      <c r="A39">
        <v>45</v>
      </c>
      <c r="B39" t="s">
        <v>47</v>
      </c>
    </row>
    <row r="40" spans="1:2" x14ac:dyDescent="0.25">
      <c r="A40">
        <v>46</v>
      </c>
      <c r="B40" t="s">
        <v>48</v>
      </c>
    </row>
    <row r="41" spans="1:2" x14ac:dyDescent="0.25">
      <c r="A41">
        <v>47</v>
      </c>
      <c r="B41" t="s">
        <v>49</v>
      </c>
    </row>
    <row r="42" spans="1:2" x14ac:dyDescent="0.25">
      <c r="A42">
        <v>48</v>
      </c>
      <c r="B42" t="s">
        <v>50</v>
      </c>
    </row>
    <row r="43" spans="1:2" x14ac:dyDescent="0.25">
      <c r="A43">
        <v>48</v>
      </c>
      <c r="B43" t="s">
        <v>50</v>
      </c>
    </row>
    <row r="44" spans="1:2" x14ac:dyDescent="0.25">
      <c r="A44">
        <v>48</v>
      </c>
      <c r="B44" t="s">
        <v>50</v>
      </c>
    </row>
    <row r="45" spans="1:2" x14ac:dyDescent="0.25">
      <c r="A45">
        <v>49</v>
      </c>
      <c r="B45" t="s">
        <v>51</v>
      </c>
    </row>
    <row r="46" spans="1:2" x14ac:dyDescent="0.25">
      <c r="A46">
        <v>51</v>
      </c>
      <c r="B46" t="s">
        <v>52</v>
      </c>
    </row>
    <row r="47" spans="1:2" x14ac:dyDescent="0.25">
      <c r="A47">
        <v>53</v>
      </c>
      <c r="B47" t="s">
        <v>53</v>
      </c>
    </row>
    <row r="48" spans="1:2" x14ac:dyDescent="0.25">
      <c r="A48">
        <v>54</v>
      </c>
      <c r="B48" t="s">
        <v>54</v>
      </c>
    </row>
    <row r="49" spans="1:2" x14ac:dyDescent="0.25">
      <c r="A49">
        <v>55</v>
      </c>
      <c r="B49" t="s">
        <v>55</v>
      </c>
    </row>
    <row r="50" spans="1:2" x14ac:dyDescent="0.25">
      <c r="A50">
        <v>56</v>
      </c>
      <c r="B50" t="s">
        <v>56</v>
      </c>
    </row>
    <row r="51" spans="1:2" x14ac:dyDescent="0.25">
      <c r="A51">
        <v>88</v>
      </c>
      <c r="B51" t="s">
        <v>57</v>
      </c>
    </row>
    <row r="52" spans="1:2" x14ac:dyDescent="0.25">
      <c r="A52">
        <v>85</v>
      </c>
      <c r="B5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NOX_after_growth_only</vt:lpstr>
      <vt:lpstr>VOC_after_growth_only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Vukovich, Jeffrey</dc:creator>
  <cp:lastModifiedBy>Vukovich, Jeffrey</cp:lastModifiedBy>
  <dcterms:created xsi:type="dcterms:W3CDTF">2024-09-10T15:00:05Z</dcterms:created>
  <dcterms:modified xsi:type="dcterms:W3CDTF">2024-09-10T15:29:54Z</dcterms:modified>
</cp:coreProperties>
</file>