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2" yWindow="156" windowWidth="21816" windowHeight="9336"/>
  </bookViews>
  <sheets>
    <sheet name="Gas Profile" sheetId="3" r:id="rId1"/>
    <sheet name="Reference" sheetId="2" r:id="rId2"/>
    <sheet name="Gas Species" sheetId="4" r:id="rId3"/>
    <sheet name="Keyword" sheetId="5" r:id="rId4"/>
    <sheet name="Sheet1" sheetId="15" r:id="rId5"/>
  </sheets>
  <calcPr calcId="145621"/>
</workbook>
</file>

<file path=xl/calcChain.xml><?xml version="1.0" encoding="utf-8"?>
<calcChain xmlns="http://schemas.openxmlformats.org/spreadsheetml/2006/main">
  <c r="E4" i="15" l="1"/>
  <c r="F4" i="15"/>
  <c r="E5" i="15"/>
  <c r="F5" i="15"/>
  <c r="E6" i="15"/>
  <c r="F6" i="15"/>
  <c r="E7" i="15"/>
  <c r="F7" i="15"/>
  <c r="E8" i="15"/>
  <c r="F8" i="15"/>
  <c r="E9" i="15"/>
  <c r="F9" i="15"/>
  <c r="E10" i="15"/>
  <c r="F10" i="15"/>
  <c r="E11" i="15"/>
  <c r="F11" i="15"/>
  <c r="E12" i="15"/>
  <c r="F12" i="15"/>
  <c r="E13" i="15"/>
  <c r="F13" i="15"/>
  <c r="E14" i="15"/>
  <c r="F14" i="15"/>
  <c r="E15" i="15"/>
  <c r="F15" i="15"/>
  <c r="E16" i="15"/>
  <c r="F16" i="15"/>
  <c r="E17" i="15"/>
  <c r="F17" i="15"/>
  <c r="E18" i="15"/>
  <c r="F18" i="15"/>
  <c r="E19" i="15"/>
  <c r="F19" i="15"/>
  <c r="E20" i="15"/>
  <c r="F20" i="15"/>
  <c r="E21" i="15"/>
  <c r="F21" i="15"/>
  <c r="E22" i="15"/>
  <c r="F22" i="15"/>
  <c r="E23" i="15"/>
  <c r="F23" i="15"/>
  <c r="E24" i="15"/>
  <c r="F24" i="15"/>
  <c r="E25" i="15"/>
  <c r="F25" i="15"/>
  <c r="E26" i="15"/>
  <c r="F26" i="15"/>
  <c r="E27" i="15"/>
  <c r="F27" i="15"/>
  <c r="E28" i="15"/>
  <c r="F28" i="15"/>
  <c r="E29" i="15"/>
  <c r="F29" i="15"/>
  <c r="E30" i="15"/>
  <c r="F30" i="15"/>
  <c r="E31" i="15"/>
  <c r="F31" i="15"/>
  <c r="E32" i="15"/>
  <c r="F32" i="15"/>
  <c r="E33" i="15"/>
  <c r="F33" i="15"/>
  <c r="E34" i="15"/>
  <c r="F34" i="15"/>
  <c r="E35" i="15"/>
  <c r="F35" i="15"/>
  <c r="E36" i="15"/>
  <c r="F36" i="15"/>
  <c r="E37" i="15"/>
  <c r="F37" i="15"/>
  <c r="E38" i="15"/>
  <c r="F38" i="15"/>
  <c r="E39" i="15"/>
  <c r="F39" i="15"/>
  <c r="E40" i="15"/>
  <c r="F40" i="15"/>
  <c r="E41" i="15"/>
  <c r="F41" i="15"/>
  <c r="E42" i="15"/>
  <c r="F42" i="15"/>
  <c r="E43" i="15"/>
  <c r="F43" i="15"/>
  <c r="E44" i="15"/>
  <c r="F44" i="15"/>
  <c r="E45" i="15"/>
  <c r="F45" i="15"/>
  <c r="E46" i="15"/>
  <c r="F46" i="15"/>
  <c r="E47" i="15"/>
  <c r="F47" i="15"/>
  <c r="E48" i="15"/>
  <c r="F48" i="15"/>
  <c r="E49" i="15"/>
  <c r="F49" i="15"/>
  <c r="E50" i="15"/>
  <c r="F50" i="15"/>
  <c r="F3" i="15"/>
  <c r="E3" i="15"/>
  <c r="C52" i="15"/>
</calcChain>
</file>

<file path=xl/sharedStrings.xml><?xml version="1.0" encoding="utf-8"?>
<sst xmlns="http://schemas.openxmlformats.org/spreadsheetml/2006/main" count="254" uniqueCount="100">
  <si>
    <t>ID</t>
  </si>
  <si>
    <t>P_TYPE</t>
  </si>
  <si>
    <t>P_NUMBER</t>
  </si>
  <si>
    <t>DATA_ORIGN</t>
  </si>
  <si>
    <t>PRIMARY</t>
  </si>
  <si>
    <t>DESCRIPTIO</t>
  </si>
  <si>
    <t>DOCUMENT</t>
  </si>
  <si>
    <t>NAME</t>
  </si>
  <si>
    <t>QUALITY</t>
  </si>
  <si>
    <t>CONTROLS</t>
  </si>
  <si>
    <t>P_DATE</t>
  </si>
  <si>
    <t>NOTES</t>
  </si>
  <si>
    <t>TOTAL</t>
  </si>
  <si>
    <t>MASTER_POL</t>
  </si>
  <si>
    <t>T_METHOD</t>
  </si>
  <si>
    <t>NORM_BASIS</t>
  </si>
  <si>
    <t>ORIG_COMPO</t>
  </si>
  <si>
    <t>STANDARD</t>
  </si>
  <si>
    <t>TEST_YEAR</t>
  </si>
  <si>
    <t>J_RATING</t>
  </si>
  <si>
    <t>V_RATING</t>
  </si>
  <si>
    <t>D_RATING</t>
  </si>
  <si>
    <t>REGION</t>
  </si>
  <si>
    <t>SIBLING</t>
  </si>
  <si>
    <t>Version</t>
  </si>
  <si>
    <t>VOCtoTOG</t>
  </si>
  <si>
    <t>C</t>
  </si>
  <si>
    <t>G</t>
  </si>
  <si>
    <t>SPECIES_ID</t>
  </si>
  <si>
    <t>WEIGHT_PER</t>
  </si>
  <si>
    <t>UNCERTAINT</t>
  </si>
  <si>
    <t>UNC_METHOD</t>
  </si>
  <si>
    <t>ANLYMETHOD</t>
  </si>
  <si>
    <t>KEYWORD</t>
  </si>
  <si>
    <t>Literature</t>
  </si>
  <si>
    <t>Sum of species</t>
  </si>
  <si>
    <t>Ethane</t>
  </si>
  <si>
    <t>Propane</t>
  </si>
  <si>
    <t>Isobutane</t>
  </si>
  <si>
    <t>n-Butane</t>
  </si>
  <si>
    <t>Isopentane</t>
  </si>
  <si>
    <t>Cyclopentane</t>
  </si>
  <si>
    <t>Propene</t>
  </si>
  <si>
    <t>trans-2-Butene</t>
  </si>
  <si>
    <t>1-Butene</t>
  </si>
  <si>
    <t>cis-2-Butene</t>
  </si>
  <si>
    <t>trans-2-Pentene</t>
  </si>
  <si>
    <t>cis-2-Pentene</t>
  </si>
  <si>
    <t>Cyclopentene</t>
  </si>
  <si>
    <t>Benzene</t>
  </si>
  <si>
    <t>Styrene</t>
  </si>
  <si>
    <t>Toluene</t>
  </si>
  <si>
    <t>Ethylbenzene</t>
  </si>
  <si>
    <t>o-Xylene</t>
  </si>
  <si>
    <t>Acetylene</t>
  </si>
  <si>
    <t>95218</t>
  </si>
  <si>
    <t>Hwa, M.-Y., Hsieh, C.-C., Wu, T.-C., Chang, L.-F.W., 2002. Real-world vehicle emissions and VOCs profile in the Taipei tunnel located at Taiwan Taipei area. Atmos. Environ. 36, 1993-2002</t>
  </si>
  <si>
    <t>Not Available</t>
  </si>
  <si>
    <t>NMHC</t>
  </si>
  <si>
    <t>Taiwan</t>
  </si>
  <si>
    <t>Wt %</t>
  </si>
  <si>
    <t>Average</t>
  </si>
  <si>
    <t>StDev</t>
  </si>
  <si>
    <t>Standard Deviation</t>
  </si>
  <si>
    <t>Vehicle Exhaust - Tunnel Study - Gasoline and Diesel Vehicles</t>
  </si>
  <si>
    <t>Vehicle Exhaust; Tunnel Study; Gasoline and Diesel Vehicles</t>
  </si>
  <si>
    <t>GC-MS</t>
  </si>
  <si>
    <t>A highway tunnel in the Taipei City was studied to determine the motor vehicle emission factors of carbon monoxide, oxides of nitrogen, non-methane hydrocarbons. About 56 species of VOCs were sampled by canister sampler and followed by the GC-MS analyzing. Furthermore, the tunnel-drafting rate was determined by SF6 tracer method.</t>
  </si>
  <si>
    <t>The studied Taipei tunnel has two lanes on each way, and each bore is 60 m2 in cross-section, 800 m in length, 10.6 m in width, 6.8 m in height.  The sampling experiment was carried out from 7:00 a.m. to 17:00 p.m. on 1 July 2000.  Each sample collected inside the tunnel lasted for 60 min.  The tracer gas, SF6, was released at the 100m down the entrance position from a near floor port, the total mass released in the 1-h period was controlled and recorded.  Canister samples were analyzed in the laboratory for speciated VOC using US EPA Method 15 (TO-15, USEPA, 1997).</t>
  </si>
  <si>
    <t>Compound</t>
  </si>
  <si>
    <t>Ethene</t>
  </si>
  <si>
    <t>3-Methyl-1-Butene</t>
  </si>
  <si>
    <t>Pentene</t>
  </si>
  <si>
    <t>Pentane</t>
  </si>
  <si>
    <t>2,2-dimethyl-2-Butene</t>
  </si>
  <si>
    <t>2,2-dimethylButane</t>
  </si>
  <si>
    <t>2,3-dimethylButane</t>
  </si>
  <si>
    <t>2-methylPentane</t>
  </si>
  <si>
    <t>3-methylPentane</t>
  </si>
  <si>
    <t>2-methyl-1-Pentene</t>
  </si>
  <si>
    <t>Hexane</t>
  </si>
  <si>
    <t>2-Hexene</t>
  </si>
  <si>
    <t>3-Hexene (cis)</t>
  </si>
  <si>
    <t>MethylCyclopentane</t>
  </si>
  <si>
    <t>2,4-dimethylPENTANE</t>
  </si>
  <si>
    <t>Cyclohaxne</t>
  </si>
  <si>
    <t>3-methylHexane</t>
  </si>
  <si>
    <t>2,2,4-Trimethyl-pentane</t>
  </si>
  <si>
    <t>Heptane</t>
  </si>
  <si>
    <t>2-methylHeptane</t>
  </si>
  <si>
    <t>3-methylHeptane</t>
  </si>
  <si>
    <t>Octane</t>
  </si>
  <si>
    <t>m &amp; p-Xylene</t>
  </si>
  <si>
    <t>Nonane</t>
  </si>
  <si>
    <t>1-methyl-1-ethylBenzene</t>
  </si>
  <si>
    <t>PropylBenzene</t>
  </si>
  <si>
    <t>1,3,5-trimethylBenzene</t>
  </si>
  <si>
    <t>1,2,4-trimethyl</t>
  </si>
  <si>
    <t>1,3-Butadiene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</si>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</sst>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1" fillId="2" borderId="0" xfId="3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0" borderId="0" xfId="0" applyFont="1" applyBorder="1" applyAlignment="1"/>
    <xf numFmtId="49" fontId="1" fillId="2" borderId="0" xfId="3" applyNumberFormat="1" applyFont="1" applyFill="1" applyBorder="1" applyAlignment="1">
      <alignment horizontal="center"/>
    </xf>
    <xf numFmtId="0" fontId="4" fillId="0" borderId="0" xfId="0" applyFont="1"/>
    <xf numFmtId="49" fontId="0" fillId="0" borderId="0" xfId="0" applyNumberFormat="1"/>
    <xf numFmtId="0" fontId="0" fillId="0" borderId="0" xfId="0" applyBorder="1" applyAlignment="1"/>
    <xf numFmtId="0" fontId="1" fillId="2" borderId="1" xfId="4" applyFont="1" applyFill="1" applyBorder="1" applyAlignment="1">
      <alignment horizontal="center"/>
    </xf>
    <xf numFmtId="49" fontId="1" fillId="2" borderId="1" xfId="4" applyNumberFormat="1" applyFont="1" applyFill="1" applyBorder="1" applyAlignment="1">
      <alignment horizontal="center"/>
    </xf>
    <xf numFmtId="14" fontId="0" fillId="0" borderId="0" xfId="0" applyNumberFormat="1"/>
    <xf numFmtId="0" fontId="5" fillId="0" borderId="0" xfId="0" applyFont="1" applyFill="1"/>
    <xf numFmtId="0" fontId="2" fillId="0" borderId="0" xfId="2" applyFont="1" applyFill="1" applyBorder="1" applyAlignment="1"/>
    <xf numFmtId="49" fontId="2" fillId="0" borderId="0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5" fillId="0" borderId="0" xfId="0" applyNumberFormat="1" applyFont="1" applyFill="1"/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1" fillId="0" borderId="0" xfId="3" applyFont="1" applyFill="1" applyBorder="1" applyAlignment="1">
      <alignment horizontal="right"/>
    </xf>
    <xf numFmtId="0" fontId="0" fillId="0" borderId="0" xfId="0" applyFont="1"/>
  </cellXfs>
  <cellStyles count="5">
    <cellStyle name="Normal" xfId="0" builtinId="0"/>
    <cellStyle name="Normal_Profile Table" xfId="1"/>
    <cellStyle name="Normal_Sheet3" xfId="2"/>
    <cellStyle name="Normal_Sheet4" xfId="3"/>
    <cellStyle name="Normal_Sheet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pane ySplit="1" topLeftCell="A2" activePane="bottomLeft" state="frozen"/>
      <selection pane="bottomLeft" activeCell="D13" sqref="D13"/>
    </sheetView>
  </sheetViews>
  <sheetFormatPr defaultRowHeight="14.4" x14ac:dyDescent="0.3"/>
  <cols>
    <col min="2" max="2" width="30" customWidth="1"/>
    <col min="5" max="5" width="10.6640625" bestFit="1" customWidth="1"/>
    <col min="6" max="6" width="7.88671875" customWidth="1"/>
  </cols>
  <sheetData>
    <row r="1" spans="1:20" s="4" customFormat="1" ht="13.2" x14ac:dyDescent="0.25">
      <c r="A1" s="2" t="s">
        <v>2</v>
      </c>
      <c r="B1" s="3" t="s">
        <v>7</v>
      </c>
      <c r="C1" s="2" t="s">
        <v>8</v>
      </c>
      <c r="D1" s="2" t="s">
        <v>9</v>
      </c>
      <c r="E1" s="3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</row>
    <row r="2" spans="1:20" x14ac:dyDescent="0.3">
      <c r="A2" s="7" t="s">
        <v>55</v>
      </c>
      <c r="B2" t="s">
        <v>64</v>
      </c>
      <c r="C2" t="s">
        <v>26</v>
      </c>
      <c r="D2" t="s">
        <v>57</v>
      </c>
      <c r="E2" s="11">
        <v>41806</v>
      </c>
      <c r="G2">
        <v>100</v>
      </c>
      <c r="H2" t="s">
        <v>58</v>
      </c>
      <c r="I2" t="s">
        <v>68</v>
      </c>
      <c r="J2" t="s">
        <v>35</v>
      </c>
      <c r="K2" t="s">
        <v>26</v>
      </c>
      <c r="L2" t="b">
        <v>1</v>
      </c>
      <c r="M2">
        <v>2000</v>
      </c>
      <c r="N2">
        <v>5</v>
      </c>
      <c r="O2">
        <v>3</v>
      </c>
      <c r="P2">
        <v>4</v>
      </c>
      <c r="Q2" t="s">
        <v>59</v>
      </c>
      <c r="S2">
        <v>4.5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G12" sqref="G12"/>
    </sheetView>
  </sheetViews>
  <sheetFormatPr defaultRowHeight="14.4" x14ac:dyDescent="0.3"/>
  <cols>
    <col min="3" max="3" width="9.109375" style="7"/>
  </cols>
  <sheetData>
    <row r="1" spans="1:7" s="6" customFormat="1" ht="12.75" x14ac:dyDescent="0.2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0">
        <v>10815</v>
      </c>
      <c r="B2" t="s">
        <v>27</v>
      </c>
      <c r="C2" s="7" t="s">
        <v>55</v>
      </c>
      <c r="D2" t="s">
        <v>34</v>
      </c>
      <c r="E2" s="19" t="b">
        <v>1</v>
      </c>
      <c r="F2" t="s">
        <v>67</v>
      </c>
      <c r="G2" t="s">
        <v>56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pane ySplit="1" topLeftCell="A34" activePane="bottomLeft" state="frozen"/>
      <selection pane="bottomLeft" activeCell="K372" sqref="K372"/>
    </sheetView>
  </sheetViews>
  <sheetFormatPr defaultRowHeight="14.4" x14ac:dyDescent="0.3"/>
  <cols>
    <col min="1" max="1" width="8.88671875" style="12"/>
    <col min="2" max="2" width="9.109375" style="17"/>
    <col min="3" max="3" width="9.109375" style="18"/>
    <col min="4" max="4" width="11.33203125" style="16" customWidth="1"/>
    <col min="5" max="5" width="8.88671875" style="12"/>
    <col min="6" max="6" width="14.33203125" style="12" customWidth="1"/>
    <col min="7" max="7" width="8.88671875" style="12"/>
  </cols>
  <sheetData>
    <row r="1" spans="1:7" s="8" customFormat="1" x14ac:dyDescent="0.3">
      <c r="A1" s="13" t="s">
        <v>0</v>
      </c>
      <c r="B1" s="13" t="s">
        <v>28</v>
      </c>
      <c r="C1" s="14" t="s">
        <v>2</v>
      </c>
      <c r="D1" s="15" t="s">
        <v>29</v>
      </c>
      <c r="E1" s="13" t="s">
        <v>30</v>
      </c>
      <c r="F1" s="13" t="s">
        <v>31</v>
      </c>
      <c r="G1" s="13" t="s">
        <v>32</v>
      </c>
    </row>
    <row r="2" spans="1:7" x14ac:dyDescent="0.3">
      <c r="A2" s="12">
        <v>191904</v>
      </c>
      <c r="B2" s="17">
        <v>438</v>
      </c>
      <c r="C2" s="7" t="s">
        <v>55</v>
      </c>
      <c r="D2" s="16">
        <v>1.8095520617027585</v>
      </c>
      <c r="E2" s="12">
        <v>0.40683137686994103</v>
      </c>
      <c r="F2" s="12" t="s">
        <v>63</v>
      </c>
      <c r="G2" s="12" t="s">
        <v>66</v>
      </c>
    </row>
    <row r="3" spans="1:7" x14ac:dyDescent="0.3">
      <c r="A3" s="12">
        <v>191905</v>
      </c>
      <c r="B3" s="17">
        <v>452</v>
      </c>
      <c r="C3" s="7" t="s">
        <v>55</v>
      </c>
      <c r="D3" s="16">
        <v>11.11581980760266</v>
      </c>
      <c r="E3" s="12">
        <v>2.0722973259312623</v>
      </c>
      <c r="F3" s="12" t="s">
        <v>63</v>
      </c>
      <c r="G3" s="12" t="s">
        <v>66</v>
      </c>
    </row>
    <row r="4" spans="1:7" x14ac:dyDescent="0.3">
      <c r="A4" s="12">
        <v>191906</v>
      </c>
      <c r="B4" s="17">
        <v>671</v>
      </c>
      <c r="C4" s="7" t="s">
        <v>55</v>
      </c>
      <c r="D4" s="16">
        <v>1.0170784421748524</v>
      </c>
      <c r="E4" s="12">
        <v>0.32631266686443189</v>
      </c>
      <c r="F4" s="12" t="s">
        <v>63</v>
      </c>
      <c r="G4" s="12" t="s">
        <v>66</v>
      </c>
    </row>
    <row r="5" spans="1:7" x14ac:dyDescent="0.3">
      <c r="A5" s="12">
        <v>191907</v>
      </c>
      <c r="B5" s="17">
        <v>678</v>
      </c>
      <c r="C5" s="7" t="s">
        <v>55</v>
      </c>
      <c r="D5" s="16">
        <v>4.9201169640208491</v>
      </c>
      <c r="E5" s="12">
        <v>0.86451667584862468</v>
      </c>
      <c r="F5" s="12" t="s">
        <v>63</v>
      </c>
      <c r="G5" s="12" t="s">
        <v>66</v>
      </c>
    </row>
    <row r="6" spans="1:7" x14ac:dyDescent="0.3">
      <c r="A6" s="12">
        <v>191908</v>
      </c>
      <c r="B6" s="17">
        <v>282</v>
      </c>
      <c r="C6" s="7" t="s">
        <v>55</v>
      </c>
      <c r="D6" s="16">
        <v>4.8989278298088736</v>
      </c>
      <c r="E6" s="12">
        <v>1.2798237064033562</v>
      </c>
      <c r="F6" s="12" t="s">
        <v>63</v>
      </c>
      <c r="G6" s="12" t="s">
        <v>66</v>
      </c>
    </row>
    <row r="7" spans="1:7" x14ac:dyDescent="0.3">
      <c r="A7" s="12">
        <v>191909</v>
      </c>
      <c r="B7" s="17">
        <v>491</v>
      </c>
      <c r="C7" s="7" t="s">
        <v>55</v>
      </c>
      <c r="D7" s="16">
        <v>1.9366868669746153</v>
      </c>
      <c r="E7" s="12">
        <v>0.39835572318515061</v>
      </c>
      <c r="F7" s="12" t="s">
        <v>63</v>
      </c>
      <c r="G7" s="12" t="s">
        <v>66</v>
      </c>
    </row>
    <row r="8" spans="1:7" x14ac:dyDescent="0.3">
      <c r="A8" s="12">
        <v>191910</v>
      </c>
      <c r="B8" s="17">
        <v>592</v>
      </c>
      <c r="C8" s="7" t="s">
        <v>55</v>
      </c>
      <c r="D8" s="16">
        <v>2.7800144086112635</v>
      </c>
      <c r="E8" s="12">
        <v>0.83061406110946301</v>
      </c>
      <c r="F8" s="12" t="s">
        <v>63</v>
      </c>
      <c r="G8" s="12" t="s">
        <v>66</v>
      </c>
    </row>
    <row r="9" spans="1:7" x14ac:dyDescent="0.3">
      <c r="A9" s="12">
        <v>191911</v>
      </c>
      <c r="B9" s="17">
        <v>64</v>
      </c>
      <c r="C9" s="7" t="s">
        <v>55</v>
      </c>
      <c r="D9" s="16">
        <v>3.5046827986608466</v>
      </c>
      <c r="E9" s="12">
        <v>0.65686316057125893</v>
      </c>
      <c r="F9" s="12" t="s">
        <v>63</v>
      </c>
      <c r="G9" s="12" t="s">
        <v>66</v>
      </c>
    </row>
    <row r="10" spans="1:7" x14ac:dyDescent="0.3">
      <c r="A10" s="12">
        <v>191912</v>
      </c>
      <c r="B10" s="17">
        <v>737</v>
      </c>
      <c r="C10" s="7" t="s">
        <v>55</v>
      </c>
      <c r="D10" s="16">
        <v>0.68229012162563041</v>
      </c>
      <c r="E10" s="12">
        <v>0.16103742001101834</v>
      </c>
      <c r="F10" s="12" t="s">
        <v>63</v>
      </c>
      <c r="G10" s="12" t="s">
        <v>66</v>
      </c>
    </row>
    <row r="11" spans="1:7" x14ac:dyDescent="0.3">
      <c r="A11" s="12">
        <v>191913</v>
      </c>
      <c r="B11" s="17">
        <v>367</v>
      </c>
      <c r="C11" s="7" t="s">
        <v>55</v>
      </c>
      <c r="D11" s="16">
        <v>0.77976013900072039</v>
      </c>
      <c r="E11" s="12">
        <v>0.1949400347501801</v>
      </c>
      <c r="F11" s="12" t="s">
        <v>63</v>
      </c>
      <c r="G11" s="12" t="s">
        <v>66</v>
      </c>
    </row>
    <row r="12" spans="1:7" x14ac:dyDescent="0.3">
      <c r="A12" s="12">
        <v>191914</v>
      </c>
      <c r="B12" s="17">
        <v>230</v>
      </c>
      <c r="C12" s="7" t="s">
        <v>55</v>
      </c>
      <c r="D12" s="16">
        <v>0.28393439844047969</v>
      </c>
      <c r="E12" s="12">
        <v>5.5091748951137852E-2</v>
      </c>
      <c r="F12" s="12" t="s">
        <v>63</v>
      </c>
      <c r="G12" s="12" t="s">
        <v>66</v>
      </c>
    </row>
    <row r="13" spans="1:7" x14ac:dyDescent="0.3">
      <c r="A13" s="12">
        <v>191915</v>
      </c>
      <c r="B13" s="17">
        <v>508</v>
      </c>
      <c r="C13" s="7" t="s">
        <v>55</v>
      </c>
      <c r="D13" s="16">
        <v>5.2972835529940241</v>
      </c>
      <c r="E13" s="12">
        <v>1.7332711785396446</v>
      </c>
      <c r="F13" s="12" t="s">
        <v>63</v>
      </c>
      <c r="G13" s="12" t="s">
        <v>66</v>
      </c>
    </row>
    <row r="14" spans="1:7" x14ac:dyDescent="0.3">
      <c r="A14" s="12">
        <v>191916</v>
      </c>
      <c r="B14" s="17">
        <v>2208</v>
      </c>
      <c r="C14" s="7" t="s">
        <v>55</v>
      </c>
      <c r="D14" s="16">
        <v>0.68229012162563041</v>
      </c>
      <c r="E14" s="12">
        <v>0.16103742001101834</v>
      </c>
      <c r="F14" s="12" t="s">
        <v>63</v>
      </c>
      <c r="G14" s="12" t="s">
        <v>66</v>
      </c>
    </row>
    <row r="15" spans="1:7" x14ac:dyDescent="0.3">
      <c r="A15" s="12">
        <v>191917</v>
      </c>
      <c r="B15" s="17">
        <v>605</v>
      </c>
      <c r="C15" s="7" t="s">
        <v>55</v>
      </c>
      <c r="D15" s="16">
        <v>4.0344111539602485</v>
      </c>
      <c r="E15" s="12">
        <v>1.2925371869305418</v>
      </c>
      <c r="F15" s="12" t="s">
        <v>63</v>
      </c>
      <c r="G15" s="12" t="s">
        <v>66</v>
      </c>
    </row>
    <row r="16" spans="1:7" x14ac:dyDescent="0.3">
      <c r="A16" s="12">
        <v>191918</v>
      </c>
      <c r="B16" s="17">
        <v>742</v>
      </c>
      <c r="C16" s="7" t="s">
        <v>55</v>
      </c>
      <c r="D16" s="16">
        <v>1.1696402085010804</v>
      </c>
      <c r="E16" s="12">
        <v>0.32631266686443189</v>
      </c>
      <c r="F16" s="12" t="s">
        <v>63</v>
      </c>
      <c r="G16" s="12" t="s">
        <v>66</v>
      </c>
    </row>
    <row r="17" spans="1:7" x14ac:dyDescent="0.3">
      <c r="A17" s="12">
        <v>191919</v>
      </c>
      <c r="B17" s="17">
        <v>371</v>
      </c>
      <c r="C17" s="7" t="s">
        <v>55</v>
      </c>
      <c r="D17" s="16">
        <v>0.67381446794083988</v>
      </c>
      <c r="E17" s="12">
        <v>0.18222655422299444</v>
      </c>
      <c r="F17" s="12" t="s">
        <v>63</v>
      </c>
      <c r="G17" s="12" t="s">
        <v>66</v>
      </c>
    </row>
    <row r="18" spans="1:7" x14ac:dyDescent="0.3">
      <c r="A18" s="12">
        <v>191920</v>
      </c>
      <c r="B18" s="17">
        <v>2788</v>
      </c>
      <c r="C18" s="7" t="s">
        <v>55</v>
      </c>
      <c r="D18" s="16">
        <v>1.3094884943001226</v>
      </c>
      <c r="E18" s="12">
        <v>0.44497181845149808</v>
      </c>
      <c r="F18" s="12" t="s">
        <v>63</v>
      </c>
      <c r="G18" s="12" t="s">
        <v>66</v>
      </c>
    </row>
    <row r="19" spans="1:7" x14ac:dyDescent="0.3">
      <c r="A19" s="12">
        <v>191921</v>
      </c>
      <c r="B19" s="17">
        <v>122</v>
      </c>
      <c r="C19" s="7" t="s">
        <v>55</v>
      </c>
      <c r="D19" s="16">
        <v>0.55939314319616895</v>
      </c>
      <c r="E19" s="12">
        <v>0.10594567105988049</v>
      </c>
      <c r="F19" s="12" t="s">
        <v>63</v>
      </c>
      <c r="G19" s="12" t="s">
        <v>66</v>
      </c>
    </row>
    <row r="20" spans="1:7" x14ac:dyDescent="0.3">
      <c r="A20" s="12">
        <v>191922</v>
      </c>
      <c r="B20" s="17">
        <v>391</v>
      </c>
      <c r="C20" s="7" t="s">
        <v>55</v>
      </c>
      <c r="D20" s="16">
        <v>0.19917786159257531</v>
      </c>
      <c r="E20" s="12">
        <v>5.0853922108742629E-2</v>
      </c>
      <c r="F20" s="12" t="s">
        <v>63</v>
      </c>
      <c r="G20" s="12" t="s">
        <v>66</v>
      </c>
    </row>
    <row r="21" spans="1:7" x14ac:dyDescent="0.3">
      <c r="A21" s="12">
        <v>191923</v>
      </c>
      <c r="B21" s="17">
        <v>390</v>
      </c>
      <c r="C21" s="7" t="s">
        <v>55</v>
      </c>
      <c r="D21" s="16">
        <v>0.37716658897317451</v>
      </c>
      <c r="E21" s="12">
        <v>8.8994363690299602E-2</v>
      </c>
      <c r="F21" s="12" t="s">
        <v>63</v>
      </c>
      <c r="G21" s="12" t="s">
        <v>66</v>
      </c>
    </row>
    <row r="22" spans="1:7" x14ac:dyDescent="0.3">
      <c r="A22" s="12">
        <v>191924</v>
      </c>
      <c r="B22" s="17">
        <v>136</v>
      </c>
      <c r="C22" s="7" t="s">
        <v>55</v>
      </c>
      <c r="D22" s="16">
        <v>0.56363097003856422</v>
      </c>
      <c r="E22" s="12">
        <v>0.2924100521252701</v>
      </c>
      <c r="F22" s="12" t="s">
        <v>63</v>
      </c>
      <c r="G22" s="12" t="s">
        <v>66</v>
      </c>
    </row>
    <row r="23" spans="1:7" x14ac:dyDescent="0.3">
      <c r="A23" s="12">
        <v>191925</v>
      </c>
      <c r="B23" s="17">
        <v>199</v>
      </c>
      <c r="C23" s="7" t="s">
        <v>55</v>
      </c>
      <c r="D23" s="16">
        <v>2.2333347459422805</v>
      </c>
      <c r="E23" s="12">
        <v>0.72890621689197777</v>
      </c>
      <c r="F23" s="12" t="s">
        <v>63</v>
      </c>
      <c r="G23" s="12" t="s">
        <v>66</v>
      </c>
    </row>
    <row r="24" spans="1:7" x14ac:dyDescent="0.3">
      <c r="A24" s="12">
        <v>191926</v>
      </c>
      <c r="B24" s="17">
        <v>248</v>
      </c>
      <c r="C24" s="7" t="s">
        <v>55</v>
      </c>
      <c r="D24" s="16">
        <v>2.7079713522905449</v>
      </c>
      <c r="E24" s="12">
        <v>0.64838750688646862</v>
      </c>
      <c r="F24" s="12" t="s">
        <v>63</v>
      </c>
      <c r="G24" s="12" t="s">
        <v>66</v>
      </c>
    </row>
    <row r="25" spans="1:7" x14ac:dyDescent="0.3">
      <c r="A25" s="12">
        <v>191927</v>
      </c>
      <c r="B25" s="17">
        <v>184</v>
      </c>
      <c r="C25" s="7" t="s">
        <v>55</v>
      </c>
      <c r="D25" s="16">
        <v>0.3517396279188032</v>
      </c>
      <c r="E25" s="12">
        <v>0.12289697842946135</v>
      </c>
      <c r="F25" s="12" t="s">
        <v>63</v>
      </c>
      <c r="G25" s="12" t="s">
        <v>66</v>
      </c>
    </row>
    <row r="26" spans="1:7" x14ac:dyDescent="0.3">
      <c r="A26" s="12">
        <v>191928</v>
      </c>
      <c r="B26" s="17">
        <v>601</v>
      </c>
      <c r="C26" s="7" t="s">
        <v>55</v>
      </c>
      <c r="D26" s="16">
        <v>1.7714116201212013</v>
      </c>
      <c r="E26" s="12">
        <v>0.6611009874136542</v>
      </c>
      <c r="F26" s="12" t="s">
        <v>63</v>
      </c>
      <c r="G26" s="12" t="s">
        <v>66</v>
      </c>
    </row>
    <row r="27" spans="1:7" x14ac:dyDescent="0.3">
      <c r="A27" s="12">
        <v>191929</v>
      </c>
      <c r="B27" s="17">
        <v>177</v>
      </c>
      <c r="C27" s="7" t="s">
        <v>55</v>
      </c>
      <c r="D27" s="16">
        <v>0.3941178963427554</v>
      </c>
      <c r="E27" s="12">
        <v>4.2378268423952196E-2</v>
      </c>
      <c r="F27" s="12" t="s">
        <v>63</v>
      </c>
      <c r="G27" s="12" t="s">
        <v>66</v>
      </c>
    </row>
    <row r="28" spans="1:7" x14ac:dyDescent="0.3">
      <c r="A28" s="12">
        <v>191930</v>
      </c>
      <c r="B28" s="17">
        <v>2570</v>
      </c>
      <c r="C28" s="7" t="s">
        <v>55</v>
      </c>
      <c r="D28" s="16">
        <v>0.15256176632622789</v>
      </c>
      <c r="E28" s="12">
        <v>4.6616095266347413E-2</v>
      </c>
      <c r="F28" s="12" t="s">
        <v>63</v>
      </c>
      <c r="G28" s="12" t="s">
        <v>66</v>
      </c>
    </row>
    <row r="29" spans="1:7" x14ac:dyDescent="0.3">
      <c r="A29" s="12">
        <v>191931</v>
      </c>
      <c r="B29" s="17">
        <v>551</v>
      </c>
      <c r="C29" s="7" t="s">
        <v>55</v>
      </c>
      <c r="D29" s="16">
        <v>1.1187862863923379</v>
      </c>
      <c r="E29" s="12">
        <v>0.3941178963427554</v>
      </c>
      <c r="F29" s="12" t="s">
        <v>63</v>
      </c>
      <c r="G29" s="12" t="s">
        <v>66</v>
      </c>
    </row>
    <row r="30" spans="1:7" x14ac:dyDescent="0.3">
      <c r="A30" s="12">
        <v>191932</v>
      </c>
      <c r="B30" s="17">
        <v>152</v>
      </c>
      <c r="C30" s="7" t="s">
        <v>55</v>
      </c>
      <c r="D30" s="16">
        <v>0.18646438106538965</v>
      </c>
      <c r="E30" s="12">
        <v>2.9664787896766541E-2</v>
      </c>
      <c r="F30" s="12" t="s">
        <v>63</v>
      </c>
      <c r="G30" s="12" t="s">
        <v>66</v>
      </c>
    </row>
    <row r="31" spans="1:7" x14ac:dyDescent="0.3">
      <c r="A31" s="12">
        <v>191933</v>
      </c>
      <c r="B31" s="17">
        <v>302</v>
      </c>
      <c r="C31" s="7" t="s">
        <v>55</v>
      </c>
      <c r="D31" s="16">
        <v>5.1743865745645632</v>
      </c>
      <c r="E31" s="12">
        <v>1.3815315506208414</v>
      </c>
      <c r="F31" s="12" t="s">
        <v>63</v>
      </c>
      <c r="G31" s="12" t="s">
        <v>66</v>
      </c>
    </row>
    <row r="32" spans="1:7" x14ac:dyDescent="0.3">
      <c r="A32" s="12">
        <v>191934</v>
      </c>
      <c r="B32" s="17">
        <v>385</v>
      </c>
      <c r="C32" s="7" t="s">
        <v>55</v>
      </c>
      <c r="D32" s="16">
        <v>0.4153070305547315</v>
      </c>
      <c r="E32" s="12">
        <v>5.5091748951137852E-2</v>
      </c>
      <c r="F32" s="12" t="s">
        <v>63</v>
      </c>
      <c r="G32" s="12" t="s">
        <v>66</v>
      </c>
    </row>
    <row r="33" spans="1:7" x14ac:dyDescent="0.3">
      <c r="A33" s="12">
        <v>191935</v>
      </c>
      <c r="B33" s="17">
        <v>245</v>
      </c>
      <c r="C33" s="7" t="s">
        <v>55</v>
      </c>
      <c r="D33" s="16">
        <v>1.2459210916641945</v>
      </c>
      <c r="E33" s="12">
        <v>0.18222655422299444</v>
      </c>
      <c r="F33" s="12" t="s">
        <v>63</v>
      </c>
      <c r="G33" s="12" t="s">
        <v>66</v>
      </c>
    </row>
    <row r="34" spans="1:7" x14ac:dyDescent="0.3">
      <c r="A34" s="12">
        <v>191936</v>
      </c>
      <c r="B34" s="17">
        <v>118</v>
      </c>
      <c r="C34" s="7" t="s">
        <v>55</v>
      </c>
      <c r="D34" s="16">
        <v>0.12289697842946135</v>
      </c>
      <c r="E34" s="12">
        <v>7.6280883163113947E-2</v>
      </c>
      <c r="F34" s="12" t="s">
        <v>63</v>
      </c>
      <c r="G34" s="12" t="s">
        <v>66</v>
      </c>
    </row>
    <row r="35" spans="1:7" x14ac:dyDescent="0.3">
      <c r="A35" s="12">
        <v>191937</v>
      </c>
      <c r="B35" s="17">
        <v>600</v>
      </c>
      <c r="C35" s="7" t="s">
        <v>55</v>
      </c>
      <c r="D35" s="16">
        <v>0.61872271898970199</v>
      </c>
      <c r="E35" s="12">
        <v>0.10170784421748526</v>
      </c>
      <c r="F35" s="12" t="s">
        <v>63</v>
      </c>
      <c r="G35" s="12" t="s">
        <v>66</v>
      </c>
    </row>
    <row r="36" spans="1:7" x14ac:dyDescent="0.3">
      <c r="A36" s="12">
        <v>191938</v>
      </c>
      <c r="B36" s="17">
        <v>717</v>
      </c>
      <c r="C36" s="7" t="s">
        <v>55</v>
      </c>
      <c r="D36" s="16">
        <v>12.298173496630927</v>
      </c>
      <c r="E36" s="12">
        <v>2.0977242869856338</v>
      </c>
      <c r="F36" s="12" t="s">
        <v>63</v>
      </c>
      <c r="G36" s="12" t="s">
        <v>66</v>
      </c>
    </row>
    <row r="37" spans="1:7" x14ac:dyDescent="0.3">
      <c r="A37" s="12">
        <v>191939</v>
      </c>
      <c r="B37" s="17">
        <v>193</v>
      </c>
      <c r="C37" s="7" t="s">
        <v>55</v>
      </c>
      <c r="D37" s="16">
        <v>0.44497181845149808</v>
      </c>
      <c r="E37" s="12">
        <v>0.12289697842946135</v>
      </c>
      <c r="F37" s="12" t="s">
        <v>63</v>
      </c>
      <c r="G37" s="12" t="s">
        <v>66</v>
      </c>
    </row>
    <row r="38" spans="1:7" x14ac:dyDescent="0.3">
      <c r="A38" s="12">
        <v>191940</v>
      </c>
      <c r="B38" s="17">
        <v>244</v>
      </c>
      <c r="C38" s="7" t="s">
        <v>55</v>
      </c>
      <c r="D38" s="16">
        <v>0.43225833792431234</v>
      </c>
      <c r="E38" s="12">
        <v>0.13984828579904224</v>
      </c>
      <c r="F38" s="12" t="s">
        <v>63</v>
      </c>
      <c r="G38" s="12" t="s">
        <v>66</v>
      </c>
    </row>
    <row r="39" spans="1:7" x14ac:dyDescent="0.3">
      <c r="A39" s="12">
        <v>191941</v>
      </c>
      <c r="B39" s="17">
        <v>604</v>
      </c>
      <c r="C39" s="7" t="s">
        <v>55</v>
      </c>
      <c r="D39" s="16">
        <v>0.55515531635377369</v>
      </c>
      <c r="E39" s="12">
        <v>0.12289697842946135</v>
      </c>
      <c r="F39" s="12" t="s">
        <v>63</v>
      </c>
      <c r="G39" s="12" t="s">
        <v>66</v>
      </c>
    </row>
    <row r="40" spans="1:7" x14ac:dyDescent="0.3">
      <c r="A40" s="12">
        <v>191942</v>
      </c>
      <c r="B40" s="17">
        <v>449</v>
      </c>
      <c r="C40" s="7" t="s">
        <v>55</v>
      </c>
      <c r="D40" s="16">
        <v>2.491842183328389</v>
      </c>
      <c r="E40" s="12">
        <v>0.65686316057125893</v>
      </c>
      <c r="F40" s="12" t="s">
        <v>63</v>
      </c>
      <c r="G40" s="12" t="s">
        <v>66</v>
      </c>
    </row>
    <row r="41" spans="1:7" x14ac:dyDescent="0.3">
      <c r="A41" s="12">
        <v>191943</v>
      </c>
      <c r="B41" s="17">
        <v>522</v>
      </c>
      <c r="C41" s="7" t="s">
        <v>55</v>
      </c>
      <c r="D41" s="16">
        <v>3.7928550239437211</v>
      </c>
      <c r="E41" s="12">
        <v>1.0086027884900621</v>
      </c>
      <c r="F41" s="12" t="s">
        <v>63</v>
      </c>
      <c r="G41" s="12" t="s">
        <v>66</v>
      </c>
    </row>
    <row r="42" spans="1:7" x14ac:dyDescent="0.3">
      <c r="A42" s="12">
        <v>191944</v>
      </c>
      <c r="B42" s="17">
        <v>698</v>
      </c>
      <c r="C42" s="7" t="s">
        <v>55</v>
      </c>
      <c r="D42" s="16">
        <v>2.0383947111921001</v>
      </c>
      <c r="E42" s="12">
        <v>0.56363097003856422</v>
      </c>
      <c r="F42" s="12" t="s">
        <v>63</v>
      </c>
      <c r="G42" s="12" t="s">
        <v>66</v>
      </c>
    </row>
    <row r="43" spans="1:7" x14ac:dyDescent="0.3">
      <c r="A43" s="12">
        <v>191945</v>
      </c>
      <c r="B43" s="17">
        <v>620</v>
      </c>
      <c r="C43" s="7" t="s">
        <v>55</v>
      </c>
      <c r="D43" s="16">
        <v>3.3394075518074331</v>
      </c>
      <c r="E43" s="12">
        <v>0.90689494427257689</v>
      </c>
      <c r="F43" s="12" t="s">
        <v>63</v>
      </c>
      <c r="G43" s="12" t="s">
        <v>66</v>
      </c>
    </row>
    <row r="44" spans="1:7" x14ac:dyDescent="0.3">
      <c r="A44" s="12">
        <v>191946</v>
      </c>
      <c r="B44" s="17">
        <v>603</v>
      </c>
      <c r="C44" s="7" t="s">
        <v>55</v>
      </c>
      <c r="D44" s="16">
        <v>0.22884264948934185</v>
      </c>
      <c r="E44" s="12">
        <v>5.5091748951137852E-2</v>
      </c>
      <c r="F44" s="12" t="s">
        <v>63</v>
      </c>
      <c r="G44" s="12" t="s">
        <v>66</v>
      </c>
    </row>
    <row r="45" spans="1:7" x14ac:dyDescent="0.3">
      <c r="A45" s="12">
        <v>191947</v>
      </c>
      <c r="B45" s="17">
        <v>80</v>
      </c>
      <c r="C45" s="7" t="s">
        <v>55</v>
      </c>
      <c r="D45" s="16">
        <v>0.46192312582107892</v>
      </c>
      <c r="E45" s="12">
        <v>0.18646438106538965</v>
      </c>
      <c r="F45" s="12" t="s">
        <v>63</v>
      </c>
      <c r="G45" s="12" t="s">
        <v>66</v>
      </c>
    </row>
    <row r="46" spans="1:7" x14ac:dyDescent="0.3">
      <c r="A46" s="12">
        <v>191948</v>
      </c>
      <c r="B46" s="17">
        <v>608</v>
      </c>
      <c r="C46" s="7" t="s">
        <v>55</v>
      </c>
      <c r="D46" s="16">
        <v>0.71195490952239682</v>
      </c>
      <c r="E46" s="12">
        <v>0.25426961054371311</v>
      </c>
      <c r="F46" s="12" t="s">
        <v>63</v>
      </c>
      <c r="G46" s="12" t="s">
        <v>66</v>
      </c>
    </row>
    <row r="47" spans="1:7" x14ac:dyDescent="0.3">
      <c r="A47" s="12">
        <v>191949</v>
      </c>
      <c r="B47" s="17">
        <v>44</v>
      </c>
      <c r="C47" s="7" t="s">
        <v>55</v>
      </c>
      <c r="D47" s="16">
        <v>0.97893800059329561</v>
      </c>
      <c r="E47" s="12">
        <v>0.16103742001101834</v>
      </c>
      <c r="F47" s="12" t="s">
        <v>63</v>
      </c>
      <c r="G47" s="12" t="s">
        <v>66</v>
      </c>
    </row>
    <row r="48" spans="1:7" x14ac:dyDescent="0.3">
      <c r="A48" s="12">
        <v>191950</v>
      </c>
      <c r="B48" s="17">
        <v>30</v>
      </c>
      <c r="C48" s="7" t="s">
        <v>55</v>
      </c>
      <c r="D48" s="16">
        <v>6.0516167309403723</v>
      </c>
      <c r="E48" s="12">
        <v>1.2459210916641945</v>
      </c>
      <c r="F48" s="12" t="s">
        <v>63</v>
      </c>
      <c r="G48" s="12" t="s">
        <v>66</v>
      </c>
    </row>
    <row r="49" spans="1:7" x14ac:dyDescent="0.3">
      <c r="A49" s="12">
        <v>191951</v>
      </c>
      <c r="B49" s="17">
        <v>46</v>
      </c>
      <c r="C49" s="7" t="s">
        <v>55</v>
      </c>
      <c r="D49" s="16">
        <v>1.0848836716531762</v>
      </c>
      <c r="E49" s="12">
        <v>0.16103742001101834</v>
      </c>
      <c r="F49" s="12" t="s">
        <v>63</v>
      </c>
      <c r="G49" s="12" t="s">
        <v>66</v>
      </c>
    </row>
  </sheetData>
  <sortState ref="A2:G325">
    <sortCondition ref="A2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H12" sqref="H12"/>
    </sheetView>
  </sheetViews>
  <sheetFormatPr defaultRowHeight="14.4" x14ac:dyDescent="0.3"/>
  <cols>
    <col min="3" max="3" width="9.109375" style="7"/>
  </cols>
  <sheetData>
    <row r="1" spans="1:4" ht="15" x14ac:dyDescent="0.25">
      <c r="A1" s="9" t="s">
        <v>0</v>
      </c>
      <c r="B1" s="9" t="s">
        <v>1</v>
      </c>
      <c r="C1" s="10" t="s">
        <v>2</v>
      </c>
      <c r="D1" s="9" t="s">
        <v>33</v>
      </c>
    </row>
    <row r="2" spans="1:4" x14ac:dyDescent="0.3">
      <c r="A2">
        <v>5992</v>
      </c>
      <c r="B2" t="s">
        <v>27</v>
      </c>
      <c r="C2" s="7" t="s">
        <v>55</v>
      </c>
      <c r="D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"/>
  <sheetViews>
    <sheetView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K15" sqref="K15"/>
    </sheetView>
  </sheetViews>
  <sheetFormatPr defaultRowHeight="14.4" x14ac:dyDescent="0.3"/>
  <cols>
    <col min="2" max="2" width="21.77734375" bestFit="1" customWidth="1"/>
  </cols>
  <sheetData>
    <row r="2" spans="1:6" x14ac:dyDescent="0.3">
      <c r="A2" t="s">
        <v>0</v>
      </c>
      <c r="B2" t="s">
        <v>69</v>
      </c>
      <c r="C2" t="s">
        <v>61</v>
      </c>
      <c r="D2" t="s">
        <v>62</v>
      </c>
      <c r="E2" t="s">
        <v>60</v>
      </c>
      <c r="F2" t="s">
        <v>62</v>
      </c>
    </row>
    <row r="3" spans="1:6" x14ac:dyDescent="0.3">
      <c r="A3">
        <v>438</v>
      </c>
      <c r="B3" t="s">
        <v>36</v>
      </c>
      <c r="C3">
        <v>4.2699999999999996</v>
      </c>
      <c r="D3">
        <v>0.96</v>
      </c>
      <c r="E3">
        <f>C3/$C$52*100</f>
        <v>1.8095520617027585</v>
      </c>
      <c r="F3">
        <f>D3/$C$52*100</f>
        <v>0.40683137686994103</v>
      </c>
    </row>
    <row r="4" spans="1:6" x14ac:dyDescent="0.3">
      <c r="A4">
        <v>452</v>
      </c>
      <c r="B4" t="s">
        <v>70</v>
      </c>
      <c r="C4">
        <v>26.23</v>
      </c>
      <c r="D4">
        <v>4.8899999999999997</v>
      </c>
      <c r="E4">
        <f t="shared" ref="E4:E50" si="0">C4/$C$52*100</f>
        <v>11.11581980760266</v>
      </c>
      <c r="F4">
        <f t="shared" ref="F4:F50" si="1">D4/$C$52*100</f>
        <v>2.0722973259312623</v>
      </c>
    </row>
    <row r="5" spans="1:6" x14ac:dyDescent="0.3">
      <c r="A5">
        <v>671</v>
      </c>
      <c r="B5" t="s">
        <v>37</v>
      </c>
      <c r="C5">
        <v>2.4</v>
      </c>
      <c r="D5">
        <v>0.77</v>
      </c>
      <c r="E5">
        <f t="shared" si="0"/>
        <v>1.0170784421748524</v>
      </c>
      <c r="F5">
        <f t="shared" si="1"/>
        <v>0.32631266686443189</v>
      </c>
    </row>
    <row r="6" spans="1:6" x14ac:dyDescent="0.3">
      <c r="A6">
        <v>678</v>
      </c>
      <c r="B6" t="s">
        <v>42</v>
      </c>
      <c r="C6">
        <v>11.61</v>
      </c>
      <c r="D6">
        <v>2.04</v>
      </c>
      <c r="E6">
        <f t="shared" si="0"/>
        <v>4.9201169640208491</v>
      </c>
      <c r="F6">
        <f t="shared" si="1"/>
        <v>0.86451667584862468</v>
      </c>
    </row>
    <row r="7" spans="1:6" x14ac:dyDescent="0.3">
      <c r="A7">
        <v>282</v>
      </c>
      <c r="B7" t="s">
        <v>54</v>
      </c>
      <c r="C7">
        <v>11.56</v>
      </c>
      <c r="D7">
        <v>3.02</v>
      </c>
      <c r="E7">
        <f t="shared" si="0"/>
        <v>4.8989278298088736</v>
      </c>
      <c r="F7">
        <f t="shared" si="1"/>
        <v>1.2798237064033562</v>
      </c>
    </row>
    <row r="8" spans="1:6" x14ac:dyDescent="0.3">
      <c r="A8">
        <v>491</v>
      </c>
      <c r="B8" t="s">
        <v>38</v>
      </c>
      <c r="C8">
        <v>4.57</v>
      </c>
      <c r="D8">
        <v>0.94</v>
      </c>
      <c r="E8">
        <f t="shared" si="0"/>
        <v>1.9366868669746153</v>
      </c>
      <c r="F8">
        <f t="shared" si="1"/>
        <v>0.39835572318515061</v>
      </c>
    </row>
    <row r="9" spans="1:6" x14ac:dyDescent="0.3">
      <c r="A9">
        <v>592</v>
      </c>
      <c r="B9" t="s">
        <v>39</v>
      </c>
      <c r="C9">
        <v>6.56</v>
      </c>
      <c r="D9">
        <v>1.96</v>
      </c>
      <c r="E9">
        <f t="shared" si="0"/>
        <v>2.7800144086112635</v>
      </c>
      <c r="F9">
        <f t="shared" si="1"/>
        <v>0.83061406110946301</v>
      </c>
    </row>
    <row r="10" spans="1:6" x14ac:dyDescent="0.3">
      <c r="A10">
        <v>64</v>
      </c>
      <c r="B10" t="s">
        <v>44</v>
      </c>
      <c r="C10">
        <v>8.27</v>
      </c>
      <c r="D10">
        <v>1.55</v>
      </c>
      <c r="E10">
        <f t="shared" si="0"/>
        <v>3.5046827986608466</v>
      </c>
      <c r="F10">
        <f t="shared" si="1"/>
        <v>0.65686316057125893</v>
      </c>
    </row>
    <row r="11" spans="1:6" x14ac:dyDescent="0.3">
      <c r="A11">
        <v>737</v>
      </c>
      <c r="B11" t="s">
        <v>43</v>
      </c>
      <c r="C11">
        <v>1.61</v>
      </c>
      <c r="D11">
        <v>0.38</v>
      </c>
      <c r="E11">
        <f t="shared" si="0"/>
        <v>0.68229012162563041</v>
      </c>
      <c r="F11">
        <f t="shared" si="1"/>
        <v>0.16103742001101834</v>
      </c>
    </row>
    <row r="12" spans="1:6" x14ac:dyDescent="0.3">
      <c r="A12">
        <v>367</v>
      </c>
      <c r="B12" t="s">
        <v>45</v>
      </c>
      <c r="C12">
        <v>1.84</v>
      </c>
      <c r="D12">
        <v>0.46</v>
      </c>
      <c r="E12">
        <f t="shared" si="0"/>
        <v>0.77976013900072039</v>
      </c>
      <c r="F12">
        <f t="shared" si="1"/>
        <v>0.1949400347501801</v>
      </c>
    </row>
    <row r="13" spans="1:6" x14ac:dyDescent="0.3">
      <c r="A13">
        <v>230</v>
      </c>
      <c r="B13" t="s">
        <v>71</v>
      </c>
      <c r="C13">
        <v>0.67</v>
      </c>
      <c r="D13">
        <v>0.13</v>
      </c>
      <c r="E13">
        <f t="shared" si="0"/>
        <v>0.28393439844047969</v>
      </c>
      <c r="F13">
        <f t="shared" si="1"/>
        <v>5.5091748951137852E-2</v>
      </c>
    </row>
    <row r="14" spans="1:6" x14ac:dyDescent="0.3">
      <c r="A14">
        <v>508</v>
      </c>
      <c r="B14" t="s">
        <v>40</v>
      </c>
      <c r="C14">
        <v>12.5</v>
      </c>
      <c r="D14">
        <v>4.09</v>
      </c>
      <c r="E14">
        <f t="shared" si="0"/>
        <v>5.2972835529940241</v>
      </c>
      <c r="F14">
        <f t="shared" si="1"/>
        <v>1.7332711785396446</v>
      </c>
    </row>
    <row r="15" spans="1:6" x14ac:dyDescent="0.3">
      <c r="A15">
        <v>2208</v>
      </c>
      <c r="B15" t="s">
        <v>72</v>
      </c>
      <c r="C15">
        <v>1.61</v>
      </c>
      <c r="D15">
        <v>0.38</v>
      </c>
      <c r="E15">
        <f t="shared" si="0"/>
        <v>0.68229012162563041</v>
      </c>
      <c r="F15">
        <f t="shared" si="1"/>
        <v>0.16103742001101834</v>
      </c>
    </row>
    <row r="16" spans="1:6" x14ac:dyDescent="0.3">
      <c r="A16">
        <v>605</v>
      </c>
      <c r="B16" t="s">
        <v>73</v>
      </c>
      <c r="C16">
        <v>9.52</v>
      </c>
      <c r="D16">
        <v>3.05</v>
      </c>
      <c r="E16">
        <f t="shared" si="0"/>
        <v>4.0344111539602485</v>
      </c>
      <c r="F16">
        <f t="shared" si="1"/>
        <v>1.2925371869305418</v>
      </c>
    </row>
    <row r="17" spans="1:6" x14ac:dyDescent="0.3">
      <c r="A17">
        <v>742</v>
      </c>
      <c r="B17" t="s">
        <v>46</v>
      </c>
      <c r="C17">
        <v>2.76</v>
      </c>
      <c r="D17">
        <v>0.77</v>
      </c>
      <c r="E17">
        <f t="shared" si="0"/>
        <v>1.1696402085010804</v>
      </c>
      <c r="F17">
        <f t="shared" si="1"/>
        <v>0.32631266686443189</v>
      </c>
    </row>
    <row r="18" spans="1:6" x14ac:dyDescent="0.3">
      <c r="A18">
        <v>371</v>
      </c>
      <c r="B18" t="s">
        <v>47</v>
      </c>
      <c r="C18">
        <v>1.59</v>
      </c>
      <c r="D18">
        <v>0.43</v>
      </c>
      <c r="E18">
        <f t="shared" si="0"/>
        <v>0.67381446794083988</v>
      </c>
      <c r="F18">
        <f t="shared" si="1"/>
        <v>0.18222655422299444</v>
      </c>
    </row>
    <row r="19" spans="1:6" x14ac:dyDescent="0.3">
      <c r="A19">
        <v>2788</v>
      </c>
      <c r="B19" t="s">
        <v>74</v>
      </c>
      <c r="C19">
        <v>3.09</v>
      </c>
      <c r="D19">
        <v>1.05</v>
      </c>
      <c r="E19">
        <f t="shared" si="0"/>
        <v>1.3094884943001226</v>
      </c>
      <c r="F19">
        <f t="shared" si="1"/>
        <v>0.44497181845149808</v>
      </c>
    </row>
    <row r="20" spans="1:6" x14ac:dyDescent="0.3">
      <c r="A20">
        <v>122</v>
      </c>
      <c r="B20" t="s">
        <v>75</v>
      </c>
      <c r="C20">
        <v>1.32</v>
      </c>
      <c r="D20">
        <v>0.25</v>
      </c>
      <c r="E20">
        <f t="shared" si="0"/>
        <v>0.55939314319616895</v>
      </c>
      <c r="F20">
        <f t="shared" si="1"/>
        <v>0.10594567105988049</v>
      </c>
    </row>
    <row r="21" spans="1:6" x14ac:dyDescent="0.3">
      <c r="A21">
        <v>391</v>
      </c>
      <c r="B21" t="s">
        <v>48</v>
      </c>
      <c r="C21">
        <v>0.47</v>
      </c>
      <c r="D21">
        <v>0.12</v>
      </c>
      <c r="E21">
        <f t="shared" si="0"/>
        <v>0.19917786159257531</v>
      </c>
      <c r="F21">
        <f t="shared" si="1"/>
        <v>5.0853922108742629E-2</v>
      </c>
    </row>
    <row r="22" spans="1:6" x14ac:dyDescent="0.3">
      <c r="A22">
        <v>390</v>
      </c>
      <c r="B22" t="s">
        <v>41</v>
      </c>
      <c r="C22">
        <v>0.89</v>
      </c>
      <c r="D22">
        <v>0.21</v>
      </c>
      <c r="E22">
        <f t="shared" si="0"/>
        <v>0.37716658897317451</v>
      </c>
      <c r="F22">
        <f t="shared" si="1"/>
        <v>8.8994363690299602E-2</v>
      </c>
    </row>
    <row r="23" spans="1:6" x14ac:dyDescent="0.3">
      <c r="A23">
        <v>136</v>
      </c>
      <c r="B23" t="s">
        <v>76</v>
      </c>
      <c r="C23">
        <v>1.33</v>
      </c>
      <c r="D23">
        <v>0.69</v>
      </c>
      <c r="E23">
        <f t="shared" si="0"/>
        <v>0.56363097003856422</v>
      </c>
      <c r="F23">
        <f t="shared" si="1"/>
        <v>0.2924100521252701</v>
      </c>
    </row>
    <row r="24" spans="1:6" x14ac:dyDescent="0.3">
      <c r="A24">
        <v>199</v>
      </c>
      <c r="B24" t="s">
        <v>77</v>
      </c>
      <c r="C24">
        <v>5.27</v>
      </c>
      <c r="D24">
        <v>1.72</v>
      </c>
      <c r="E24">
        <f t="shared" si="0"/>
        <v>2.2333347459422805</v>
      </c>
      <c r="F24">
        <f t="shared" si="1"/>
        <v>0.72890621689197777</v>
      </c>
    </row>
    <row r="25" spans="1:6" x14ac:dyDescent="0.3">
      <c r="A25">
        <v>248</v>
      </c>
      <c r="B25" t="s">
        <v>78</v>
      </c>
      <c r="C25">
        <v>6.39</v>
      </c>
      <c r="D25">
        <v>1.53</v>
      </c>
      <c r="E25">
        <f t="shared" si="0"/>
        <v>2.7079713522905449</v>
      </c>
      <c r="F25">
        <f t="shared" si="1"/>
        <v>0.64838750688646862</v>
      </c>
    </row>
    <row r="26" spans="1:6" x14ac:dyDescent="0.3">
      <c r="A26">
        <v>184</v>
      </c>
      <c r="B26" t="s">
        <v>79</v>
      </c>
      <c r="C26">
        <v>0.83</v>
      </c>
      <c r="D26">
        <v>0.28999999999999998</v>
      </c>
      <c r="E26">
        <f t="shared" si="0"/>
        <v>0.3517396279188032</v>
      </c>
      <c r="F26">
        <f t="shared" si="1"/>
        <v>0.12289697842946135</v>
      </c>
    </row>
    <row r="27" spans="1:6" x14ac:dyDescent="0.3">
      <c r="A27">
        <v>601</v>
      </c>
      <c r="B27" t="s">
        <v>80</v>
      </c>
      <c r="C27">
        <v>4.18</v>
      </c>
      <c r="D27">
        <v>1.56</v>
      </c>
      <c r="E27">
        <f t="shared" si="0"/>
        <v>1.7714116201212013</v>
      </c>
      <c r="F27">
        <f t="shared" si="1"/>
        <v>0.6611009874136542</v>
      </c>
    </row>
    <row r="28" spans="1:6" x14ac:dyDescent="0.3">
      <c r="A28">
        <v>177</v>
      </c>
      <c r="B28" t="s">
        <v>81</v>
      </c>
      <c r="C28">
        <v>0.93</v>
      </c>
      <c r="D28">
        <v>0.1</v>
      </c>
      <c r="E28">
        <f t="shared" si="0"/>
        <v>0.3941178963427554</v>
      </c>
      <c r="F28">
        <f t="shared" si="1"/>
        <v>4.2378268423952196E-2</v>
      </c>
    </row>
    <row r="29" spans="1:6" x14ac:dyDescent="0.3">
      <c r="A29">
        <v>2570</v>
      </c>
      <c r="B29" t="s">
        <v>82</v>
      </c>
      <c r="C29">
        <v>0.36</v>
      </c>
      <c r="D29">
        <v>0.11</v>
      </c>
      <c r="E29">
        <f t="shared" si="0"/>
        <v>0.15256176632622789</v>
      </c>
      <c r="F29">
        <f t="shared" si="1"/>
        <v>4.6616095266347413E-2</v>
      </c>
    </row>
    <row r="30" spans="1:6" x14ac:dyDescent="0.3">
      <c r="A30">
        <v>551</v>
      </c>
      <c r="B30" t="s">
        <v>83</v>
      </c>
      <c r="C30">
        <v>2.64</v>
      </c>
      <c r="D30">
        <v>0.93</v>
      </c>
      <c r="E30">
        <f t="shared" si="0"/>
        <v>1.1187862863923379</v>
      </c>
      <c r="F30">
        <f t="shared" si="1"/>
        <v>0.3941178963427554</v>
      </c>
    </row>
    <row r="31" spans="1:6" x14ac:dyDescent="0.3">
      <c r="A31">
        <v>152</v>
      </c>
      <c r="B31" t="s">
        <v>84</v>
      </c>
      <c r="C31">
        <v>0.44</v>
      </c>
      <c r="D31">
        <v>7.0000000000000007E-2</v>
      </c>
      <c r="E31">
        <f t="shared" si="0"/>
        <v>0.18646438106538965</v>
      </c>
      <c r="F31">
        <f t="shared" si="1"/>
        <v>2.9664787896766541E-2</v>
      </c>
    </row>
    <row r="32" spans="1:6" x14ac:dyDescent="0.3">
      <c r="A32">
        <v>302</v>
      </c>
      <c r="B32" t="s">
        <v>49</v>
      </c>
      <c r="C32">
        <v>12.21</v>
      </c>
      <c r="D32">
        <v>3.26</v>
      </c>
      <c r="E32">
        <f t="shared" si="0"/>
        <v>5.1743865745645632</v>
      </c>
      <c r="F32">
        <f t="shared" si="1"/>
        <v>1.3815315506208414</v>
      </c>
    </row>
    <row r="33" spans="1:6" x14ac:dyDescent="0.3">
      <c r="A33">
        <v>385</v>
      </c>
      <c r="B33" t="s">
        <v>85</v>
      </c>
      <c r="C33">
        <v>0.98</v>
      </c>
      <c r="D33">
        <v>0.13</v>
      </c>
      <c r="E33">
        <f t="shared" si="0"/>
        <v>0.4153070305547315</v>
      </c>
      <c r="F33">
        <f t="shared" si="1"/>
        <v>5.5091748951137852E-2</v>
      </c>
    </row>
    <row r="34" spans="1:6" x14ac:dyDescent="0.3">
      <c r="A34">
        <v>245</v>
      </c>
      <c r="B34" t="s">
        <v>86</v>
      </c>
      <c r="C34">
        <v>2.94</v>
      </c>
      <c r="D34">
        <v>0.43</v>
      </c>
      <c r="E34">
        <f t="shared" si="0"/>
        <v>1.2459210916641945</v>
      </c>
      <c r="F34">
        <f t="shared" si="1"/>
        <v>0.18222655422299444</v>
      </c>
    </row>
    <row r="35" spans="1:6" x14ac:dyDescent="0.3">
      <c r="A35">
        <v>118</v>
      </c>
      <c r="B35" t="s">
        <v>87</v>
      </c>
      <c r="C35">
        <v>0.28999999999999998</v>
      </c>
      <c r="D35">
        <v>0.18</v>
      </c>
      <c r="E35">
        <f t="shared" si="0"/>
        <v>0.12289697842946135</v>
      </c>
      <c r="F35">
        <f t="shared" si="1"/>
        <v>7.6280883163113947E-2</v>
      </c>
    </row>
    <row r="36" spans="1:6" x14ac:dyDescent="0.3">
      <c r="A36">
        <v>600</v>
      </c>
      <c r="B36" t="s">
        <v>88</v>
      </c>
      <c r="C36">
        <v>1.46</v>
      </c>
      <c r="D36">
        <v>0.24</v>
      </c>
      <c r="E36">
        <f t="shared" si="0"/>
        <v>0.61872271898970199</v>
      </c>
      <c r="F36">
        <f t="shared" si="1"/>
        <v>0.10170784421748526</v>
      </c>
    </row>
    <row r="37" spans="1:6" x14ac:dyDescent="0.3">
      <c r="A37">
        <v>717</v>
      </c>
      <c r="B37" t="s">
        <v>51</v>
      </c>
      <c r="C37">
        <v>29.02</v>
      </c>
      <c r="D37">
        <v>4.95</v>
      </c>
      <c r="E37">
        <f t="shared" si="0"/>
        <v>12.298173496630927</v>
      </c>
      <c r="F37">
        <f t="shared" si="1"/>
        <v>2.0977242869856338</v>
      </c>
    </row>
    <row r="38" spans="1:6" x14ac:dyDescent="0.3">
      <c r="A38">
        <v>193</v>
      </c>
      <c r="B38" t="s">
        <v>89</v>
      </c>
      <c r="C38">
        <v>1.05</v>
      </c>
      <c r="D38">
        <v>0.28999999999999998</v>
      </c>
      <c r="E38">
        <f t="shared" si="0"/>
        <v>0.44497181845149808</v>
      </c>
      <c r="F38">
        <f t="shared" si="1"/>
        <v>0.12289697842946135</v>
      </c>
    </row>
    <row r="39" spans="1:6" x14ac:dyDescent="0.3">
      <c r="A39">
        <v>244</v>
      </c>
      <c r="B39" t="s">
        <v>90</v>
      </c>
      <c r="C39">
        <v>1.02</v>
      </c>
      <c r="D39">
        <v>0.33</v>
      </c>
      <c r="E39">
        <f t="shared" si="0"/>
        <v>0.43225833792431234</v>
      </c>
      <c r="F39">
        <f t="shared" si="1"/>
        <v>0.13984828579904224</v>
      </c>
    </row>
    <row r="40" spans="1:6" x14ac:dyDescent="0.3">
      <c r="A40">
        <v>604</v>
      </c>
      <c r="B40" t="s">
        <v>91</v>
      </c>
      <c r="C40">
        <v>1.31</v>
      </c>
      <c r="D40">
        <v>0.28999999999999998</v>
      </c>
      <c r="E40">
        <f t="shared" si="0"/>
        <v>0.55515531635377369</v>
      </c>
      <c r="F40">
        <f t="shared" si="1"/>
        <v>0.12289697842946135</v>
      </c>
    </row>
    <row r="41" spans="1:6" x14ac:dyDescent="0.3">
      <c r="A41">
        <v>449</v>
      </c>
      <c r="B41" t="s">
        <v>52</v>
      </c>
      <c r="C41">
        <v>5.88</v>
      </c>
      <c r="D41">
        <v>1.55</v>
      </c>
      <c r="E41">
        <f t="shared" si="0"/>
        <v>2.491842183328389</v>
      </c>
      <c r="F41">
        <f t="shared" si="1"/>
        <v>0.65686316057125893</v>
      </c>
    </row>
    <row r="42" spans="1:6" x14ac:dyDescent="0.3">
      <c r="A42">
        <v>522</v>
      </c>
      <c r="B42" t="s">
        <v>92</v>
      </c>
      <c r="C42">
        <v>8.9499999999999993</v>
      </c>
      <c r="D42">
        <v>2.38</v>
      </c>
      <c r="E42">
        <f t="shared" si="0"/>
        <v>3.7928550239437211</v>
      </c>
      <c r="F42">
        <f t="shared" si="1"/>
        <v>1.0086027884900621</v>
      </c>
    </row>
    <row r="43" spans="1:6" x14ac:dyDescent="0.3">
      <c r="A43">
        <v>698</v>
      </c>
      <c r="B43" t="s">
        <v>50</v>
      </c>
      <c r="C43">
        <v>4.8099999999999996</v>
      </c>
      <c r="D43">
        <v>1.33</v>
      </c>
      <c r="E43">
        <f t="shared" si="0"/>
        <v>2.0383947111921001</v>
      </c>
      <c r="F43">
        <f t="shared" si="1"/>
        <v>0.56363097003856422</v>
      </c>
    </row>
    <row r="44" spans="1:6" x14ac:dyDescent="0.3">
      <c r="A44">
        <v>620</v>
      </c>
      <c r="B44" t="s">
        <v>53</v>
      </c>
      <c r="C44">
        <v>7.88</v>
      </c>
      <c r="D44">
        <v>2.14</v>
      </c>
      <c r="E44">
        <f t="shared" si="0"/>
        <v>3.3394075518074331</v>
      </c>
      <c r="F44">
        <f t="shared" si="1"/>
        <v>0.90689494427257689</v>
      </c>
    </row>
    <row r="45" spans="1:6" x14ac:dyDescent="0.3">
      <c r="A45">
        <v>603</v>
      </c>
      <c r="B45" t="s">
        <v>93</v>
      </c>
      <c r="C45">
        <v>0.54</v>
      </c>
      <c r="D45">
        <v>0.13</v>
      </c>
      <c r="E45">
        <f t="shared" si="0"/>
        <v>0.22884264948934185</v>
      </c>
      <c r="F45">
        <f t="shared" si="1"/>
        <v>5.5091748951137852E-2</v>
      </c>
    </row>
    <row r="46" spans="1:6" x14ac:dyDescent="0.3">
      <c r="A46">
        <v>80</v>
      </c>
      <c r="B46" t="s">
        <v>94</v>
      </c>
      <c r="C46">
        <v>1.0900000000000001</v>
      </c>
      <c r="D46">
        <v>0.44</v>
      </c>
      <c r="E46">
        <f t="shared" si="0"/>
        <v>0.46192312582107892</v>
      </c>
      <c r="F46">
        <f t="shared" si="1"/>
        <v>0.18646438106538965</v>
      </c>
    </row>
    <row r="47" spans="1:6" x14ac:dyDescent="0.3">
      <c r="A47">
        <v>608</v>
      </c>
      <c r="B47" t="s">
        <v>95</v>
      </c>
      <c r="C47">
        <v>1.68</v>
      </c>
      <c r="D47">
        <v>0.6</v>
      </c>
      <c r="E47">
        <f t="shared" si="0"/>
        <v>0.71195490952239682</v>
      </c>
      <c r="F47">
        <f t="shared" si="1"/>
        <v>0.25426961054371311</v>
      </c>
    </row>
    <row r="48" spans="1:6" x14ac:dyDescent="0.3">
      <c r="A48">
        <v>44</v>
      </c>
      <c r="B48" t="s">
        <v>96</v>
      </c>
      <c r="C48">
        <v>2.31</v>
      </c>
      <c r="D48">
        <v>0.38</v>
      </c>
      <c r="E48">
        <f t="shared" si="0"/>
        <v>0.97893800059329561</v>
      </c>
      <c r="F48">
        <f t="shared" si="1"/>
        <v>0.16103742001101834</v>
      </c>
    </row>
    <row r="49" spans="1:6" x14ac:dyDescent="0.3">
      <c r="A49">
        <v>30</v>
      </c>
      <c r="B49" t="s">
        <v>97</v>
      </c>
      <c r="C49">
        <v>14.28</v>
      </c>
      <c r="D49">
        <v>2.94</v>
      </c>
      <c r="E49">
        <f t="shared" si="0"/>
        <v>6.0516167309403723</v>
      </c>
      <c r="F49">
        <f t="shared" si="1"/>
        <v>1.2459210916641945</v>
      </c>
    </row>
    <row r="50" spans="1:6" x14ac:dyDescent="0.3">
      <c r="A50">
        <v>46</v>
      </c>
      <c r="B50" t="s">
        <v>98</v>
      </c>
      <c r="C50">
        <v>2.56</v>
      </c>
      <c r="D50">
        <v>0.38</v>
      </c>
      <c r="E50">
        <f t="shared" si="0"/>
        <v>1.0848836716531762</v>
      </c>
      <c r="F50">
        <f t="shared" si="1"/>
        <v>0.16103742001101834</v>
      </c>
    </row>
    <row r="52" spans="1:6" x14ac:dyDescent="0.3">
      <c r="B52" t="s">
        <v>99</v>
      </c>
      <c r="C52">
        <f>SUM(C3:C50)</f>
        <v>235.97000000000003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521BCFB1E584082B27A1B811DA110" ma:contentTypeVersion="10" ma:contentTypeDescription="Create a new document." ma:contentTypeScope="" ma:versionID="fcad005566c1496b53793799185caa4b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7d7b659b-c050-4388-b6f3-49109a48db57" xmlns:ns6="8f75adca-0fe3-4657-b07a-186b256b984e" targetNamespace="http://schemas.microsoft.com/office/2006/metadata/properties" ma:root="true" ma:fieldsID="159e1b0c07e06d22b6abf462ceb69fcc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7d7b659b-c050-4388-b6f3-49109a48db57"/>
    <xsd:import namespace="8f75adca-0fe3-4657-b07a-186b256b984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Reference_x0020_No" minOccurs="0"/>
                <xsd:element ref="ns6:Ref_x0020_No" minOccurs="0"/>
                <xsd:element ref="ns6:Reviewer" minOccurs="0"/>
                <xsd:element ref="ns6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ee8ad1b5-879f-4067-9706-71307984bf0c}" ma:internalName="TaxCatchAllLabel" ma:readOnly="true" ma:showField="CatchAllDataLabel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ee8ad1b5-879f-4067-9706-71307984bf0c}" ma:internalName="TaxCatchAll" ma:showField="CatchAllData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b659b-c050-4388-b6f3-49109a48db57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5adca-0fe3-4657-b07a-186b256b984e" elementFormDefault="qualified">
    <xsd:import namespace="http://schemas.microsoft.com/office/2006/documentManagement/types"/>
    <xsd:import namespace="http://schemas.microsoft.com/office/infopath/2007/PartnerControls"/>
    <xsd:element name="Reference_x0020_No" ma:index="31" nillable="true" ma:displayName="Reference No" ma:internalName="Reference_x0020_No">
      <xsd:simpleType>
        <xsd:restriction base="dms:Note">
          <xsd:maxLength value="255"/>
        </xsd:restriction>
      </xsd:simpleType>
    </xsd:element>
    <xsd:element name="Ref_x0020_No" ma:index="32" nillable="true" ma:displayName="Ref No" ma:internalName="Ref_x0020_No">
      <xsd:simpleType>
        <xsd:restriction base="dms:Text">
          <xsd:maxLength value="255"/>
        </xsd:restriction>
      </xsd:simpleType>
    </xsd:element>
    <xsd:element name="Reviewer" ma:index="33" nillable="true" ma:displayName="Reviewer" ma:internalName="Reviewer">
      <xsd:simpleType>
        <xsd:restriction base="dms:Note">
          <xsd:maxLength value="255"/>
        </xsd:restriction>
      </xsd:simpleType>
    </xsd:element>
    <xsd:element name="Status" ma:index="34" nillable="true" ma:displayName="Status" ma:internalName="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2016-02-26T04:06:26+00:00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Reference_x0020_No xmlns="8f75adca-0fe3-4657-b07a-186b256b984e">961</Reference_x0020_No>
    <Ref_x0020_No xmlns="8f75adca-0fe3-4657-b07a-186b256b984e">961</Ref_x0020_No>
    <Reviewer xmlns="8f75adca-0fe3-4657-b07a-186b256b984e" xsi:nil="true"/>
    <Status xmlns="8f75adca-0fe3-4657-b07a-186b256b984e" xsi:nil="true"/>
  </documentManagement>
</p:properties>
</file>

<file path=customXml/itemProps1.xml><?xml version="1.0" encoding="utf-8"?>
<ds:datastoreItem xmlns:ds="http://schemas.openxmlformats.org/officeDocument/2006/customXml" ds:itemID="{F4BFF741-2445-482E-A277-E287D1469626}"/>
</file>

<file path=customXml/itemProps2.xml><?xml version="1.0" encoding="utf-8"?>
<ds:datastoreItem xmlns:ds="http://schemas.openxmlformats.org/officeDocument/2006/customXml" ds:itemID="{121A2A87-1E0D-4F13-A88D-78B0BCCAC702}"/>
</file>

<file path=customXml/itemProps3.xml><?xml version="1.0" encoding="utf-8"?>
<ds:datastoreItem xmlns:ds="http://schemas.openxmlformats.org/officeDocument/2006/customXml" ds:itemID="{0147710F-46C8-4054-895E-7E4CF69442DF}"/>
</file>

<file path=customXml/itemProps4.xml><?xml version="1.0" encoding="utf-8"?>
<ds:datastoreItem xmlns:ds="http://schemas.openxmlformats.org/officeDocument/2006/customXml" ds:itemID="{8626FAB9-169B-4C19-8F34-16B6DC74B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Gas Profile</vt:lpstr>
      <vt:lpstr>Reference</vt:lpstr>
      <vt:lpstr>Gas Species</vt:lpstr>
      <vt:lpstr>Keyword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</dc:creator>
  <cp:lastModifiedBy>Ying Hsu</cp:lastModifiedBy>
  <dcterms:created xsi:type="dcterms:W3CDTF">2012-12-24T17:15:41Z</dcterms:created>
  <dcterms:modified xsi:type="dcterms:W3CDTF">2014-06-03T23:11:10Z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0x010100E7C521BCFB1E584082B27A1B811DA110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EPA Subject">
    <vt:lpwstr/>
  </property>
</Properties>
</file>