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92" yWindow="216" windowWidth="21816" windowHeight="9276" activeTab="4"/>
  </bookViews>
  <sheets>
    <sheet name="Gas Profile" sheetId="3" r:id="rId1"/>
    <sheet name="Reference" sheetId="2" r:id="rId2"/>
    <sheet name="Gas Species" sheetId="4" r:id="rId3"/>
    <sheet name="Keyword" sheetId="5" r:id="rId4"/>
    <sheet name="Sheet1" sheetId="15" r:id="rId5"/>
  </sheets>
  <calcPr calcId="145621"/>
</workbook>
</file>

<file path=xl/calcChain.xml><?xml version="1.0" encoding="utf-8"?>
<calcChain xmlns="http://schemas.openxmlformats.org/spreadsheetml/2006/main">
  <c r="W65" i="15" l="1"/>
  <c r="U65" i="15"/>
  <c r="S65" i="15"/>
  <c r="Q65" i="15"/>
  <c r="O65" i="15"/>
  <c r="O4" i="15" l="1"/>
  <c r="P4" i="15"/>
  <c r="Q4" i="15"/>
  <c r="R4" i="15"/>
  <c r="S4" i="15"/>
  <c r="T4" i="15"/>
  <c r="U4" i="15"/>
  <c r="V4" i="15"/>
  <c r="W4" i="15"/>
  <c r="X4" i="15"/>
  <c r="O5" i="15"/>
  <c r="P5" i="15"/>
  <c r="Q5" i="15"/>
  <c r="R5" i="15"/>
  <c r="S5" i="15"/>
  <c r="T5" i="15"/>
  <c r="U5" i="15"/>
  <c r="V5" i="15"/>
  <c r="W5" i="15"/>
  <c r="X5" i="15"/>
  <c r="O6" i="15"/>
  <c r="P6" i="15"/>
  <c r="Q6" i="15"/>
  <c r="R6" i="15"/>
  <c r="S6" i="15"/>
  <c r="T6" i="15"/>
  <c r="U6" i="15"/>
  <c r="V6" i="15"/>
  <c r="W6" i="15"/>
  <c r="X6" i="15"/>
  <c r="O7" i="15"/>
  <c r="P7" i="15"/>
  <c r="Q7" i="15"/>
  <c r="R7" i="15"/>
  <c r="S7" i="15"/>
  <c r="T7" i="15"/>
  <c r="U7" i="15"/>
  <c r="V7" i="15"/>
  <c r="W7" i="15"/>
  <c r="X7" i="15"/>
  <c r="O8" i="15"/>
  <c r="P8" i="15"/>
  <c r="Q8" i="15"/>
  <c r="R8" i="15"/>
  <c r="S8" i="15"/>
  <c r="T8" i="15"/>
  <c r="U8" i="15"/>
  <c r="V8" i="15"/>
  <c r="W8" i="15"/>
  <c r="X8" i="15"/>
  <c r="O9" i="15"/>
  <c r="P9" i="15"/>
  <c r="Q9" i="15"/>
  <c r="R9" i="15"/>
  <c r="S9" i="15"/>
  <c r="T9" i="15"/>
  <c r="U9" i="15"/>
  <c r="V9" i="15"/>
  <c r="W9" i="15"/>
  <c r="X9" i="15"/>
  <c r="O10" i="15"/>
  <c r="P10" i="15"/>
  <c r="Q10" i="15"/>
  <c r="R10" i="15"/>
  <c r="S10" i="15"/>
  <c r="T10" i="15"/>
  <c r="U10" i="15"/>
  <c r="V10" i="15"/>
  <c r="W10" i="15"/>
  <c r="X10" i="15"/>
  <c r="O11" i="15"/>
  <c r="P11" i="15"/>
  <c r="Q11" i="15"/>
  <c r="R11" i="15"/>
  <c r="S11" i="15"/>
  <c r="T11" i="15"/>
  <c r="U11" i="15"/>
  <c r="V11" i="15"/>
  <c r="W11" i="15"/>
  <c r="X11" i="15"/>
  <c r="O12" i="15"/>
  <c r="P12" i="15"/>
  <c r="Q12" i="15"/>
  <c r="R12" i="15"/>
  <c r="S12" i="15"/>
  <c r="T12" i="15"/>
  <c r="U12" i="15"/>
  <c r="V12" i="15"/>
  <c r="W12" i="15"/>
  <c r="X12" i="15"/>
  <c r="O13" i="15"/>
  <c r="P13" i="15"/>
  <c r="Q13" i="15"/>
  <c r="R13" i="15"/>
  <c r="S13" i="15"/>
  <c r="T13" i="15"/>
  <c r="U13" i="15"/>
  <c r="V13" i="15"/>
  <c r="W13" i="15"/>
  <c r="X13" i="15"/>
  <c r="O14" i="15"/>
  <c r="P14" i="15"/>
  <c r="Q14" i="15"/>
  <c r="R14" i="15"/>
  <c r="S14" i="15"/>
  <c r="T14" i="15"/>
  <c r="U14" i="15"/>
  <c r="V14" i="15"/>
  <c r="W14" i="15"/>
  <c r="X14" i="15"/>
  <c r="O15" i="15"/>
  <c r="P15" i="15"/>
  <c r="Q15" i="15"/>
  <c r="R15" i="15"/>
  <c r="S15" i="15"/>
  <c r="T15" i="15"/>
  <c r="U15" i="15"/>
  <c r="V15" i="15"/>
  <c r="W15" i="15"/>
  <c r="X15" i="15"/>
  <c r="O16" i="15"/>
  <c r="P16" i="15"/>
  <c r="Q16" i="15"/>
  <c r="R16" i="15"/>
  <c r="S16" i="15"/>
  <c r="T16" i="15"/>
  <c r="U16" i="15"/>
  <c r="V16" i="15"/>
  <c r="W16" i="15"/>
  <c r="X16" i="15"/>
  <c r="O59" i="15"/>
  <c r="P59" i="15"/>
  <c r="Q59" i="15"/>
  <c r="R59" i="15"/>
  <c r="S59" i="15"/>
  <c r="T59" i="15"/>
  <c r="U59" i="15"/>
  <c r="V59" i="15"/>
  <c r="W59" i="15"/>
  <c r="X59" i="15"/>
  <c r="O17" i="15"/>
  <c r="P17" i="15"/>
  <c r="Q17" i="15"/>
  <c r="R17" i="15"/>
  <c r="S17" i="15"/>
  <c r="T17" i="15"/>
  <c r="U17" i="15"/>
  <c r="V17" i="15"/>
  <c r="W17" i="15"/>
  <c r="X17" i="15"/>
  <c r="O18" i="15"/>
  <c r="P18" i="15"/>
  <c r="Q18" i="15"/>
  <c r="R18" i="15"/>
  <c r="S18" i="15"/>
  <c r="T18" i="15"/>
  <c r="U18" i="15"/>
  <c r="V18" i="15"/>
  <c r="W18" i="15"/>
  <c r="X18" i="15"/>
  <c r="O19" i="15"/>
  <c r="P19" i="15"/>
  <c r="Q19" i="15"/>
  <c r="R19" i="15"/>
  <c r="S19" i="15"/>
  <c r="T19" i="15"/>
  <c r="U19" i="15"/>
  <c r="V19" i="15"/>
  <c r="W19" i="15"/>
  <c r="X19" i="15"/>
  <c r="O20" i="15"/>
  <c r="P20" i="15"/>
  <c r="Q20" i="15"/>
  <c r="R20" i="15"/>
  <c r="S20" i="15"/>
  <c r="T20" i="15"/>
  <c r="U20" i="15"/>
  <c r="V20" i="15"/>
  <c r="W20" i="15"/>
  <c r="X20" i="15"/>
  <c r="O21" i="15"/>
  <c r="P21" i="15"/>
  <c r="Q21" i="15"/>
  <c r="R21" i="15"/>
  <c r="S21" i="15"/>
  <c r="T21" i="15"/>
  <c r="U21" i="15"/>
  <c r="V21" i="15"/>
  <c r="W21" i="15"/>
  <c r="X21" i="15"/>
  <c r="O22" i="15"/>
  <c r="P22" i="15"/>
  <c r="Q22" i="15"/>
  <c r="R22" i="15"/>
  <c r="S22" i="15"/>
  <c r="T22" i="15"/>
  <c r="U22" i="15"/>
  <c r="V22" i="15"/>
  <c r="W22" i="15"/>
  <c r="X22" i="15"/>
  <c r="O23" i="15"/>
  <c r="P23" i="15"/>
  <c r="Q23" i="15"/>
  <c r="R23" i="15"/>
  <c r="S23" i="15"/>
  <c r="T23" i="15"/>
  <c r="U23" i="15"/>
  <c r="V23" i="15"/>
  <c r="W23" i="15"/>
  <c r="X23" i="15"/>
  <c r="O24" i="15"/>
  <c r="P24" i="15"/>
  <c r="Q24" i="15"/>
  <c r="R24" i="15"/>
  <c r="S24" i="15"/>
  <c r="T24" i="15"/>
  <c r="U24" i="15"/>
  <c r="V24" i="15"/>
  <c r="W24" i="15"/>
  <c r="X24" i="15"/>
  <c r="O25" i="15"/>
  <c r="P25" i="15"/>
  <c r="Q25" i="15"/>
  <c r="R25" i="15"/>
  <c r="S25" i="15"/>
  <c r="T25" i="15"/>
  <c r="U25" i="15"/>
  <c r="V25" i="15"/>
  <c r="W25" i="15"/>
  <c r="X25" i="15"/>
  <c r="O26" i="15"/>
  <c r="P26" i="15"/>
  <c r="Q26" i="15"/>
  <c r="R26" i="15"/>
  <c r="S26" i="15"/>
  <c r="T26" i="15"/>
  <c r="U26" i="15"/>
  <c r="V26" i="15"/>
  <c r="W26" i="15"/>
  <c r="X26" i="15"/>
  <c r="O27" i="15"/>
  <c r="P27" i="15"/>
  <c r="Q27" i="15"/>
  <c r="R27" i="15"/>
  <c r="S27" i="15"/>
  <c r="T27" i="15"/>
  <c r="U27" i="15"/>
  <c r="V27" i="15"/>
  <c r="W27" i="15"/>
  <c r="X27" i="15"/>
  <c r="O28" i="15"/>
  <c r="P28" i="15"/>
  <c r="Q28" i="15"/>
  <c r="R28" i="15"/>
  <c r="S28" i="15"/>
  <c r="T28" i="15"/>
  <c r="U28" i="15"/>
  <c r="V28" i="15"/>
  <c r="W28" i="15"/>
  <c r="X28" i="15"/>
  <c r="O29" i="15"/>
  <c r="P29" i="15"/>
  <c r="Q29" i="15"/>
  <c r="R29" i="15"/>
  <c r="S29" i="15"/>
  <c r="T29" i="15"/>
  <c r="U29" i="15"/>
  <c r="V29" i="15"/>
  <c r="W29" i="15"/>
  <c r="X29" i="15"/>
  <c r="O30" i="15"/>
  <c r="P30" i="15"/>
  <c r="Q30" i="15"/>
  <c r="R30" i="15"/>
  <c r="S30" i="15"/>
  <c r="T30" i="15"/>
  <c r="U30" i="15"/>
  <c r="V30" i="15"/>
  <c r="W30" i="15"/>
  <c r="X30" i="15"/>
  <c r="O31" i="15"/>
  <c r="P31" i="15"/>
  <c r="Q31" i="15"/>
  <c r="R31" i="15"/>
  <c r="S31" i="15"/>
  <c r="T31" i="15"/>
  <c r="U31" i="15"/>
  <c r="V31" i="15"/>
  <c r="W31" i="15"/>
  <c r="X31" i="15"/>
  <c r="O32" i="15"/>
  <c r="P32" i="15"/>
  <c r="Q32" i="15"/>
  <c r="R32" i="15"/>
  <c r="S32" i="15"/>
  <c r="T32" i="15"/>
  <c r="U32" i="15"/>
  <c r="V32" i="15"/>
  <c r="W32" i="15"/>
  <c r="X32" i="15"/>
  <c r="O33" i="15"/>
  <c r="P33" i="15"/>
  <c r="Q33" i="15"/>
  <c r="R33" i="15"/>
  <c r="S33" i="15"/>
  <c r="T33" i="15"/>
  <c r="U33" i="15"/>
  <c r="V33" i="15"/>
  <c r="W33" i="15"/>
  <c r="X33" i="15"/>
  <c r="O34" i="15"/>
  <c r="P34" i="15"/>
  <c r="Q34" i="15"/>
  <c r="R34" i="15"/>
  <c r="S34" i="15"/>
  <c r="T34" i="15"/>
  <c r="U34" i="15"/>
  <c r="V34" i="15"/>
  <c r="W34" i="15"/>
  <c r="X34" i="15"/>
  <c r="O35" i="15"/>
  <c r="P35" i="15"/>
  <c r="Q35" i="15"/>
  <c r="R35" i="15"/>
  <c r="S35" i="15"/>
  <c r="T35" i="15"/>
  <c r="U35" i="15"/>
  <c r="V35" i="15"/>
  <c r="W35" i="15"/>
  <c r="X35" i="15"/>
  <c r="O36" i="15"/>
  <c r="P36" i="15"/>
  <c r="Q36" i="15"/>
  <c r="R36" i="15"/>
  <c r="S36" i="15"/>
  <c r="T36" i="15"/>
  <c r="U36" i="15"/>
  <c r="V36" i="15"/>
  <c r="W36" i="15"/>
  <c r="X36" i="15"/>
  <c r="O62" i="15"/>
  <c r="P62" i="15"/>
  <c r="Q62" i="15"/>
  <c r="R62" i="15"/>
  <c r="S62" i="15"/>
  <c r="T62" i="15"/>
  <c r="U62" i="15"/>
  <c r="V62" i="15"/>
  <c r="W62" i="15"/>
  <c r="X62" i="15"/>
  <c r="O63" i="15"/>
  <c r="P63" i="15"/>
  <c r="Q63" i="15"/>
  <c r="R63" i="15"/>
  <c r="S63" i="15"/>
  <c r="T63" i="15"/>
  <c r="U63" i="15"/>
  <c r="V63" i="15"/>
  <c r="W63" i="15"/>
  <c r="X63" i="15"/>
  <c r="O37" i="15"/>
  <c r="P37" i="15"/>
  <c r="Q37" i="15"/>
  <c r="R37" i="15"/>
  <c r="S37" i="15"/>
  <c r="T37" i="15"/>
  <c r="U37" i="15"/>
  <c r="V37" i="15"/>
  <c r="W37" i="15"/>
  <c r="X37" i="15"/>
  <c r="O38" i="15"/>
  <c r="P38" i="15"/>
  <c r="Q38" i="15"/>
  <c r="R38" i="15"/>
  <c r="S38" i="15"/>
  <c r="T38" i="15"/>
  <c r="U38" i="15"/>
  <c r="V38" i="15"/>
  <c r="W38" i="15"/>
  <c r="X38" i="15"/>
  <c r="O39" i="15"/>
  <c r="P39" i="15"/>
  <c r="Q39" i="15"/>
  <c r="R39" i="15"/>
  <c r="S39" i="15"/>
  <c r="T39" i="15"/>
  <c r="U39" i="15"/>
  <c r="V39" i="15"/>
  <c r="W39" i="15"/>
  <c r="X39" i="15"/>
  <c r="O40" i="15"/>
  <c r="P40" i="15"/>
  <c r="Q40" i="15"/>
  <c r="R40" i="15"/>
  <c r="S40" i="15"/>
  <c r="T40" i="15"/>
  <c r="U40" i="15"/>
  <c r="V40" i="15"/>
  <c r="W40" i="15"/>
  <c r="X40" i="15"/>
  <c r="O41" i="15"/>
  <c r="P41" i="15"/>
  <c r="Q41" i="15"/>
  <c r="R41" i="15"/>
  <c r="S41" i="15"/>
  <c r="T41" i="15"/>
  <c r="U41" i="15"/>
  <c r="V41" i="15"/>
  <c r="W41" i="15"/>
  <c r="X41" i="15"/>
  <c r="O42" i="15"/>
  <c r="P42" i="15"/>
  <c r="Q42" i="15"/>
  <c r="R42" i="15"/>
  <c r="S42" i="15"/>
  <c r="T42" i="15"/>
  <c r="U42" i="15"/>
  <c r="V42" i="15"/>
  <c r="W42" i="15"/>
  <c r="X42" i="15"/>
  <c r="O43" i="15"/>
  <c r="P43" i="15"/>
  <c r="Q43" i="15"/>
  <c r="R43" i="15"/>
  <c r="S43" i="15"/>
  <c r="T43" i="15"/>
  <c r="U43" i="15"/>
  <c r="V43" i="15"/>
  <c r="W43" i="15"/>
  <c r="X43" i="15"/>
  <c r="O44" i="15"/>
  <c r="P44" i="15"/>
  <c r="Q44" i="15"/>
  <c r="R44" i="15"/>
  <c r="S44" i="15"/>
  <c r="T44" i="15"/>
  <c r="U44" i="15"/>
  <c r="V44" i="15"/>
  <c r="W44" i="15"/>
  <c r="X44" i="15"/>
  <c r="O45" i="15"/>
  <c r="P45" i="15"/>
  <c r="Q45" i="15"/>
  <c r="R45" i="15"/>
  <c r="S45" i="15"/>
  <c r="T45" i="15"/>
  <c r="U45" i="15"/>
  <c r="V45" i="15"/>
  <c r="W45" i="15"/>
  <c r="X45" i="15"/>
  <c r="O46" i="15"/>
  <c r="P46" i="15"/>
  <c r="Q46" i="15"/>
  <c r="R46" i="15"/>
  <c r="S46" i="15"/>
  <c r="T46" i="15"/>
  <c r="U46" i="15"/>
  <c r="V46" i="15"/>
  <c r="W46" i="15"/>
  <c r="X46" i="15"/>
  <c r="O47" i="15"/>
  <c r="P47" i="15"/>
  <c r="Q47" i="15"/>
  <c r="R47" i="15"/>
  <c r="S47" i="15"/>
  <c r="T47" i="15"/>
  <c r="U47" i="15"/>
  <c r="V47" i="15"/>
  <c r="W47" i="15"/>
  <c r="X47" i="15"/>
  <c r="O48" i="15"/>
  <c r="P48" i="15"/>
  <c r="Q48" i="15"/>
  <c r="R48" i="15"/>
  <c r="S48" i="15"/>
  <c r="T48" i="15"/>
  <c r="U48" i="15"/>
  <c r="V48" i="15"/>
  <c r="W48" i="15"/>
  <c r="X48" i="15"/>
  <c r="O49" i="15"/>
  <c r="P49" i="15"/>
  <c r="Q49" i="15"/>
  <c r="R49" i="15"/>
  <c r="S49" i="15"/>
  <c r="T49" i="15"/>
  <c r="U49" i="15"/>
  <c r="V49" i="15"/>
  <c r="W49" i="15"/>
  <c r="X49" i="15"/>
  <c r="O50" i="15"/>
  <c r="P50" i="15"/>
  <c r="Q50" i="15"/>
  <c r="R50" i="15"/>
  <c r="S50" i="15"/>
  <c r="T50" i="15"/>
  <c r="U50" i="15"/>
  <c r="V50" i="15"/>
  <c r="W50" i="15"/>
  <c r="X50" i="15"/>
  <c r="O51" i="15"/>
  <c r="P51" i="15"/>
  <c r="Q51" i="15"/>
  <c r="R51" i="15"/>
  <c r="S51" i="15"/>
  <c r="T51" i="15"/>
  <c r="U51" i="15"/>
  <c r="V51" i="15"/>
  <c r="W51" i="15"/>
  <c r="X51" i="15"/>
  <c r="O52" i="15"/>
  <c r="P52" i="15"/>
  <c r="Q52" i="15"/>
  <c r="R52" i="15"/>
  <c r="S52" i="15"/>
  <c r="T52" i="15"/>
  <c r="U52" i="15"/>
  <c r="V52" i="15"/>
  <c r="W52" i="15"/>
  <c r="X52" i="15"/>
  <c r="O53" i="15"/>
  <c r="P53" i="15"/>
  <c r="Q53" i="15"/>
  <c r="R53" i="15"/>
  <c r="S53" i="15"/>
  <c r="T53" i="15"/>
  <c r="U53" i="15"/>
  <c r="V53" i="15"/>
  <c r="W53" i="15"/>
  <c r="X53" i="15"/>
  <c r="O54" i="15"/>
  <c r="P54" i="15"/>
  <c r="Q54" i="15"/>
  <c r="R54" i="15"/>
  <c r="S54" i="15"/>
  <c r="T54" i="15"/>
  <c r="U54" i="15"/>
  <c r="V54" i="15"/>
  <c r="W54" i="15"/>
  <c r="X54" i="15"/>
  <c r="O55" i="15"/>
  <c r="P55" i="15"/>
  <c r="Q55" i="15"/>
  <c r="R55" i="15"/>
  <c r="S55" i="15"/>
  <c r="T55" i="15"/>
  <c r="U55" i="15"/>
  <c r="V55" i="15"/>
  <c r="W55" i="15"/>
  <c r="X55" i="15"/>
  <c r="O56" i="15"/>
  <c r="P56" i="15"/>
  <c r="Q56" i="15"/>
  <c r="R56" i="15"/>
  <c r="S56" i="15"/>
  <c r="T56" i="15"/>
  <c r="U56" i="15"/>
  <c r="V56" i="15"/>
  <c r="W56" i="15"/>
  <c r="X56" i="15"/>
  <c r="O57" i="15"/>
  <c r="P57" i="15"/>
  <c r="Q57" i="15"/>
  <c r="R57" i="15"/>
  <c r="S57" i="15"/>
  <c r="T57" i="15"/>
  <c r="U57" i="15"/>
  <c r="V57" i="15"/>
  <c r="W57" i="15"/>
  <c r="X57" i="15"/>
  <c r="O58" i="15"/>
  <c r="P58" i="15"/>
  <c r="Q58" i="15"/>
  <c r="R58" i="15"/>
  <c r="S58" i="15"/>
  <c r="T58" i="15"/>
  <c r="U58" i="15"/>
  <c r="V58" i="15"/>
  <c r="W58" i="15"/>
  <c r="X58" i="15"/>
  <c r="X3" i="15"/>
  <c r="W3" i="15"/>
  <c r="V3" i="15"/>
  <c r="U3" i="15"/>
  <c r="T3" i="15"/>
  <c r="S3" i="15"/>
  <c r="R3" i="15"/>
  <c r="Q3" i="15"/>
  <c r="P3" i="15"/>
  <c r="O3" i="15"/>
  <c r="AG26" i="15" l="1"/>
  <c r="AI10" i="15"/>
  <c r="AG58" i="15"/>
  <c r="Z43" i="15"/>
  <c r="AB3" i="15"/>
  <c r="AD32" i="15"/>
  <c r="AB34" i="15" l="1"/>
  <c r="AF36" i="15"/>
  <c r="AA40" i="15"/>
  <c r="AF11" i="15"/>
  <c r="AF26" i="15"/>
  <c r="AG47" i="15"/>
  <c r="AD21" i="15"/>
  <c r="AE52" i="15"/>
  <c r="AF30" i="15"/>
  <c r="AF42" i="15"/>
  <c r="AF37" i="15"/>
  <c r="AE7" i="15"/>
  <c r="AF9" i="15"/>
  <c r="AF54" i="15"/>
  <c r="Z40" i="15"/>
  <c r="AG17" i="15"/>
  <c r="AB11" i="15"/>
  <c r="AB56" i="15"/>
  <c r="AA30" i="15"/>
  <c r="AG25" i="15"/>
  <c r="AF13" i="15"/>
  <c r="Z5" i="15"/>
  <c r="AE15" i="15"/>
  <c r="AF39" i="15"/>
  <c r="AF20" i="15"/>
  <c r="AF12" i="15"/>
  <c r="AF58" i="15"/>
  <c r="AF34" i="15"/>
  <c r="AG43" i="15"/>
  <c r="AG37" i="15"/>
  <c r="AG8" i="15"/>
  <c r="AH43" i="15"/>
  <c r="AG35" i="15"/>
  <c r="AH34" i="15"/>
  <c r="AG19" i="15"/>
  <c r="AB22" i="15"/>
  <c r="AF44" i="15"/>
  <c r="AF6" i="15"/>
  <c r="AF52" i="15"/>
  <c r="AI14" i="15"/>
  <c r="AG44" i="15"/>
  <c r="AF24" i="15"/>
  <c r="AF38" i="15"/>
  <c r="AD4" i="15"/>
  <c r="AB46" i="15"/>
  <c r="AF47" i="15"/>
  <c r="AF31" i="15"/>
  <c r="AG45" i="15"/>
  <c r="AF5" i="15"/>
  <c r="AF32" i="15"/>
  <c r="Z41" i="15"/>
  <c r="AF7" i="15"/>
  <c r="AF23" i="15"/>
  <c r="AG6" i="15"/>
  <c r="AI5" i="15"/>
  <c r="AF27" i="15"/>
  <c r="AG31" i="15"/>
  <c r="AH11" i="15"/>
  <c r="AF35" i="15"/>
  <c r="AG10" i="15"/>
  <c r="AF55" i="15"/>
  <c r="AG34" i="15"/>
  <c r="AH35" i="15"/>
  <c r="AH23" i="15"/>
  <c r="AH45" i="15"/>
  <c r="AB13" i="15"/>
  <c r="AB54" i="15"/>
  <c r="AB39" i="15"/>
  <c r="AH9" i="15"/>
  <c r="AI36" i="15"/>
  <c r="AI30" i="15"/>
  <c r="AB15" i="15"/>
  <c r="AF4" i="15"/>
  <c r="AF46" i="15"/>
  <c r="AF15" i="15"/>
  <c r="AD35" i="15"/>
  <c r="AF56" i="15"/>
  <c r="AF17" i="15"/>
  <c r="AC19" i="15"/>
  <c r="AG39" i="15"/>
  <c r="AG55" i="15"/>
  <c r="AI35" i="15"/>
  <c r="AG49" i="15"/>
  <c r="AG32" i="15"/>
  <c r="AG41" i="15"/>
  <c r="AG22" i="15"/>
  <c r="Z16" i="15"/>
  <c r="AH27" i="15"/>
  <c r="AD5" i="15"/>
  <c r="AI52" i="15"/>
  <c r="AD47" i="15"/>
  <c r="AB45" i="15"/>
  <c r="AF18" i="15"/>
  <c r="AB36" i="15"/>
  <c r="AF16" i="15"/>
  <c r="AF53" i="15"/>
  <c r="AD26" i="15"/>
  <c r="AG21" i="15"/>
  <c r="AF14" i="15"/>
  <c r="AI46" i="15"/>
  <c r="AH55" i="15"/>
  <c r="AH3" i="15"/>
  <c r="AF45" i="15"/>
  <c r="AG5" i="15"/>
  <c r="AG16" i="15"/>
  <c r="AG18" i="15"/>
  <c r="AH16" i="15"/>
  <c r="AF28" i="15"/>
  <c r="AH7" i="15"/>
  <c r="AF3" i="15"/>
  <c r="AB48" i="15"/>
  <c r="AF10" i="15"/>
  <c r="AF22" i="15"/>
  <c r="AH39" i="15"/>
  <c r="AF19" i="15"/>
  <c r="AF57" i="15"/>
  <c r="AF33" i="15"/>
  <c r="AG62" i="15"/>
  <c r="AF21" i="15"/>
  <c r="AG51" i="15"/>
  <c r="AI53" i="15"/>
  <c r="AI47" i="15"/>
  <c r="AF29" i="15"/>
  <c r="AG56" i="15"/>
  <c r="AG24" i="15"/>
  <c r="AG15" i="15"/>
  <c r="AF59" i="15"/>
  <c r="AH31" i="15"/>
  <c r="AF8" i="15"/>
  <c r="AH37" i="15"/>
  <c r="AF50" i="15"/>
  <c r="AF51" i="15"/>
  <c r="AB24" i="15"/>
  <c r="AF40" i="15"/>
  <c r="AH22" i="15"/>
  <c r="AG3" i="15"/>
  <c r="AH42" i="15"/>
  <c r="AI42" i="15"/>
  <c r="AH24" i="15"/>
  <c r="AF62" i="15"/>
  <c r="AI37" i="15"/>
  <c r="AI23" i="15"/>
  <c r="AG63" i="15"/>
  <c r="AG53" i="15"/>
  <c r="AG48" i="15"/>
  <c r="AG7" i="15"/>
  <c r="AH29" i="15"/>
  <c r="AC23" i="15"/>
  <c r="AI55" i="15"/>
  <c r="AI6" i="15"/>
  <c r="AH15" i="15"/>
  <c r="AI9" i="15"/>
  <c r="AI57" i="15"/>
  <c r="AG23" i="15"/>
  <c r="AG57" i="15"/>
  <c r="AG36" i="15"/>
  <c r="AH40" i="15"/>
  <c r="AB5" i="15"/>
  <c r="AB59" i="15"/>
  <c r="AB28" i="15"/>
  <c r="AH62" i="15"/>
  <c r="AH47" i="15"/>
  <c r="AB12" i="15"/>
  <c r="AI54" i="15"/>
  <c r="AH28" i="15"/>
  <c r="AC12" i="15"/>
  <c r="AI3" i="15"/>
  <c r="AI34" i="15"/>
  <c r="AH18" i="15"/>
  <c r="AI19" i="15"/>
  <c r="AI51" i="15"/>
  <c r="AI16" i="15"/>
  <c r="AI33" i="15"/>
  <c r="AH4" i="15"/>
  <c r="AB14" i="15"/>
  <c r="AB40" i="15"/>
  <c r="AH49" i="15"/>
  <c r="AH6" i="15"/>
  <c r="AH17" i="15"/>
  <c r="Z29" i="15"/>
  <c r="AF63" i="15"/>
  <c r="AF48" i="15"/>
  <c r="AB25" i="15"/>
  <c r="AF41" i="15"/>
  <c r="AG4" i="15"/>
  <c r="AH13" i="15"/>
  <c r="AH50" i="15"/>
  <c r="AG29" i="15"/>
  <c r="AC57" i="15"/>
  <c r="AD34" i="15"/>
  <c r="AG14" i="15"/>
  <c r="AI58" i="15"/>
  <c r="AI38" i="15"/>
  <c r="AH46" i="15"/>
  <c r="AI8" i="15"/>
  <c r="AI43" i="15"/>
  <c r="AI7" i="15"/>
  <c r="AI45" i="15"/>
  <c r="AI12" i="15"/>
  <c r="AI29" i="15"/>
  <c r="AF49" i="15"/>
  <c r="AG13" i="15"/>
  <c r="AG40" i="15"/>
  <c r="AG38" i="15"/>
  <c r="AG42" i="15"/>
  <c r="AG11" i="15"/>
  <c r="AH26" i="15"/>
  <c r="AB43" i="15"/>
  <c r="AI11" i="15"/>
  <c r="AC3" i="15"/>
  <c r="AI32" i="15"/>
  <c r="AB37" i="15"/>
  <c r="AH59" i="15"/>
  <c r="AI27" i="15"/>
  <c r="AI39" i="15"/>
  <c r="AI21" i="15"/>
  <c r="AH8" i="15"/>
  <c r="AH53" i="15"/>
  <c r="AH10" i="15"/>
  <c r="AH21" i="15"/>
  <c r="AH30" i="15"/>
  <c r="AH44" i="15"/>
  <c r="AI22" i="15"/>
  <c r="AH20" i="15"/>
  <c r="AC35" i="15"/>
  <c r="AH54" i="15"/>
  <c r="AI28" i="15"/>
  <c r="AB53" i="15"/>
  <c r="AH36" i="15"/>
  <c r="AI40" i="15"/>
  <c r="AH32" i="15"/>
  <c r="AI26" i="15"/>
  <c r="AI63" i="15"/>
  <c r="AI25" i="15"/>
  <c r="AG46" i="15"/>
  <c r="AF25" i="15"/>
  <c r="AF43" i="15"/>
  <c r="AG12" i="15"/>
  <c r="AG9" i="15"/>
  <c r="AG28" i="15"/>
  <c r="AG30" i="15"/>
  <c r="AI24" i="15"/>
  <c r="AC41" i="15"/>
  <c r="AI56" i="15"/>
  <c r="AI41" i="15"/>
  <c r="AI62" i="15"/>
  <c r="AH41" i="15"/>
  <c r="AB4" i="15"/>
  <c r="AH19" i="15"/>
  <c r="AB30" i="15"/>
  <c r="AB6" i="15"/>
  <c r="AH38" i="15"/>
  <c r="AH33" i="15"/>
  <c r="AB42" i="15"/>
  <c r="AH48" i="15"/>
  <c r="AB23" i="15"/>
  <c r="AH58" i="15"/>
  <c r="AG33" i="15"/>
  <c r="AI13" i="15"/>
  <c r="AI50" i="15"/>
  <c r="AI49" i="15"/>
  <c r="AH63" i="15"/>
  <c r="AH5" i="15"/>
  <c r="AI48" i="15"/>
  <c r="AI18" i="15"/>
  <c r="AI17" i="15"/>
  <c r="AG59" i="15"/>
  <c r="AG52" i="15"/>
  <c r="AG27" i="15"/>
  <c r="AG50" i="15"/>
  <c r="AG54" i="15"/>
  <c r="AG20" i="15"/>
  <c r="AH12" i="15"/>
  <c r="AH57" i="15"/>
  <c r="AH14" i="15"/>
  <c r="AH25" i="15"/>
  <c r="AB21" i="15"/>
  <c r="AH56" i="15"/>
  <c r="AI59" i="15"/>
  <c r="AI20" i="15"/>
  <c r="AH51" i="15"/>
  <c r="AH52" i="15"/>
  <c r="AI15" i="15"/>
  <c r="AI44" i="15"/>
  <c r="AI4" i="15"/>
  <c r="AI31" i="15"/>
  <c r="AE4" i="15"/>
  <c r="AE35" i="15"/>
  <c r="AE8" i="15"/>
  <c r="AE12" i="15"/>
  <c r="AE16" i="15"/>
  <c r="AE19" i="15"/>
  <c r="AE23" i="15"/>
  <c r="AE27" i="15"/>
  <c r="AE31" i="15"/>
  <c r="AE6" i="15"/>
  <c r="AE17" i="15"/>
  <c r="AE25" i="15"/>
  <c r="AE33" i="15"/>
  <c r="AE41" i="15"/>
  <c r="AE55" i="15"/>
  <c r="AE24" i="15"/>
  <c r="AE51" i="15"/>
  <c r="AE54" i="15"/>
  <c r="AE57" i="15"/>
  <c r="AE62" i="15"/>
  <c r="AE14" i="15"/>
  <c r="AE28" i="15"/>
  <c r="AE47" i="15"/>
  <c r="AE50" i="15"/>
  <c r="AE53" i="15"/>
  <c r="AE21" i="15"/>
  <c r="AE32" i="15"/>
  <c r="AE37" i="15"/>
  <c r="AD3" i="15"/>
  <c r="AE5" i="15"/>
  <c r="AE43" i="15"/>
  <c r="AE49" i="15"/>
  <c r="AE13" i="15"/>
  <c r="AD22" i="15"/>
  <c r="AE39" i="15"/>
  <c r="AD18" i="15"/>
  <c r="AD63" i="15"/>
  <c r="AD15" i="15"/>
  <c r="AD52" i="15"/>
  <c r="AD24" i="15"/>
  <c r="AE29" i="15"/>
  <c r="AD48" i="15"/>
  <c r="AD20" i="15"/>
  <c r="AE45" i="15"/>
  <c r="AE59" i="15"/>
  <c r="AE20" i="15"/>
  <c r="AE36" i="15"/>
  <c r="AD42" i="15"/>
  <c r="AE10" i="15"/>
  <c r="AD58" i="15"/>
  <c r="AE58" i="15"/>
  <c r="AE42" i="15"/>
  <c r="AD54" i="15"/>
  <c r="Z17" i="15"/>
  <c r="AD50" i="15"/>
  <c r="Z28" i="15"/>
  <c r="AE26" i="15"/>
  <c r="AA7" i="15"/>
  <c r="AD30" i="15"/>
  <c r="AA38" i="15"/>
  <c r="AD57" i="15"/>
  <c r="AA46" i="15"/>
  <c r="AD17" i="15"/>
  <c r="AD43" i="15"/>
  <c r="AD31" i="15"/>
  <c r="AD59" i="15"/>
  <c r="AC4" i="15"/>
  <c r="AB19" i="15"/>
  <c r="AC31" i="15"/>
  <c r="Z32" i="15"/>
  <c r="AE11" i="15"/>
  <c r="AE30" i="15"/>
  <c r="Z4" i="15"/>
  <c r="AA3" i="15"/>
  <c r="AA42" i="15"/>
  <c r="Z23" i="15"/>
  <c r="AD13" i="15"/>
  <c r="Z49" i="15"/>
  <c r="AD12" i="15"/>
  <c r="AE38" i="15"/>
  <c r="Z59" i="15"/>
  <c r="AA9" i="15"/>
  <c r="Z12" i="15"/>
  <c r="AD36" i="15"/>
  <c r="Z44" i="15"/>
  <c r="AC47" i="15"/>
  <c r="AE40" i="15"/>
  <c r="AE48" i="15"/>
  <c r="Z31" i="15"/>
  <c r="AA25" i="15"/>
  <c r="AA62" i="15"/>
  <c r="AA6" i="15"/>
  <c r="AA10" i="15"/>
  <c r="AA14" i="15"/>
  <c r="AA17" i="15"/>
  <c r="AA21" i="15"/>
  <c r="AA29" i="15"/>
  <c r="AA33" i="15"/>
  <c r="AA19" i="15"/>
  <c r="AA27" i="15"/>
  <c r="AA35" i="15"/>
  <c r="AA49" i="15"/>
  <c r="AA4" i="15"/>
  <c r="AA53" i="15"/>
  <c r="AA37" i="15"/>
  <c r="AA43" i="15"/>
  <c r="AA12" i="15"/>
  <c r="AA23" i="15"/>
  <c r="AA34" i="15"/>
  <c r="AA39" i="15"/>
  <c r="AA52" i="15"/>
  <c r="AA55" i="15"/>
  <c r="AA18" i="15"/>
  <c r="AA63" i="15"/>
  <c r="Z13" i="15"/>
  <c r="AA47" i="15"/>
  <c r="AA48" i="15"/>
  <c r="Z3" i="15"/>
  <c r="AA8" i="15"/>
  <c r="Z24" i="15"/>
  <c r="AA44" i="15"/>
  <c r="Z20" i="15"/>
  <c r="AA45" i="15"/>
  <c r="AA16" i="15"/>
  <c r="AA41" i="15"/>
  <c r="AA57" i="15"/>
  <c r="Z26" i="15"/>
  <c r="AA31" i="15"/>
  <c r="Z38" i="15"/>
  <c r="AA11" i="15"/>
  <c r="Z22" i="15"/>
  <c r="AA26" i="15"/>
  <c r="Z54" i="15"/>
  <c r="AA22" i="15"/>
  <c r="AA51" i="15"/>
  <c r="AD10" i="15"/>
  <c r="AE46" i="15"/>
  <c r="AD23" i="15"/>
  <c r="Z47" i="15"/>
  <c r="AD56" i="15"/>
  <c r="AD53" i="15"/>
  <c r="AA5" i="15"/>
  <c r="AD29" i="15"/>
  <c r="Z7" i="15"/>
  <c r="AD55" i="15"/>
  <c r="Z6" i="15"/>
  <c r="Z62" i="15"/>
  <c r="Z52" i="15"/>
  <c r="Z42" i="15"/>
  <c r="AE44" i="15"/>
  <c r="AA28" i="15"/>
  <c r="Z25" i="15"/>
  <c r="AE9" i="15"/>
  <c r="AC28" i="15"/>
  <c r="AC32" i="15"/>
  <c r="AC5" i="15"/>
  <c r="AC9" i="15"/>
  <c r="AC13" i="15"/>
  <c r="AC59" i="15"/>
  <c r="AC20" i="15"/>
  <c r="AC24" i="15"/>
  <c r="AC36" i="15"/>
  <c r="AC22" i="15"/>
  <c r="AC30" i="15"/>
  <c r="AC63" i="15"/>
  <c r="AC54" i="15"/>
  <c r="AC26" i="15"/>
  <c r="AC62" i="15"/>
  <c r="AC44" i="15"/>
  <c r="AC50" i="15"/>
  <c r="AC7" i="15"/>
  <c r="AC21" i="15"/>
  <c r="AC40" i="15"/>
  <c r="AC56" i="15"/>
  <c r="AC34" i="15"/>
  <c r="AC43" i="15"/>
  <c r="AC46" i="15"/>
  <c r="AC10" i="15"/>
  <c r="AC15" i="15"/>
  <c r="AC25" i="15"/>
  <c r="AC58" i="15"/>
  <c r="AC52" i="15"/>
  <c r="AC18" i="15"/>
  <c r="AB62" i="15"/>
  <c r="AB51" i="15"/>
  <c r="AC55" i="15"/>
  <c r="AC6" i="15"/>
  <c r="AC51" i="15"/>
  <c r="AC29" i="15"/>
  <c r="AC33" i="15"/>
  <c r="AC48" i="15"/>
  <c r="AB8" i="15"/>
  <c r="AB35" i="15"/>
  <c r="AC42" i="15"/>
  <c r="AB57" i="15"/>
  <c r="AC38" i="15"/>
  <c r="AC39" i="15"/>
  <c r="AB31" i="15"/>
  <c r="AC11" i="15"/>
  <c r="Z46" i="15"/>
  <c r="AD6" i="15"/>
  <c r="AB18" i="15"/>
  <c r="AD62" i="15"/>
  <c r="Z15" i="15"/>
  <c r="AB44" i="15"/>
  <c r="Z57" i="15"/>
  <c r="Z14" i="15"/>
  <c r="AD19" i="15"/>
  <c r="AB32" i="15"/>
  <c r="AD49" i="15"/>
  <c r="AB17" i="15"/>
  <c r="AD28" i="15"/>
  <c r="Z63" i="15"/>
  <c r="AB55" i="15"/>
  <c r="AA56" i="15"/>
  <c r="AB16" i="15"/>
  <c r="Z36" i="15"/>
  <c r="AA24" i="15"/>
  <c r="Z50" i="15"/>
  <c r="AA59" i="15"/>
  <c r="AC49" i="15"/>
  <c r="AA32" i="15"/>
  <c r="AB7" i="15"/>
  <c r="Z19" i="15"/>
  <c r="AD25" i="15"/>
  <c r="AB63" i="15"/>
  <c r="AD9" i="15"/>
  <c r="Z45" i="15"/>
  <c r="AD51" i="15"/>
  <c r="Z58" i="15"/>
  <c r="AD8" i="15"/>
  <c r="AB20" i="15"/>
  <c r="Z33" i="15"/>
  <c r="AD37" i="15"/>
  <c r="AB50" i="15"/>
  <c r="Z18" i="15"/>
  <c r="AB29" i="15"/>
  <c r="AD46" i="15"/>
  <c r="Z56" i="15"/>
  <c r="AC14" i="15"/>
  <c r="AD40" i="15"/>
  <c r="AC8" i="15"/>
  <c r="AC27" i="15"/>
  <c r="AC45" i="15"/>
  <c r="AE18" i="15"/>
  <c r="AE34" i="15"/>
  <c r="AB41" i="15"/>
  <c r="AC16" i="15"/>
  <c r="AA36" i="15"/>
  <c r="AC53" i="15"/>
  <c r="Z8" i="15"/>
  <c r="AD14" i="15"/>
  <c r="AB26" i="15"/>
  <c r="Z37" i="15"/>
  <c r="AB10" i="15"/>
  <c r="AD39" i="15"/>
  <c r="AB52" i="15"/>
  <c r="AB9" i="15"/>
  <c r="Z21" i="15"/>
  <c r="AD27" i="15"/>
  <c r="AB38" i="15"/>
  <c r="Z51" i="15"/>
  <c r="Z30" i="15"/>
  <c r="AD38" i="15"/>
  <c r="AB47" i="15"/>
  <c r="AC17" i="15"/>
  <c r="AD7" i="15"/>
  <c r="Z55" i="15"/>
  <c r="AB27" i="15"/>
  <c r="AA20" i="15"/>
  <c r="AA54" i="15"/>
  <c r="AD44" i="15"/>
  <c r="AE63" i="15"/>
  <c r="Z35" i="15"/>
  <c r="Z34" i="15"/>
  <c r="AD11" i="15"/>
  <c r="AD41" i="15"/>
  <c r="Z27" i="15"/>
  <c r="AD33" i="15"/>
  <c r="Z11" i="15"/>
  <c r="AA15" i="15"/>
  <c r="Z53" i="15"/>
  <c r="AE3" i="15"/>
  <c r="Z10" i="15"/>
  <c r="AD16" i="15"/>
  <c r="Z39" i="15"/>
  <c r="AD45" i="15"/>
  <c r="Z48" i="15"/>
  <c r="Z9" i="15"/>
  <c r="AA13" i="15"/>
  <c r="AA50" i="15"/>
  <c r="AB58" i="15"/>
  <c r="AE22" i="15"/>
  <c r="AC37" i="15"/>
  <c r="AE56" i="15"/>
  <c r="AB49" i="15"/>
  <c r="AA58" i="15"/>
  <c r="AB33" i="15"/>
</calcChain>
</file>

<file path=xl/comments1.xml><?xml version="1.0" encoding="utf-8"?>
<comments xmlns="http://schemas.openxmlformats.org/spreadsheetml/2006/main">
  <authors>
    <author>Ying Hsu</author>
  </authors>
  <commentList>
    <comment ref="B63" authorId="0">
      <text>
        <r>
          <rPr>
            <b/>
            <sz val="9"/>
            <color indexed="81"/>
            <rFont val="Tahoma"/>
            <charset val="1"/>
          </rPr>
          <t>Ying Hsu:</t>
        </r>
        <r>
          <rPr>
            <sz val="9"/>
            <color indexed="81"/>
            <rFont val="Tahoma"/>
            <charset val="1"/>
          </rPr>
          <t xml:space="preserve">
No such compound.  Combine mass to 2,4,5-trimethyl oxazole</t>
        </r>
      </text>
    </comment>
  </commentList>
</comments>
</file>

<file path=xl/sharedStrings.xml><?xml version="1.0" encoding="utf-8"?>
<sst xmlns="http://schemas.openxmlformats.org/spreadsheetml/2006/main" count="1042" uniqueCount="128">
  <si>
    <t>ID</t>
  </si>
  <si>
    <t>P_TYPE</t>
  </si>
  <si>
    <t>P_NUMBER</t>
  </si>
  <si>
    <t>DATA_ORIGN</t>
  </si>
  <si>
    <t>PRIMARY</t>
  </si>
  <si>
    <t>DESCRIPTIO</t>
  </si>
  <si>
    <t>DOCUMENT</t>
  </si>
  <si>
    <t>NAME</t>
  </si>
  <si>
    <t>QUALITY</t>
  </si>
  <si>
    <t>CONTROLS</t>
  </si>
  <si>
    <t>P_DATE</t>
  </si>
  <si>
    <t>NOTES</t>
  </si>
  <si>
    <t>TOTAL</t>
  </si>
  <si>
    <t>MASTER_POL</t>
  </si>
  <si>
    <t>T_METHOD</t>
  </si>
  <si>
    <t>NORM_BASIS</t>
  </si>
  <si>
    <t>ORIG_COMPO</t>
  </si>
  <si>
    <t>STANDARD</t>
  </si>
  <si>
    <t>TEST_YEAR</t>
  </si>
  <si>
    <t>J_RATING</t>
  </si>
  <si>
    <t>V_RATING</t>
  </si>
  <si>
    <t>D_RATING</t>
  </si>
  <si>
    <t>REGION</t>
  </si>
  <si>
    <t>SIBLING</t>
  </si>
  <si>
    <t>Version</t>
  </si>
  <si>
    <t>VOCtoTOG</t>
  </si>
  <si>
    <t>C</t>
  </si>
  <si>
    <t>G</t>
  </si>
  <si>
    <t>SPECIES_ID</t>
  </si>
  <si>
    <t>WEIGHT_PER</t>
  </si>
  <si>
    <t>UNCERTAINT</t>
  </si>
  <si>
    <t>UNC_METHOD</t>
  </si>
  <si>
    <t>ANLYMETHOD</t>
  </si>
  <si>
    <t>KEYWORD</t>
  </si>
  <si>
    <t>Literature</t>
  </si>
  <si>
    <t>Sum of species</t>
  </si>
  <si>
    <t>NMHC</t>
  </si>
  <si>
    <t>Wt %</t>
  </si>
  <si>
    <t>GC-MS</t>
  </si>
  <si>
    <t>D</t>
  </si>
  <si>
    <t>The purpose of this study was to determine the speciation of VOCs emitted from a commercial poultry facility during production and between production cycles.</t>
  </si>
  <si>
    <t>Speciation of volatile organic compounds from poultry production, Atmospheric Environment 44 (2010) 3538-3546</t>
  </si>
  <si>
    <t>None</t>
  </si>
  <si>
    <t>Air samples from a commercial broiler production house located in the southeastern United States were collected between flocks in spring and during an early production phase in winter. The production house sampled was representative of current commercial broiler systems with dimensions of 13.1 m x 155.5 m and designed to house approximately 25,000 birds per flock.  Mechanical ventilation of the house was achieved by either side wall fans or tunnel fans, depending on the climate and bird age. Management practices included the use of rice hulls as bedding and decaking (removing the caked litter, a mixture of bedding and manure, under the water and feed lines) after each flock.  The air sampling techniques used to speciate VOCs included evacuated canister (US EPA Method TO-15) for volatile compounds and sorbent tubes (US EPA Method TO-17) for less volatile and semi-volatile compounds.</t>
  </si>
  <si>
    <t>Applied multiple techniques as complementary methods for accurate speciation, since a single technique has its short comings in humid environments for polar compounds and fatty acids which make up significant of VOC.  Sample location in the facility had a significant impact on the types and levels of compounds measured with higher concentrations and more polar compounds associated with bird populations and less polar compounds at lower levels associated with areas of no birds.  This demonstrates the importance of characterizing animal facilities with animals present since aged manure/litter alone gave a different VOC profile in terms of both concentrations and diversity of compounds.</t>
  </si>
  <si>
    <t>Methanol</t>
  </si>
  <si>
    <t>TO-15</t>
  </si>
  <si>
    <t>Ethanol</t>
  </si>
  <si>
    <t>Propanol</t>
  </si>
  <si>
    <t>Butanol</t>
  </si>
  <si>
    <t>Acetone</t>
  </si>
  <si>
    <t>2-Butanone</t>
  </si>
  <si>
    <t>TO-17</t>
  </si>
  <si>
    <t>2,3-Butanedione</t>
  </si>
  <si>
    <t>2-Pentanone</t>
  </si>
  <si>
    <t>3-Pentanone</t>
  </si>
  <si>
    <t>4-Methylpentan-2-one</t>
  </si>
  <si>
    <t>1-Phenylethanone</t>
  </si>
  <si>
    <t>Benzaldehyde</t>
  </si>
  <si>
    <t>Phenol</t>
  </si>
  <si>
    <t>4-Methylphenol</t>
  </si>
  <si>
    <t>4-Ethylphenol</t>
  </si>
  <si>
    <t>4-Propylphenol</t>
  </si>
  <si>
    <t>Acetonitrile</t>
  </si>
  <si>
    <t>Acetamide</t>
  </si>
  <si>
    <t>Indole</t>
  </si>
  <si>
    <t>3-Methylindole</t>
  </si>
  <si>
    <t>Propene</t>
  </si>
  <si>
    <t>2-Methyl-1-propene</t>
  </si>
  <si>
    <t>2-Methyl-1,3-butadiene</t>
  </si>
  <si>
    <t>Pentane</t>
  </si>
  <si>
    <t>Cyclopentane</t>
  </si>
  <si>
    <t>Hexane</t>
  </si>
  <si>
    <t>Cyclohexane</t>
  </si>
  <si>
    <t>1-Methyl-4-prop-1-en-2-yl-cyclohexene</t>
  </si>
  <si>
    <t>Dodecane</t>
  </si>
  <si>
    <t>Tridecane</t>
  </si>
  <si>
    <t>Pinene</t>
  </si>
  <si>
    <t>Benzene</t>
  </si>
  <si>
    <t>Toluene</t>
  </si>
  <si>
    <t>Dichloromethane</t>
  </si>
  <si>
    <t>Trichloromethane</t>
  </si>
  <si>
    <t>Chloroethane</t>
  </si>
  <si>
    <t>2-Methyl naphthalene</t>
  </si>
  <si>
    <t>Carbon disulfide</t>
  </si>
  <si>
    <t>Dimethyl disulfide</t>
  </si>
  <si>
    <t>Dimethyl sulfone</t>
  </si>
  <si>
    <t>Tetrahydrothiophene 1,1-dioxide</t>
  </si>
  <si>
    <t>4,5-Dimethyl oxazole</t>
  </si>
  <si>
    <t>2,4,5-Trimethyl oxazole</t>
  </si>
  <si>
    <t>2,3,5-Trimethyl oxazole</t>
  </si>
  <si>
    <t>2,3,5,6-Tetramethyl pyrazine</t>
  </si>
  <si>
    <t>Acetic acid</t>
  </si>
  <si>
    <t>Propanoic acid</t>
  </si>
  <si>
    <t>2-Methylpropanoic acid</t>
  </si>
  <si>
    <t>Butanoic acid</t>
  </si>
  <si>
    <t>3-Methylbutanoic acid</t>
  </si>
  <si>
    <t>Pentanoic acid</t>
  </si>
  <si>
    <t>Hexanoic acid</t>
  </si>
  <si>
    <t>Heptanoic acid</t>
  </si>
  <si>
    <t>Benzoic acid</t>
  </si>
  <si>
    <t>Dimethyl itaconate</t>
  </si>
  <si>
    <t>Diethyl itaconate</t>
  </si>
  <si>
    <t>Unknown ester-01</t>
  </si>
  <si>
    <t>Triethyl citrate</t>
  </si>
  <si>
    <t>Compound</t>
  </si>
  <si>
    <t>ug/m3</t>
  </si>
  <si>
    <t>CV</t>
  </si>
  <si>
    <t>Empty Building</t>
  </si>
  <si>
    <t>Building average</t>
  </si>
  <si>
    <t>SW1</t>
  </si>
  <si>
    <t>SW3</t>
  </si>
  <si>
    <t>Tunnel</t>
  </si>
  <si>
    <t>CV coefficient of variation (standard error/mean)</t>
  </si>
  <si>
    <t>Standard deviation</t>
  </si>
  <si>
    <t>Total</t>
  </si>
  <si>
    <t>3-Hydroxy-2-butanone</t>
  </si>
  <si>
    <t>95222</t>
  </si>
  <si>
    <t>95223</t>
  </si>
  <si>
    <t>95224</t>
  </si>
  <si>
    <t>95225</t>
  </si>
  <si>
    <t>95226</t>
  </si>
  <si>
    <t>Poultry Production - Empty Building</t>
  </si>
  <si>
    <t>Poultry Production - Average of Production Cycle</t>
  </si>
  <si>
    <t>Poultry Production - Production Cycle</t>
  </si>
  <si>
    <t>United States</t>
  </si>
  <si>
    <t>Poultry Production</t>
  </si>
  <si>
    <t>Standard Deviation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</si>
</sst>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0" x14ac:knownFonts="1">
    <font>
      <sz val="11"/>
      <color theme="1"/>
      <name val="Calibri"/>
      <family val="2"/>
      <scheme val="minor"/>
    </font>
    <font>
      <sz val="10"/>
      <color indexed="8"/>
      <name val="Arial"/>
      <family val="2"/>
    </font>
    <font>
      <sz val="10"/>
      <name val="Arial"/>
      <family val="2"/>
    </font>
    <font>
      <sz val="10"/>
      <color indexed="8"/>
      <name val="Arial"/>
      <family val="2"/>
    </font>
    <font>
      <sz val="10"/>
      <name val="Arial"/>
      <family val="2"/>
    </font>
    <font>
      <sz val="11"/>
      <name val="Calibri"/>
      <family val="2"/>
      <scheme val="minor"/>
    </font>
    <font>
      <sz val="11"/>
      <color indexed="8"/>
      <name val="Calibri"/>
    </font>
    <font>
      <sz val="10"/>
      <color indexed="8"/>
      <name val="Arial"/>
    </font>
    <font>
      <sz val="9"/>
      <color indexed="81"/>
      <name val="Tahoma"/>
      <charset val="1"/>
    </font>
    <font>
      <b/>
      <sz val="9"/>
      <color indexed="81"/>
      <name val="Tahoma"/>
      <charset val="1"/>
    </font>
  </fonts>
  <fills count="5">
    <fill>
      <patternFill patternType="none"/>
    </fill>
    <fill>
      <patternFill patternType="gray125"/>
    </fill>
    <fill>
      <patternFill patternType="solid">
        <fgColor indexed="22"/>
        <bgColor indexed="0"/>
      </patternFill>
    </fill>
    <fill>
      <patternFill patternType="solid">
        <fgColor indexed="22"/>
        <bgColor indexed="64"/>
      </patternFill>
    </fill>
    <fill>
      <patternFill patternType="solid">
        <fgColor rgb="FFFFFF00"/>
        <bgColor indexed="64"/>
      </patternFill>
    </fill>
  </fills>
  <borders count="4">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6">
    <xf numFmtId="0" fontId="0" fillId="0" borderId="0"/>
    <xf numFmtId="0" fontId="1" fillId="0" borderId="0"/>
    <xf numFmtId="0" fontId="1" fillId="0" borderId="0"/>
    <xf numFmtId="0" fontId="1" fillId="0" borderId="0"/>
    <xf numFmtId="0" fontId="1" fillId="0" borderId="0"/>
    <xf numFmtId="0" fontId="7" fillId="0" borderId="0"/>
  </cellStyleXfs>
  <cellXfs count="28">
    <xf numFmtId="0" fontId="0" fillId="0" borderId="0" xfId="0"/>
    <xf numFmtId="0" fontId="1" fillId="2" borderId="0" xfId="3" applyFont="1" applyFill="1" applyBorder="1" applyAlignment="1">
      <alignment horizontal="center"/>
    </xf>
    <xf numFmtId="0" fontId="3" fillId="2" borderId="0" xfId="1" applyFont="1" applyFill="1" applyBorder="1" applyAlignment="1">
      <alignment horizontal="center"/>
    </xf>
    <xf numFmtId="0" fontId="3" fillId="3" borderId="0" xfId="1" applyFont="1" applyFill="1" applyBorder="1" applyAlignment="1">
      <alignment horizontal="center"/>
    </xf>
    <xf numFmtId="0" fontId="2" fillId="0" borderId="0" xfId="0" applyFont="1" applyBorder="1" applyAlignment="1"/>
    <xf numFmtId="49" fontId="1" fillId="2" borderId="0" xfId="3" applyNumberFormat="1" applyFont="1" applyFill="1" applyBorder="1" applyAlignment="1">
      <alignment horizontal="center"/>
    </xf>
    <xf numFmtId="0" fontId="4" fillId="0" borderId="0" xfId="0" applyFont="1"/>
    <xf numFmtId="49" fontId="0" fillId="0" borderId="0" xfId="0" applyNumberFormat="1"/>
    <xf numFmtId="0" fontId="0" fillId="0" borderId="0" xfId="0" applyBorder="1" applyAlignment="1"/>
    <xf numFmtId="0" fontId="1" fillId="2" borderId="1" xfId="4" applyFont="1" applyFill="1" applyBorder="1" applyAlignment="1">
      <alignment horizontal="center"/>
    </xf>
    <xf numFmtId="49" fontId="1" fillId="2" borderId="1" xfId="4" applyNumberFormat="1" applyFont="1" applyFill="1" applyBorder="1" applyAlignment="1">
      <alignment horizontal="center"/>
    </xf>
    <xf numFmtId="14" fontId="0" fillId="0" borderId="0" xfId="0" applyNumberFormat="1"/>
    <xf numFmtId="0" fontId="5" fillId="0" borderId="0" xfId="0" applyFont="1" applyFill="1"/>
    <xf numFmtId="0" fontId="2" fillId="0" borderId="0" xfId="2" applyFont="1" applyFill="1" applyBorder="1" applyAlignment="1"/>
    <xf numFmtId="49" fontId="2" fillId="0" borderId="0" xfId="2" applyNumberFormat="1" applyFont="1" applyFill="1" applyBorder="1" applyAlignment="1"/>
    <xf numFmtId="164" fontId="2" fillId="0" borderId="0" xfId="2" applyNumberFormat="1" applyFont="1" applyFill="1" applyBorder="1" applyAlignment="1"/>
    <xf numFmtId="164" fontId="5" fillId="0" borderId="0" xfId="0" applyNumberFormat="1" applyFont="1" applyFill="1"/>
    <xf numFmtId="0" fontId="5" fillId="0" borderId="0" xfId="0" applyFont="1" applyFill="1" applyAlignment="1">
      <alignment horizontal="right"/>
    </xf>
    <xf numFmtId="49" fontId="5" fillId="0" borderId="0" xfId="0" applyNumberFormat="1" applyFont="1" applyFill="1" applyAlignment="1">
      <alignment horizontal="right"/>
    </xf>
    <xf numFmtId="0" fontId="1" fillId="0" borderId="0" xfId="3" applyFont="1" applyFill="1" applyBorder="1" applyAlignment="1">
      <alignment horizontal="right"/>
    </xf>
    <xf numFmtId="0" fontId="6" fillId="2" borderId="2" xfId="5" applyFont="1" applyFill="1" applyBorder="1" applyAlignment="1">
      <alignment horizontal="center"/>
    </xf>
    <xf numFmtId="0" fontId="6" fillId="0" borderId="3" xfId="5" applyFont="1" applyFill="1" applyBorder="1" applyAlignment="1">
      <alignment horizontal="right" wrapText="1"/>
    </xf>
    <xf numFmtId="0" fontId="7" fillId="0" borderId="0" xfId="5"/>
    <xf numFmtId="0" fontId="0" fillId="4" borderId="0" xfId="0" applyFill="1"/>
    <xf numFmtId="0" fontId="7" fillId="4" borderId="0" xfId="5" applyFill="1"/>
    <xf numFmtId="0" fontId="7" fillId="0" borderId="0" xfId="5" applyFill="1"/>
    <xf numFmtId="0" fontId="0" fillId="0" borderId="0" xfId="0" applyFill="1"/>
    <xf numFmtId="0" fontId="0" fillId="0" borderId="0" xfId="0" applyAlignment="1">
      <alignment horizontal="center"/>
    </xf>
  </cellXfs>
  <cellStyles count="6">
    <cellStyle name="Normal" xfId="0" builtinId="0"/>
    <cellStyle name="Normal_Profile Table" xfId="1"/>
    <cellStyle name="Normal_Sheet1" xfId="5"/>
    <cellStyle name="Normal_Sheet3" xfId="2"/>
    <cellStyle name="Normal_Sheet4" xfId="3"/>
    <cellStyle name="Normal_Sheet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
  <sheetViews>
    <sheetView workbookViewId="0">
      <pane ySplit="1" topLeftCell="A2" activePane="bottomLeft" state="frozen"/>
      <selection pane="bottomLeft" activeCell="S28" sqref="S28"/>
    </sheetView>
  </sheetViews>
  <sheetFormatPr defaultRowHeight="14.4" x14ac:dyDescent="0.3"/>
  <cols>
    <col min="2" max="2" width="30" customWidth="1"/>
    <col min="5" max="5" width="10.6640625" bestFit="1" customWidth="1"/>
    <col min="6" max="6" width="7.88671875" customWidth="1"/>
  </cols>
  <sheetData>
    <row r="1" spans="1:20" s="4" customFormat="1" ht="13.2" x14ac:dyDescent="0.25">
      <c r="A1" s="2" t="s">
        <v>2</v>
      </c>
      <c r="B1" s="3" t="s">
        <v>7</v>
      </c>
      <c r="C1" s="2" t="s">
        <v>8</v>
      </c>
      <c r="D1" s="2" t="s">
        <v>9</v>
      </c>
      <c r="E1" s="3" t="s">
        <v>10</v>
      </c>
      <c r="F1" s="2" t="s">
        <v>11</v>
      </c>
      <c r="G1" s="2" t="s">
        <v>12</v>
      </c>
      <c r="H1" s="2" t="s">
        <v>13</v>
      </c>
      <c r="I1" s="2" t="s">
        <v>14</v>
      </c>
      <c r="J1" s="2" t="s">
        <v>15</v>
      </c>
      <c r="K1" s="2" t="s">
        <v>16</v>
      </c>
      <c r="L1" s="2" t="s">
        <v>17</v>
      </c>
      <c r="M1" s="2" t="s">
        <v>18</v>
      </c>
      <c r="N1" s="2" t="s">
        <v>19</v>
      </c>
      <c r="O1" s="2" t="s">
        <v>20</v>
      </c>
      <c r="P1" s="2" t="s">
        <v>21</v>
      </c>
      <c r="Q1" s="2" t="s">
        <v>22</v>
      </c>
      <c r="R1" s="2" t="s">
        <v>23</v>
      </c>
      <c r="S1" s="2" t="s">
        <v>24</v>
      </c>
      <c r="T1" s="2" t="s">
        <v>25</v>
      </c>
    </row>
    <row r="2" spans="1:20" x14ac:dyDescent="0.3">
      <c r="A2" s="7" t="s">
        <v>117</v>
      </c>
      <c r="B2" t="s">
        <v>122</v>
      </c>
      <c r="C2" t="s">
        <v>39</v>
      </c>
      <c r="D2" t="s">
        <v>42</v>
      </c>
      <c r="E2" s="11">
        <v>41848</v>
      </c>
      <c r="F2" t="s">
        <v>44</v>
      </c>
      <c r="G2">
        <v>100</v>
      </c>
      <c r="H2" t="s">
        <v>36</v>
      </c>
      <c r="I2" t="s">
        <v>43</v>
      </c>
      <c r="J2" t="s">
        <v>35</v>
      </c>
      <c r="K2" t="s">
        <v>26</v>
      </c>
      <c r="L2" t="b">
        <v>1</v>
      </c>
      <c r="M2">
        <v>2010</v>
      </c>
      <c r="N2">
        <v>3</v>
      </c>
      <c r="O2">
        <v>5</v>
      </c>
      <c r="P2">
        <v>1</v>
      </c>
      <c r="Q2" t="s">
        <v>125</v>
      </c>
      <c r="S2">
        <v>4.5</v>
      </c>
    </row>
    <row r="3" spans="1:20" x14ac:dyDescent="0.3">
      <c r="A3" s="7" t="s">
        <v>118</v>
      </c>
      <c r="B3" t="s">
        <v>123</v>
      </c>
      <c r="C3" t="s">
        <v>39</v>
      </c>
      <c r="D3" t="s">
        <v>42</v>
      </c>
      <c r="E3" s="11">
        <v>41848</v>
      </c>
      <c r="F3" t="s">
        <v>44</v>
      </c>
      <c r="G3">
        <v>100</v>
      </c>
      <c r="H3" t="s">
        <v>36</v>
      </c>
      <c r="I3" t="s">
        <v>43</v>
      </c>
      <c r="J3" t="s">
        <v>35</v>
      </c>
      <c r="K3" t="s">
        <v>26</v>
      </c>
      <c r="L3" t="b">
        <v>1</v>
      </c>
      <c r="M3">
        <v>2010</v>
      </c>
      <c r="N3">
        <v>3</v>
      </c>
      <c r="O3">
        <v>5</v>
      </c>
      <c r="P3">
        <v>1</v>
      </c>
      <c r="Q3" t="s">
        <v>125</v>
      </c>
      <c r="S3">
        <v>4.5</v>
      </c>
    </row>
    <row r="4" spans="1:20" x14ac:dyDescent="0.3">
      <c r="A4" s="7" t="s">
        <v>119</v>
      </c>
      <c r="B4" t="s">
        <v>124</v>
      </c>
      <c r="C4" t="s">
        <v>39</v>
      </c>
      <c r="D4" t="s">
        <v>42</v>
      </c>
      <c r="E4" s="11">
        <v>41848</v>
      </c>
      <c r="F4" t="s">
        <v>44</v>
      </c>
      <c r="G4">
        <v>100</v>
      </c>
      <c r="H4" t="s">
        <v>36</v>
      </c>
      <c r="I4" t="s">
        <v>43</v>
      </c>
      <c r="J4" t="s">
        <v>35</v>
      </c>
      <c r="K4" t="s">
        <v>26</v>
      </c>
      <c r="L4" t="b">
        <v>1</v>
      </c>
      <c r="M4">
        <v>2010</v>
      </c>
      <c r="N4">
        <v>3</v>
      </c>
      <c r="O4">
        <v>5</v>
      </c>
      <c r="P4">
        <v>1</v>
      </c>
      <c r="Q4" t="s">
        <v>125</v>
      </c>
      <c r="S4">
        <v>4.5</v>
      </c>
    </row>
    <row r="5" spans="1:20" x14ac:dyDescent="0.3">
      <c r="A5" s="7" t="s">
        <v>120</v>
      </c>
      <c r="B5" t="s">
        <v>124</v>
      </c>
      <c r="C5" t="s">
        <v>39</v>
      </c>
      <c r="D5" t="s">
        <v>42</v>
      </c>
      <c r="E5" s="11">
        <v>41848</v>
      </c>
      <c r="F5" t="s">
        <v>44</v>
      </c>
      <c r="G5">
        <v>100</v>
      </c>
      <c r="H5" t="s">
        <v>36</v>
      </c>
      <c r="I5" t="s">
        <v>43</v>
      </c>
      <c r="J5" t="s">
        <v>35</v>
      </c>
      <c r="K5" t="s">
        <v>26</v>
      </c>
      <c r="L5" t="b">
        <v>1</v>
      </c>
      <c r="M5">
        <v>2010</v>
      </c>
      <c r="N5">
        <v>3</v>
      </c>
      <c r="O5">
        <v>5</v>
      </c>
      <c r="P5">
        <v>1</v>
      </c>
      <c r="Q5" t="s">
        <v>125</v>
      </c>
      <c r="S5">
        <v>4.5</v>
      </c>
    </row>
    <row r="6" spans="1:20" x14ac:dyDescent="0.3">
      <c r="A6" s="7" t="s">
        <v>121</v>
      </c>
      <c r="B6" t="s">
        <v>124</v>
      </c>
      <c r="C6" t="s">
        <v>39</v>
      </c>
      <c r="D6" t="s">
        <v>42</v>
      </c>
      <c r="E6" s="11">
        <v>41848</v>
      </c>
      <c r="F6" t="s">
        <v>44</v>
      </c>
      <c r="G6">
        <v>100</v>
      </c>
      <c r="H6" t="s">
        <v>36</v>
      </c>
      <c r="I6" t="s">
        <v>43</v>
      </c>
      <c r="J6" t="s">
        <v>35</v>
      </c>
      <c r="K6" t="s">
        <v>26</v>
      </c>
      <c r="L6" t="b">
        <v>1</v>
      </c>
      <c r="M6">
        <v>2010</v>
      </c>
      <c r="N6">
        <v>3</v>
      </c>
      <c r="O6">
        <v>5</v>
      </c>
      <c r="P6">
        <v>1</v>
      </c>
      <c r="Q6" t="s">
        <v>125</v>
      </c>
      <c r="S6">
        <v>4.5</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E20" sqref="E20"/>
    </sheetView>
  </sheetViews>
  <sheetFormatPr defaultRowHeight="14.4" x14ac:dyDescent="0.3"/>
  <cols>
    <col min="3" max="3" width="9.109375" style="7"/>
  </cols>
  <sheetData>
    <row r="1" spans="1:7" s="6" customFormat="1" ht="12.75" x14ac:dyDescent="0.2">
      <c r="A1" s="1" t="s">
        <v>0</v>
      </c>
      <c r="B1" s="1" t="s">
        <v>1</v>
      </c>
      <c r="C1" s="5" t="s">
        <v>2</v>
      </c>
      <c r="D1" s="1" t="s">
        <v>3</v>
      </c>
      <c r="E1" s="1" t="s">
        <v>4</v>
      </c>
      <c r="F1" s="1" t="s">
        <v>5</v>
      </c>
      <c r="G1" s="1" t="s">
        <v>6</v>
      </c>
    </row>
    <row r="2" spans="1:7" x14ac:dyDescent="0.3">
      <c r="A2">
        <v>10817</v>
      </c>
      <c r="B2" t="s">
        <v>27</v>
      </c>
      <c r="C2" s="7" t="s">
        <v>117</v>
      </c>
      <c r="D2" t="s">
        <v>34</v>
      </c>
      <c r="E2" s="19" t="b">
        <v>1</v>
      </c>
      <c r="F2" t="s">
        <v>40</v>
      </c>
      <c r="G2" t="s">
        <v>41</v>
      </c>
    </row>
    <row r="3" spans="1:7" x14ac:dyDescent="0.3">
      <c r="A3">
        <v>10818</v>
      </c>
      <c r="B3" t="s">
        <v>27</v>
      </c>
      <c r="C3" s="7" t="s">
        <v>118</v>
      </c>
      <c r="D3" t="s">
        <v>34</v>
      </c>
      <c r="E3" s="19" t="b">
        <v>1</v>
      </c>
      <c r="F3" t="s">
        <v>40</v>
      </c>
      <c r="G3" t="s">
        <v>41</v>
      </c>
    </row>
    <row r="4" spans="1:7" x14ac:dyDescent="0.3">
      <c r="A4">
        <v>10819</v>
      </c>
      <c r="B4" t="s">
        <v>27</v>
      </c>
      <c r="C4" s="7" t="s">
        <v>119</v>
      </c>
      <c r="D4" t="s">
        <v>34</v>
      </c>
      <c r="E4" s="19" t="b">
        <v>1</v>
      </c>
      <c r="F4" t="s">
        <v>40</v>
      </c>
      <c r="G4" t="s">
        <v>41</v>
      </c>
    </row>
    <row r="5" spans="1:7" x14ac:dyDescent="0.3">
      <c r="A5">
        <v>10820</v>
      </c>
      <c r="B5" t="s">
        <v>27</v>
      </c>
      <c r="C5" s="7" t="s">
        <v>120</v>
      </c>
      <c r="D5" t="s">
        <v>34</v>
      </c>
      <c r="E5" s="19" t="b">
        <v>1</v>
      </c>
      <c r="F5" t="s">
        <v>40</v>
      </c>
      <c r="G5" t="s">
        <v>41</v>
      </c>
    </row>
    <row r="6" spans="1:7" x14ac:dyDescent="0.3">
      <c r="A6">
        <v>10821</v>
      </c>
      <c r="B6" t="s">
        <v>27</v>
      </c>
      <c r="C6" s="7" t="s">
        <v>121</v>
      </c>
      <c r="D6" t="s">
        <v>34</v>
      </c>
      <c r="E6" s="19" t="b">
        <v>1</v>
      </c>
      <c r="F6" t="s">
        <v>40</v>
      </c>
      <c r="G6" t="s">
        <v>41</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0"/>
  <sheetViews>
    <sheetView workbookViewId="0">
      <pane ySplit="1" topLeftCell="A221" activePane="bottomLeft" state="frozen"/>
      <selection pane="bottomLeft" activeCell="H266" sqref="H266"/>
    </sheetView>
  </sheetViews>
  <sheetFormatPr defaultRowHeight="14.4" x14ac:dyDescent="0.3"/>
  <cols>
    <col min="1" max="1" width="8.88671875" style="12"/>
    <col min="2" max="2" width="9.109375" style="17"/>
    <col min="3" max="3" width="9.109375" style="18"/>
    <col min="4" max="4" width="11.33203125" style="16" customWidth="1"/>
    <col min="5" max="5" width="8.88671875" style="12"/>
    <col min="6" max="6" width="14.33203125" style="12" customWidth="1"/>
    <col min="7" max="7" width="8.88671875" style="12"/>
  </cols>
  <sheetData>
    <row r="1" spans="1:7" s="8" customFormat="1" x14ac:dyDescent="0.3">
      <c r="A1" s="13" t="s">
        <v>0</v>
      </c>
      <c r="B1" s="13" t="s">
        <v>28</v>
      </c>
      <c r="C1" s="14" t="s">
        <v>2</v>
      </c>
      <c r="D1" s="15" t="s">
        <v>29</v>
      </c>
      <c r="E1" s="13" t="s">
        <v>30</v>
      </c>
      <c r="F1" s="13" t="s">
        <v>31</v>
      </c>
      <c r="G1" s="13" t="s">
        <v>32</v>
      </c>
    </row>
    <row r="2" spans="1:7" x14ac:dyDescent="0.3">
      <c r="A2" s="12">
        <v>191990</v>
      </c>
      <c r="B2" s="17">
        <v>531</v>
      </c>
      <c r="C2" s="7" t="s">
        <v>117</v>
      </c>
      <c r="D2" s="16">
        <v>3.8060879368658407</v>
      </c>
      <c r="E2" s="12">
        <v>0.95152198421646017</v>
      </c>
      <c r="F2" s="12" t="s">
        <v>127</v>
      </c>
      <c r="G2" s="12" t="s">
        <v>38</v>
      </c>
    </row>
    <row r="3" spans="1:7" x14ac:dyDescent="0.3">
      <c r="A3" s="12">
        <v>191991</v>
      </c>
      <c r="B3" s="17">
        <v>442</v>
      </c>
      <c r="C3" s="7" t="s">
        <v>117</v>
      </c>
      <c r="D3" s="16">
        <v>2.4487034949267197</v>
      </c>
      <c r="E3" s="12">
        <v>1.4692220969560319</v>
      </c>
      <c r="F3" s="12" t="s">
        <v>127</v>
      </c>
      <c r="G3" s="12" t="s">
        <v>38</v>
      </c>
    </row>
    <row r="4" spans="1:7" x14ac:dyDescent="0.3">
      <c r="A4" s="12">
        <v>191992</v>
      </c>
      <c r="B4" s="17">
        <v>607</v>
      </c>
      <c r="C4" s="7" t="s">
        <v>117</v>
      </c>
      <c r="D4" s="16">
        <v>0.62683201803833155</v>
      </c>
      <c r="E4" s="12">
        <v>0.63310033821871503</v>
      </c>
      <c r="F4" s="12" t="s">
        <v>127</v>
      </c>
      <c r="G4" s="12" t="s">
        <v>38</v>
      </c>
    </row>
    <row r="5" spans="1:7" x14ac:dyDescent="0.3">
      <c r="A5" s="12">
        <v>191993</v>
      </c>
      <c r="B5" s="17">
        <v>595</v>
      </c>
      <c r="C5" s="7" t="s">
        <v>117</v>
      </c>
      <c r="D5" s="16">
        <v>41.429537767756493</v>
      </c>
      <c r="E5" s="12">
        <v>6.6287260428410395</v>
      </c>
      <c r="F5" s="12" t="s">
        <v>127</v>
      </c>
      <c r="G5" s="12" t="s">
        <v>38</v>
      </c>
    </row>
    <row r="6" spans="1:7" x14ac:dyDescent="0.3">
      <c r="A6" s="12">
        <v>191994</v>
      </c>
      <c r="B6" s="17">
        <v>281</v>
      </c>
      <c r="C6" s="7" t="s">
        <v>117</v>
      </c>
      <c r="D6" s="16">
        <v>3.2378804960541157</v>
      </c>
      <c r="E6" s="12">
        <v>0.93898534385569354</v>
      </c>
      <c r="F6" s="12" t="s">
        <v>127</v>
      </c>
      <c r="G6" s="12" t="s">
        <v>38</v>
      </c>
    </row>
    <row r="7" spans="1:7" x14ac:dyDescent="0.3">
      <c r="A7" s="12">
        <v>191995</v>
      </c>
      <c r="B7" s="17">
        <v>536</v>
      </c>
      <c r="C7" s="7" t="s">
        <v>117</v>
      </c>
      <c r="D7" s="16">
        <v>0.13528748590755357</v>
      </c>
      <c r="E7" s="12">
        <v>0.11499436302142053</v>
      </c>
      <c r="F7" s="12" t="s">
        <v>127</v>
      </c>
      <c r="G7" s="12" t="s">
        <v>38</v>
      </c>
    </row>
    <row r="8" spans="1:7" x14ac:dyDescent="0.3">
      <c r="A8" s="12">
        <v>191996</v>
      </c>
      <c r="B8" s="17">
        <v>2688</v>
      </c>
      <c r="C8" s="7" t="s">
        <v>117</v>
      </c>
      <c r="D8" s="16">
        <v>0.55918827508455482</v>
      </c>
      <c r="E8" s="12">
        <v>0.2404509582863586</v>
      </c>
      <c r="F8" s="12" t="s">
        <v>127</v>
      </c>
      <c r="G8" s="12" t="s">
        <v>38</v>
      </c>
    </row>
    <row r="9" spans="1:7" x14ac:dyDescent="0.3">
      <c r="A9" s="12">
        <v>191997</v>
      </c>
      <c r="B9" s="17">
        <v>1463</v>
      </c>
      <c r="C9" s="7" t="s">
        <v>117</v>
      </c>
      <c r="D9" s="16">
        <v>0.73055242390078934</v>
      </c>
      <c r="E9" s="12">
        <v>0.26299887260428412</v>
      </c>
      <c r="F9" s="12" t="s">
        <v>127</v>
      </c>
      <c r="G9" s="12" t="s">
        <v>38</v>
      </c>
    </row>
    <row r="10" spans="1:7" x14ac:dyDescent="0.3">
      <c r="A10" s="12">
        <v>191998</v>
      </c>
      <c r="B10" s="17">
        <v>544</v>
      </c>
      <c r="C10" s="7" t="s">
        <v>117</v>
      </c>
      <c r="D10" s="16">
        <v>0.91544532130777934</v>
      </c>
      <c r="E10" s="12">
        <v>0.53095828635851205</v>
      </c>
      <c r="F10" s="12" t="s">
        <v>127</v>
      </c>
      <c r="G10" s="12" t="s">
        <v>38</v>
      </c>
    </row>
    <row r="11" spans="1:7" x14ac:dyDescent="0.3">
      <c r="A11" s="12">
        <v>191999</v>
      </c>
      <c r="B11" s="17">
        <v>2724</v>
      </c>
      <c r="C11" s="7" t="s">
        <v>117</v>
      </c>
      <c r="D11" s="16">
        <v>0.20293122886133036</v>
      </c>
      <c r="E11" s="12">
        <v>5.2762119503945888E-2</v>
      </c>
      <c r="F11" s="12" t="s">
        <v>127</v>
      </c>
      <c r="G11" s="12" t="s">
        <v>38</v>
      </c>
    </row>
    <row r="12" spans="1:7" x14ac:dyDescent="0.3">
      <c r="A12" s="12">
        <v>192000</v>
      </c>
      <c r="B12" s="17">
        <v>976</v>
      </c>
      <c r="C12" s="7" t="s">
        <v>117</v>
      </c>
      <c r="D12" s="16">
        <v>8.5682074408117259E-2</v>
      </c>
      <c r="E12" s="12">
        <v>4.6268320180383328E-2</v>
      </c>
      <c r="F12" s="12" t="s">
        <v>127</v>
      </c>
      <c r="G12" s="12" t="s">
        <v>38</v>
      </c>
    </row>
    <row r="13" spans="1:7" x14ac:dyDescent="0.3">
      <c r="A13" s="12">
        <v>192001</v>
      </c>
      <c r="B13" s="17">
        <v>2938</v>
      </c>
      <c r="C13" s="7" t="s">
        <v>117</v>
      </c>
      <c r="D13" s="16">
        <v>5.3213077790304411</v>
      </c>
      <c r="E13" s="12">
        <v>3.4588500563697866</v>
      </c>
      <c r="F13" s="12" t="s">
        <v>127</v>
      </c>
      <c r="G13" s="12" t="s">
        <v>38</v>
      </c>
    </row>
    <row r="14" spans="1:7" x14ac:dyDescent="0.3">
      <c r="A14" s="12">
        <v>192002</v>
      </c>
      <c r="B14" s="17">
        <v>301</v>
      </c>
      <c r="C14" s="7" t="s">
        <v>117</v>
      </c>
      <c r="D14" s="16">
        <v>2.1059751972942511</v>
      </c>
      <c r="E14" s="12">
        <v>1.2214656144306655</v>
      </c>
      <c r="F14" s="12" t="s">
        <v>127</v>
      </c>
      <c r="G14" s="12" t="s">
        <v>38</v>
      </c>
    </row>
    <row r="15" spans="1:7" x14ac:dyDescent="0.3">
      <c r="A15" s="12">
        <v>192003</v>
      </c>
      <c r="B15" s="17">
        <v>280</v>
      </c>
      <c r="C15" s="7" t="s">
        <v>117</v>
      </c>
      <c r="D15" s="16">
        <v>7.4859075535512982</v>
      </c>
      <c r="E15" s="12">
        <v>5.0904171364148825</v>
      </c>
      <c r="F15" s="12" t="s">
        <v>127</v>
      </c>
      <c r="G15" s="12" t="s">
        <v>38</v>
      </c>
    </row>
    <row r="16" spans="1:7" x14ac:dyDescent="0.3">
      <c r="A16" s="12">
        <v>192004</v>
      </c>
      <c r="B16" s="17">
        <v>2233</v>
      </c>
      <c r="C16" s="7" t="s">
        <v>117</v>
      </c>
      <c r="D16" s="16">
        <v>0.75760992108230008</v>
      </c>
      <c r="E16" s="12">
        <v>0.42426155580608804</v>
      </c>
      <c r="F16" s="12" t="s">
        <v>127</v>
      </c>
      <c r="G16" s="12" t="s">
        <v>38</v>
      </c>
    </row>
    <row r="17" spans="1:7" x14ac:dyDescent="0.3">
      <c r="A17" s="12">
        <v>192005</v>
      </c>
      <c r="B17" s="17">
        <v>2761</v>
      </c>
      <c r="C17" s="7" t="s">
        <v>117</v>
      </c>
      <c r="D17" s="16">
        <v>9.0191657271702391E-2</v>
      </c>
      <c r="E17" s="12">
        <v>5.5016910935738454E-2</v>
      </c>
      <c r="F17" s="12" t="s">
        <v>127</v>
      </c>
      <c r="G17" s="12" t="s">
        <v>38</v>
      </c>
    </row>
    <row r="18" spans="1:7" x14ac:dyDescent="0.3">
      <c r="A18" s="12">
        <v>192006</v>
      </c>
      <c r="B18" s="17">
        <v>2754</v>
      </c>
      <c r="C18" s="7" t="s">
        <v>117</v>
      </c>
      <c r="D18" s="16">
        <v>0.52311161217587387</v>
      </c>
      <c r="E18" s="12">
        <v>0.21447576099210824</v>
      </c>
      <c r="F18" s="12" t="s">
        <v>127</v>
      </c>
      <c r="G18" s="12" t="s">
        <v>38</v>
      </c>
    </row>
    <row r="19" spans="1:7" x14ac:dyDescent="0.3">
      <c r="A19" s="12">
        <v>192007</v>
      </c>
      <c r="B19" s="17">
        <v>2760</v>
      </c>
      <c r="C19" s="7" t="s">
        <v>117</v>
      </c>
      <c r="D19" s="16">
        <v>9.0191657271702391E-2</v>
      </c>
      <c r="E19" s="12">
        <v>5.5016910935738454E-2</v>
      </c>
      <c r="F19" s="12" t="s">
        <v>127</v>
      </c>
      <c r="G19" s="12" t="s">
        <v>38</v>
      </c>
    </row>
    <row r="20" spans="1:7" x14ac:dyDescent="0.3">
      <c r="A20" s="12">
        <v>192008</v>
      </c>
      <c r="B20" s="17">
        <v>2763</v>
      </c>
      <c r="C20" s="7" t="s">
        <v>117</v>
      </c>
      <c r="D20" s="16">
        <v>0.22998872604284107</v>
      </c>
      <c r="E20" s="12">
        <v>0.1057948139797069</v>
      </c>
      <c r="F20" s="12" t="s">
        <v>127</v>
      </c>
      <c r="G20" s="12" t="s">
        <v>38</v>
      </c>
    </row>
    <row r="21" spans="1:7" x14ac:dyDescent="0.3">
      <c r="A21" s="12">
        <v>192009</v>
      </c>
      <c r="B21" s="17">
        <v>950</v>
      </c>
      <c r="C21" s="7" t="s">
        <v>117</v>
      </c>
      <c r="D21" s="16">
        <v>0.14430665163472381</v>
      </c>
      <c r="E21" s="12">
        <v>5.6279594137542299E-2</v>
      </c>
      <c r="F21" s="12" t="s">
        <v>127</v>
      </c>
      <c r="G21" s="12" t="s">
        <v>38</v>
      </c>
    </row>
    <row r="22" spans="1:7" x14ac:dyDescent="0.3">
      <c r="A22" s="12">
        <v>192010</v>
      </c>
      <c r="B22" s="17">
        <v>1673</v>
      </c>
      <c r="C22" s="7" t="s">
        <v>117</v>
      </c>
      <c r="D22" s="16">
        <v>4.509582863585119E-3</v>
      </c>
      <c r="E22" s="12">
        <v>2.0744081172491551E-3</v>
      </c>
      <c r="F22" s="12" t="s">
        <v>127</v>
      </c>
      <c r="G22" s="12" t="s">
        <v>38</v>
      </c>
    </row>
    <row r="23" spans="1:7" x14ac:dyDescent="0.3">
      <c r="A23" s="12">
        <v>192011</v>
      </c>
      <c r="B23" s="17">
        <v>937</v>
      </c>
      <c r="C23" s="7" t="s">
        <v>117</v>
      </c>
      <c r="D23" s="16">
        <v>1.9616685456595271</v>
      </c>
      <c r="E23" s="12">
        <v>3.0209695603156712</v>
      </c>
      <c r="F23" s="12" t="s">
        <v>127</v>
      </c>
      <c r="G23" s="12" t="s">
        <v>38</v>
      </c>
    </row>
    <row r="24" spans="1:7" x14ac:dyDescent="0.3">
      <c r="A24" s="12">
        <v>192012</v>
      </c>
      <c r="B24" s="17">
        <v>663</v>
      </c>
      <c r="C24" s="7" t="s">
        <v>117</v>
      </c>
      <c r="D24" s="16">
        <v>3.233370913190531</v>
      </c>
      <c r="E24" s="12">
        <v>1.3580157835400228</v>
      </c>
      <c r="F24" s="12" t="s">
        <v>127</v>
      </c>
      <c r="G24" s="12" t="s">
        <v>38</v>
      </c>
    </row>
    <row r="25" spans="1:7" x14ac:dyDescent="0.3">
      <c r="A25" s="12">
        <v>192013</v>
      </c>
      <c r="B25" s="17">
        <v>646</v>
      </c>
      <c r="C25" s="7" t="s">
        <v>117</v>
      </c>
      <c r="D25" s="16">
        <v>1.1950394588500566</v>
      </c>
      <c r="E25" s="12">
        <v>1.1711386696730555</v>
      </c>
      <c r="F25" s="12" t="s">
        <v>127</v>
      </c>
      <c r="G25" s="12" t="s">
        <v>38</v>
      </c>
    </row>
    <row r="26" spans="1:7" x14ac:dyDescent="0.3">
      <c r="A26" s="12">
        <v>192014</v>
      </c>
      <c r="B26" s="17">
        <v>2939</v>
      </c>
      <c r="C26" s="7" t="s">
        <v>117</v>
      </c>
      <c r="D26" s="16">
        <v>0.43742953776775656</v>
      </c>
      <c r="E26" s="12">
        <v>0.201217587373168</v>
      </c>
      <c r="F26" s="12" t="s">
        <v>127</v>
      </c>
      <c r="G26" s="12" t="s">
        <v>38</v>
      </c>
    </row>
    <row r="27" spans="1:7" x14ac:dyDescent="0.3">
      <c r="A27" s="12">
        <v>192015</v>
      </c>
      <c r="B27" s="17">
        <v>1809</v>
      </c>
      <c r="C27" s="7" t="s">
        <v>117</v>
      </c>
      <c r="D27" s="16">
        <v>0.14881623449830894</v>
      </c>
      <c r="E27" s="12">
        <v>8.4825253664036093E-2</v>
      </c>
      <c r="F27" s="12" t="s">
        <v>127</v>
      </c>
      <c r="G27" s="12" t="s">
        <v>38</v>
      </c>
    </row>
    <row r="28" spans="1:7" x14ac:dyDescent="0.3">
      <c r="A28" s="12">
        <v>192016</v>
      </c>
      <c r="B28" s="17">
        <v>2942</v>
      </c>
      <c r="C28" s="7" t="s">
        <v>117</v>
      </c>
      <c r="D28" s="16">
        <v>0.48703494926719287</v>
      </c>
      <c r="E28" s="12">
        <v>0.25812852311161227</v>
      </c>
      <c r="F28" s="12" t="s">
        <v>127</v>
      </c>
      <c r="G28" s="12" t="s">
        <v>38</v>
      </c>
    </row>
    <row r="29" spans="1:7" x14ac:dyDescent="0.3">
      <c r="A29" s="12">
        <v>192017</v>
      </c>
      <c r="B29" s="17">
        <v>332</v>
      </c>
      <c r="C29" s="7" t="s">
        <v>117</v>
      </c>
      <c r="D29" s="16">
        <v>0.12175873731679822</v>
      </c>
      <c r="E29" s="12">
        <v>4.9921082299887266E-2</v>
      </c>
      <c r="F29" s="12" t="s">
        <v>127</v>
      </c>
      <c r="G29" s="12" t="s">
        <v>38</v>
      </c>
    </row>
    <row r="30" spans="1:7" x14ac:dyDescent="0.3">
      <c r="A30" s="12">
        <v>192018</v>
      </c>
      <c r="B30" s="17">
        <v>2692</v>
      </c>
      <c r="C30" s="7" t="s">
        <v>117</v>
      </c>
      <c r="D30" s="16">
        <v>1.1995490417136419</v>
      </c>
      <c r="E30" s="12">
        <v>0.35986471251409252</v>
      </c>
      <c r="F30" s="12" t="s">
        <v>127</v>
      </c>
      <c r="G30" s="12" t="s">
        <v>38</v>
      </c>
    </row>
    <row r="31" spans="1:7" x14ac:dyDescent="0.3">
      <c r="A31" s="12">
        <v>192019</v>
      </c>
      <c r="B31" s="17">
        <v>2946</v>
      </c>
      <c r="C31" s="7" t="s">
        <v>117</v>
      </c>
      <c r="D31" s="16">
        <v>1.2085682074408122</v>
      </c>
      <c r="E31" s="12">
        <v>0.24171364148816241</v>
      </c>
      <c r="F31" s="12" t="s">
        <v>127</v>
      </c>
      <c r="G31" s="12" t="s">
        <v>38</v>
      </c>
    </row>
    <row r="32" spans="1:7" x14ac:dyDescent="0.3">
      <c r="A32" s="12">
        <v>192020</v>
      </c>
      <c r="B32" s="17">
        <v>2947</v>
      </c>
      <c r="C32" s="7" t="s">
        <v>117</v>
      </c>
      <c r="D32" s="16">
        <v>0.36527621195039467</v>
      </c>
      <c r="E32" s="12">
        <v>0.13880496054114999</v>
      </c>
      <c r="F32" s="12" t="s">
        <v>127</v>
      </c>
      <c r="G32" s="12" t="s">
        <v>38</v>
      </c>
    </row>
    <row r="33" spans="1:7" x14ac:dyDescent="0.3">
      <c r="A33" s="12">
        <v>192021</v>
      </c>
      <c r="B33" s="17">
        <v>678</v>
      </c>
      <c r="C33" s="7" t="s">
        <v>117</v>
      </c>
      <c r="D33" s="16">
        <v>3.6076662908680952E-2</v>
      </c>
      <c r="E33" s="12">
        <v>5.0146561443066527E-2</v>
      </c>
      <c r="F33" s="12" t="s">
        <v>127</v>
      </c>
      <c r="G33" s="12" t="s">
        <v>38</v>
      </c>
    </row>
    <row r="34" spans="1:7" x14ac:dyDescent="0.3">
      <c r="A34" s="12">
        <v>192022</v>
      </c>
      <c r="B34" s="17">
        <v>497</v>
      </c>
      <c r="C34" s="7" t="s">
        <v>117</v>
      </c>
      <c r="D34" s="16">
        <v>2.7057497181510716E-2</v>
      </c>
      <c r="E34" s="12">
        <v>4.6809470124013541E-2</v>
      </c>
      <c r="F34" s="12" t="s">
        <v>127</v>
      </c>
      <c r="G34" s="12" t="s">
        <v>38</v>
      </c>
    </row>
    <row r="35" spans="1:7" x14ac:dyDescent="0.3">
      <c r="A35" s="12">
        <v>192023</v>
      </c>
      <c r="B35" s="17">
        <v>511</v>
      </c>
      <c r="C35" s="7" t="s">
        <v>117</v>
      </c>
      <c r="D35" s="16">
        <v>1.6685456595264943</v>
      </c>
      <c r="E35" s="12">
        <v>1.2347237880496056</v>
      </c>
      <c r="F35" s="12" t="s">
        <v>127</v>
      </c>
      <c r="G35" s="12" t="s">
        <v>38</v>
      </c>
    </row>
    <row r="36" spans="1:7" x14ac:dyDescent="0.3">
      <c r="A36" s="12">
        <v>192024</v>
      </c>
      <c r="B36" s="17">
        <v>390</v>
      </c>
      <c r="C36" s="7" t="s">
        <v>117</v>
      </c>
      <c r="D36" s="16">
        <v>0.29763246899661788</v>
      </c>
      <c r="E36" s="12">
        <v>0.5595490417136415</v>
      </c>
      <c r="F36" s="12" t="s">
        <v>127</v>
      </c>
      <c r="G36" s="12" t="s">
        <v>38</v>
      </c>
    </row>
    <row r="37" spans="1:7" x14ac:dyDescent="0.3">
      <c r="A37" s="12">
        <v>192025</v>
      </c>
      <c r="B37" s="17">
        <v>601</v>
      </c>
      <c r="C37" s="7" t="s">
        <v>117</v>
      </c>
      <c r="D37" s="16">
        <v>3.616685456595266</v>
      </c>
      <c r="E37" s="12">
        <v>5.9675310033821889</v>
      </c>
      <c r="F37" s="12" t="s">
        <v>127</v>
      </c>
      <c r="G37" s="12" t="s">
        <v>38</v>
      </c>
    </row>
    <row r="38" spans="1:7" x14ac:dyDescent="0.3">
      <c r="A38" s="12">
        <v>192026</v>
      </c>
      <c r="B38" s="17">
        <v>302</v>
      </c>
      <c r="C38" s="7" t="s">
        <v>117</v>
      </c>
      <c r="D38" s="16">
        <v>4.5095828635851196E-2</v>
      </c>
      <c r="E38" s="12">
        <v>0.10056369785794816</v>
      </c>
      <c r="F38" s="12" t="s">
        <v>127</v>
      </c>
      <c r="G38" s="12" t="s">
        <v>38</v>
      </c>
    </row>
    <row r="39" spans="1:7" x14ac:dyDescent="0.3">
      <c r="A39" s="12">
        <v>192027</v>
      </c>
      <c r="B39" s="17">
        <v>717</v>
      </c>
      <c r="C39" s="7" t="s">
        <v>117</v>
      </c>
      <c r="D39" s="16">
        <v>8.5817361894024824</v>
      </c>
      <c r="E39" s="12">
        <v>5.0632243517474649</v>
      </c>
      <c r="F39" s="12" t="s">
        <v>127</v>
      </c>
      <c r="G39" s="12" t="s">
        <v>38</v>
      </c>
    </row>
    <row r="40" spans="1:7" x14ac:dyDescent="0.3">
      <c r="A40" s="12">
        <v>192028</v>
      </c>
      <c r="B40" s="17">
        <v>343</v>
      </c>
      <c r="C40" s="7" t="s">
        <v>117</v>
      </c>
      <c r="D40" s="16">
        <v>0.10822998872604286</v>
      </c>
      <c r="E40" s="12">
        <v>0.12771138669673057</v>
      </c>
      <c r="F40" s="12" t="s">
        <v>127</v>
      </c>
      <c r="G40" s="12" t="s">
        <v>38</v>
      </c>
    </row>
    <row r="41" spans="1:7" x14ac:dyDescent="0.3">
      <c r="A41" s="12">
        <v>192029</v>
      </c>
      <c r="B41" s="17">
        <v>443</v>
      </c>
      <c r="C41" s="7" t="s">
        <v>117</v>
      </c>
      <c r="D41" s="16">
        <v>7.2153325817361905E-2</v>
      </c>
      <c r="E41" s="12">
        <v>6.5659526493799331E-2</v>
      </c>
      <c r="F41" s="12" t="s">
        <v>127</v>
      </c>
      <c r="G41" s="12" t="s">
        <v>38</v>
      </c>
    </row>
    <row r="42" spans="1:7" x14ac:dyDescent="0.3">
      <c r="A42" s="12">
        <v>192030</v>
      </c>
      <c r="B42" s="17">
        <v>2297</v>
      </c>
      <c r="C42" s="7" t="s">
        <v>117</v>
      </c>
      <c r="D42" s="16">
        <v>4.2570462232243527</v>
      </c>
      <c r="E42" s="12">
        <v>0.89397970687711403</v>
      </c>
      <c r="F42" s="12" t="s">
        <v>127</v>
      </c>
      <c r="G42" s="12" t="s">
        <v>38</v>
      </c>
    </row>
    <row r="43" spans="1:7" x14ac:dyDescent="0.3">
      <c r="A43" s="12">
        <v>192031</v>
      </c>
      <c r="B43" s="17">
        <v>531</v>
      </c>
      <c r="C43" s="7" t="s">
        <v>118</v>
      </c>
      <c r="D43" s="16">
        <v>6.0762164846077491</v>
      </c>
      <c r="E43" s="12">
        <v>3.88877855014896</v>
      </c>
      <c r="F43" s="12" t="s">
        <v>127</v>
      </c>
      <c r="G43" s="12" t="s">
        <v>38</v>
      </c>
    </row>
    <row r="44" spans="1:7" x14ac:dyDescent="0.3">
      <c r="A44" s="12">
        <v>192032</v>
      </c>
      <c r="B44" s="17">
        <v>442</v>
      </c>
      <c r="C44" s="7" t="s">
        <v>118</v>
      </c>
      <c r="D44" s="16">
        <v>6.482745779543202</v>
      </c>
      <c r="E44" s="12">
        <v>4.6675769612711058</v>
      </c>
      <c r="F44" s="12" t="s">
        <v>127</v>
      </c>
      <c r="G44" s="12" t="s">
        <v>38</v>
      </c>
    </row>
    <row r="45" spans="1:7" x14ac:dyDescent="0.3">
      <c r="A45" s="12">
        <v>192033</v>
      </c>
      <c r="B45" s="17">
        <v>607</v>
      </c>
      <c r="C45" s="7" t="s">
        <v>118</v>
      </c>
      <c r="D45" s="16">
        <v>1.1792452830188684</v>
      </c>
      <c r="E45" s="12">
        <v>0.17688679245283029</v>
      </c>
      <c r="F45" s="12" t="s">
        <v>127</v>
      </c>
      <c r="G45" s="12" t="s">
        <v>38</v>
      </c>
    </row>
    <row r="46" spans="1:7" x14ac:dyDescent="0.3">
      <c r="A46" s="12">
        <v>192034</v>
      </c>
      <c r="B46" s="17">
        <v>595</v>
      </c>
      <c r="C46" s="7" t="s">
        <v>118</v>
      </c>
      <c r="D46" s="16">
        <v>3.3608490566037754</v>
      </c>
      <c r="E46" s="12">
        <v>2.9239386792452846</v>
      </c>
      <c r="F46" s="12" t="s">
        <v>127</v>
      </c>
      <c r="G46" s="12" t="s">
        <v>38</v>
      </c>
    </row>
    <row r="47" spans="1:7" x14ac:dyDescent="0.3">
      <c r="A47" s="12">
        <v>192035</v>
      </c>
      <c r="B47" s="17">
        <v>281</v>
      </c>
      <c r="C47" s="7" t="s">
        <v>118</v>
      </c>
      <c r="D47" s="16">
        <v>3.246027805362464</v>
      </c>
      <c r="E47" s="12">
        <v>2.7915839126117192</v>
      </c>
      <c r="F47" s="12" t="s">
        <v>127</v>
      </c>
      <c r="G47" s="12" t="s">
        <v>38</v>
      </c>
    </row>
    <row r="48" spans="1:7" x14ac:dyDescent="0.3">
      <c r="A48" s="12">
        <v>192036</v>
      </c>
      <c r="B48" s="17">
        <v>536</v>
      </c>
      <c r="C48" s="7" t="s">
        <v>118</v>
      </c>
      <c r="D48" s="16">
        <v>1.2723435948361477</v>
      </c>
      <c r="E48" s="12">
        <v>0.90336395233366473</v>
      </c>
      <c r="F48" s="12" t="s">
        <v>127</v>
      </c>
      <c r="G48" s="12" t="s">
        <v>38</v>
      </c>
    </row>
    <row r="49" spans="1:7" x14ac:dyDescent="0.3">
      <c r="A49" s="12">
        <v>192037</v>
      </c>
      <c r="B49" s="17">
        <v>2688</v>
      </c>
      <c r="C49" s="7" t="s">
        <v>118</v>
      </c>
      <c r="D49" s="16">
        <v>2.8022591857001009</v>
      </c>
      <c r="E49" s="12">
        <v>4.4275695134061595</v>
      </c>
      <c r="F49" s="12" t="s">
        <v>127</v>
      </c>
      <c r="G49" s="12" t="s">
        <v>38</v>
      </c>
    </row>
    <row r="50" spans="1:7" x14ac:dyDescent="0.3">
      <c r="A50" s="12">
        <v>192038</v>
      </c>
      <c r="B50" s="17">
        <v>1463</v>
      </c>
      <c r="C50" s="7" t="s">
        <v>118</v>
      </c>
      <c r="D50" s="16">
        <v>26.067527308838145</v>
      </c>
      <c r="E50" s="12">
        <v>25.806852035749767</v>
      </c>
      <c r="F50" s="12" t="s">
        <v>127</v>
      </c>
      <c r="G50" s="12" t="s">
        <v>38</v>
      </c>
    </row>
    <row r="51" spans="1:7" x14ac:dyDescent="0.3">
      <c r="A51" s="12">
        <v>192039</v>
      </c>
      <c r="B51" s="17">
        <v>544</v>
      </c>
      <c r="C51" s="7" t="s">
        <v>118</v>
      </c>
      <c r="D51" s="16">
        <v>0.66410129096325754</v>
      </c>
      <c r="E51" s="12">
        <v>0.58440913604766664</v>
      </c>
      <c r="F51" s="12" t="s">
        <v>127</v>
      </c>
      <c r="G51" s="12" t="s">
        <v>38</v>
      </c>
    </row>
    <row r="52" spans="1:7" x14ac:dyDescent="0.3">
      <c r="A52" s="12">
        <v>192040</v>
      </c>
      <c r="B52" s="17">
        <v>2724</v>
      </c>
      <c r="C52" s="7" t="s">
        <v>118</v>
      </c>
      <c r="D52" s="16">
        <v>0.27619165839126131</v>
      </c>
      <c r="E52" s="12">
        <v>5.2476415094339653E-2</v>
      </c>
      <c r="F52" s="12" t="s">
        <v>127</v>
      </c>
      <c r="G52" s="12" t="s">
        <v>38</v>
      </c>
    </row>
    <row r="53" spans="1:7" x14ac:dyDescent="0.3">
      <c r="A53" s="12">
        <v>192041</v>
      </c>
      <c r="B53" s="17">
        <v>539</v>
      </c>
      <c r="C53" s="7" t="s">
        <v>118</v>
      </c>
      <c r="D53" s="16">
        <v>1.6850794438927514</v>
      </c>
      <c r="E53" s="12">
        <v>1.0784508440913609</v>
      </c>
      <c r="F53" s="12" t="s">
        <v>127</v>
      </c>
      <c r="G53" s="12" t="s">
        <v>38</v>
      </c>
    </row>
    <row r="54" spans="1:7" x14ac:dyDescent="0.3">
      <c r="A54" s="12">
        <v>192042</v>
      </c>
      <c r="B54" s="17">
        <v>2936</v>
      </c>
      <c r="C54" s="7" t="s">
        <v>118</v>
      </c>
      <c r="D54" s="16">
        <v>0.12723435948361475</v>
      </c>
      <c r="E54" s="12">
        <v>5.5983118172790489E-2</v>
      </c>
      <c r="F54" s="12" t="s">
        <v>127</v>
      </c>
      <c r="G54" s="12" t="s">
        <v>38</v>
      </c>
    </row>
    <row r="55" spans="1:7" x14ac:dyDescent="0.3">
      <c r="A55" s="12">
        <v>192043</v>
      </c>
      <c r="B55" s="17">
        <v>2937</v>
      </c>
      <c r="C55" s="7" t="s">
        <v>118</v>
      </c>
      <c r="D55" s="16">
        <v>0.42204568023833189</v>
      </c>
      <c r="E55" s="12">
        <v>0.14349553128103285</v>
      </c>
      <c r="F55" s="12" t="s">
        <v>127</v>
      </c>
      <c r="G55" s="12" t="s">
        <v>38</v>
      </c>
    </row>
    <row r="56" spans="1:7" x14ac:dyDescent="0.3">
      <c r="A56" s="12">
        <v>192044</v>
      </c>
      <c r="B56" s="17">
        <v>301</v>
      </c>
      <c r="C56" s="7" t="s">
        <v>118</v>
      </c>
      <c r="D56" s="16">
        <v>0.18619662363455819</v>
      </c>
      <c r="E56" s="12">
        <v>0.13033763654419073</v>
      </c>
      <c r="F56" s="12" t="s">
        <v>127</v>
      </c>
      <c r="G56" s="12" t="s">
        <v>38</v>
      </c>
    </row>
    <row r="57" spans="1:7" x14ac:dyDescent="0.3">
      <c r="A57" s="12">
        <v>192045</v>
      </c>
      <c r="B57" s="17">
        <v>280</v>
      </c>
      <c r="C57" s="7" t="s">
        <v>118</v>
      </c>
      <c r="D57" s="16">
        <v>26.207174776564067</v>
      </c>
      <c r="E57" s="12">
        <v>29.876179245283037</v>
      </c>
      <c r="F57" s="12" t="s">
        <v>127</v>
      </c>
      <c r="G57" s="12" t="s">
        <v>38</v>
      </c>
    </row>
    <row r="58" spans="1:7" x14ac:dyDescent="0.3">
      <c r="A58" s="12">
        <v>192046</v>
      </c>
      <c r="B58" s="17">
        <v>2233</v>
      </c>
      <c r="C58" s="7" t="s">
        <v>118</v>
      </c>
      <c r="D58" s="16">
        <v>1.3561320754716988</v>
      </c>
      <c r="E58" s="12">
        <v>1.8443396226415105</v>
      </c>
      <c r="F58" s="12" t="s">
        <v>127</v>
      </c>
      <c r="G58" s="12" t="s">
        <v>38</v>
      </c>
    </row>
    <row r="59" spans="1:7" x14ac:dyDescent="0.3">
      <c r="A59" s="12">
        <v>192047</v>
      </c>
      <c r="B59" s="17">
        <v>2761</v>
      </c>
      <c r="C59" s="7" t="s">
        <v>118</v>
      </c>
      <c r="D59" s="16">
        <v>0.85650446871896779</v>
      </c>
      <c r="E59" s="12">
        <v>1.2590615690168827</v>
      </c>
      <c r="F59" s="12" t="s">
        <v>127</v>
      </c>
      <c r="G59" s="12" t="s">
        <v>38</v>
      </c>
    </row>
    <row r="60" spans="1:7" x14ac:dyDescent="0.3">
      <c r="A60" s="12">
        <v>192048</v>
      </c>
      <c r="B60" s="17">
        <v>2754</v>
      </c>
      <c r="C60" s="7" t="s">
        <v>118</v>
      </c>
      <c r="D60" s="16">
        <v>2.1102284011916597</v>
      </c>
      <c r="E60" s="12">
        <v>2.5955809334657411</v>
      </c>
      <c r="F60" s="12" t="s">
        <v>127</v>
      </c>
      <c r="G60" s="12" t="s">
        <v>38</v>
      </c>
    </row>
    <row r="61" spans="1:7" x14ac:dyDescent="0.3">
      <c r="A61" s="12">
        <v>192049</v>
      </c>
      <c r="B61" s="17">
        <v>2760</v>
      </c>
      <c r="C61" s="7" t="s">
        <v>118</v>
      </c>
      <c r="D61" s="16">
        <v>1.2164846077457803</v>
      </c>
      <c r="E61" s="12">
        <v>1.6544190665342611</v>
      </c>
      <c r="F61" s="12" t="s">
        <v>127</v>
      </c>
      <c r="G61" s="12" t="s">
        <v>38</v>
      </c>
    </row>
    <row r="62" spans="1:7" x14ac:dyDescent="0.3">
      <c r="A62" s="12">
        <v>192050</v>
      </c>
      <c r="B62" s="17">
        <v>2763</v>
      </c>
      <c r="C62" s="7" t="s">
        <v>118</v>
      </c>
      <c r="D62" s="16">
        <v>0.51514399205561101</v>
      </c>
      <c r="E62" s="12">
        <v>0.68514150943396268</v>
      </c>
      <c r="F62" s="12" t="s">
        <v>127</v>
      </c>
      <c r="G62" s="12" t="s">
        <v>38</v>
      </c>
    </row>
    <row r="63" spans="1:7" x14ac:dyDescent="0.3">
      <c r="A63" s="12">
        <v>192051</v>
      </c>
      <c r="B63" s="17">
        <v>950</v>
      </c>
      <c r="C63" s="7" t="s">
        <v>118</v>
      </c>
      <c r="D63" s="16">
        <v>9.9304865938431047E-2</v>
      </c>
      <c r="E63" s="12">
        <v>0.10625620655412121</v>
      </c>
      <c r="F63" s="12" t="s">
        <v>127</v>
      </c>
      <c r="G63" s="12" t="s">
        <v>38</v>
      </c>
    </row>
    <row r="64" spans="1:7" x14ac:dyDescent="0.3">
      <c r="A64" s="12">
        <v>192052</v>
      </c>
      <c r="B64" s="17">
        <v>1673</v>
      </c>
      <c r="C64" s="7" t="s">
        <v>118</v>
      </c>
      <c r="D64" s="16">
        <v>1.861966236345582E-2</v>
      </c>
      <c r="E64" s="12">
        <v>1.1916583912611724E-2</v>
      </c>
      <c r="F64" s="12" t="s">
        <v>127</v>
      </c>
      <c r="G64" s="12" t="s">
        <v>38</v>
      </c>
    </row>
    <row r="65" spans="1:7" x14ac:dyDescent="0.3">
      <c r="A65" s="12">
        <v>192053</v>
      </c>
      <c r="B65" s="17">
        <v>663</v>
      </c>
      <c r="C65" s="7" t="s">
        <v>118</v>
      </c>
      <c r="D65" s="16">
        <v>0.2358490566037737</v>
      </c>
      <c r="E65" s="12">
        <v>0.24056603773584917</v>
      </c>
      <c r="F65" s="12" t="s">
        <v>127</v>
      </c>
      <c r="G65" s="12" t="s">
        <v>38</v>
      </c>
    </row>
    <row r="66" spans="1:7" x14ac:dyDescent="0.3">
      <c r="A66" s="12">
        <v>192054</v>
      </c>
      <c r="B66" s="17">
        <v>646</v>
      </c>
      <c r="C66" s="7" t="s">
        <v>118</v>
      </c>
      <c r="D66" s="16">
        <v>0.47790466732869935</v>
      </c>
      <c r="E66" s="12">
        <v>0.42055610724925546</v>
      </c>
      <c r="F66" s="12" t="s">
        <v>127</v>
      </c>
      <c r="G66" s="12" t="s">
        <v>38</v>
      </c>
    </row>
    <row r="67" spans="1:7" x14ac:dyDescent="0.3">
      <c r="A67" s="12">
        <v>192055</v>
      </c>
      <c r="B67" s="17">
        <v>2939</v>
      </c>
      <c r="C67" s="7" t="s">
        <v>118</v>
      </c>
      <c r="D67" s="16">
        <v>4.9652432969215524E-2</v>
      </c>
      <c r="E67" s="12">
        <v>6.1072492552135094E-2</v>
      </c>
      <c r="F67" s="12" t="s">
        <v>127</v>
      </c>
      <c r="G67" s="12" t="s">
        <v>38</v>
      </c>
    </row>
    <row r="68" spans="1:7" x14ac:dyDescent="0.3">
      <c r="A68" s="12">
        <v>192056</v>
      </c>
      <c r="B68" s="17">
        <v>2940</v>
      </c>
      <c r="C68" s="7" t="s">
        <v>118</v>
      </c>
      <c r="D68" s="16">
        <v>1.551638530287985E-2</v>
      </c>
      <c r="E68" s="12">
        <v>8.8443396226415127E-3</v>
      </c>
      <c r="F68" s="12" t="s">
        <v>127</v>
      </c>
      <c r="G68" s="12" t="s">
        <v>38</v>
      </c>
    </row>
    <row r="69" spans="1:7" x14ac:dyDescent="0.3">
      <c r="A69" s="12">
        <v>192057</v>
      </c>
      <c r="B69" s="17">
        <v>1902</v>
      </c>
      <c r="C69" s="7" t="s">
        <v>118</v>
      </c>
      <c r="D69" s="16">
        <v>0.88133068520357538</v>
      </c>
      <c r="E69" s="12">
        <v>0.61693147964250283</v>
      </c>
      <c r="F69" s="12" t="s">
        <v>127</v>
      </c>
      <c r="G69" s="12" t="s">
        <v>38</v>
      </c>
    </row>
    <row r="70" spans="1:7" x14ac:dyDescent="0.3">
      <c r="A70" s="12">
        <v>192058</v>
      </c>
      <c r="B70" s="17">
        <v>2941</v>
      </c>
      <c r="C70" s="7" t="s">
        <v>118</v>
      </c>
      <c r="D70" s="16">
        <v>0.75409632571996077</v>
      </c>
      <c r="E70" s="12">
        <v>0.70885054617676313</v>
      </c>
      <c r="F70" s="12" t="s">
        <v>127</v>
      </c>
      <c r="G70" s="12" t="s">
        <v>38</v>
      </c>
    </row>
    <row r="71" spans="1:7" x14ac:dyDescent="0.3">
      <c r="A71" s="12">
        <v>192059</v>
      </c>
      <c r="B71" s="17">
        <v>1809</v>
      </c>
      <c r="C71" s="7" t="s">
        <v>118</v>
      </c>
      <c r="D71" s="16">
        <v>0.58341608738828232</v>
      </c>
      <c r="E71" s="12">
        <v>0.9976415094339629</v>
      </c>
      <c r="F71" s="12" t="s">
        <v>127</v>
      </c>
      <c r="G71" s="12" t="s">
        <v>38</v>
      </c>
    </row>
    <row r="72" spans="1:7" x14ac:dyDescent="0.3">
      <c r="A72" s="12">
        <v>192060</v>
      </c>
      <c r="B72" s="17">
        <v>2942</v>
      </c>
      <c r="C72" s="7" t="s">
        <v>118</v>
      </c>
      <c r="D72" s="16">
        <v>0.13033763654419073</v>
      </c>
      <c r="E72" s="12">
        <v>0.11209036742800403</v>
      </c>
      <c r="F72" s="12" t="s">
        <v>127</v>
      </c>
      <c r="G72" s="12" t="s">
        <v>38</v>
      </c>
    </row>
    <row r="73" spans="1:7" x14ac:dyDescent="0.3">
      <c r="A73" s="12">
        <v>192061</v>
      </c>
      <c r="B73" s="17">
        <v>2943</v>
      </c>
      <c r="C73" s="7" t="s">
        <v>118</v>
      </c>
      <c r="D73" s="16">
        <v>0.1334409136047667</v>
      </c>
      <c r="E73" s="12">
        <v>3.069141012909634E-2</v>
      </c>
      <c r="F73" s="12" t="s">
        <v>127</v>
      </c>
      <c r="G73" s="12" t="s">
        <v>38</v>
      </c>
    </row>
    <row r="74" spans="1:7" x14ac:dyDescent="0.3">
      <c r="A74" s="12">
        <v>192062</v>
      </c>
      <c r="B74" s="17">
        <v>2945</v>
      </c>
      <c r="C74" s="7" t="s">
        <v>118</v>
      </c>
      <c r="D74" s="16">
        <v>0.80995531281032818</v>
      </c>
      <c r="E74" s="12">
        <v>1.1015392254220462</v>
      </c>
      <c r="F74" s="12" t="s">
        <v>127</v>
      </c>
      <c r="G74" s="12" t="s">
        <v>38</v>
      </c>
    </row>
    <row r="75" spans="1:7" x14ac:dyDescent="0.3">
      <c r="A75" s="12">
        <v>192063</v>
      </c>
      <c r="B75" s="17">
        <v>332</v>
      </c>
      <c r="C75" s="7" t="s">
        <v>118</v>
      </c>
      <c r="D75" s="16">
        <v>0.34136047666335667</v>
      </c>
      <c r="E75" s="12">
        <v>0.228711519364449</v>
      </c>
      <c r="F75" s="12" t="s">
        <v>127</v>
      </c>
      <c r="G75" s="12" t="s">
        <v>38</v>
      </c>
    </row>
    <row r="76" spans="1:7" x14ac:dyDescent="0.3">
      <c r="A76" s="12">
        <v>192064</v>
      </c>
      <c r="B76" s="17">
        <v>2692</v>
      </c>
      <c r="C76" s="7" t="s">
        <v>118</v>
      </c>
      <c r="D76" s="16">
        <v>2.2033267130089387</v>
      </c>
      <c r="E76" s="12">
        <v>1.7846946375372403</v>
      </c>
      <c r="F76" s="12" t="s">
        <v>127</v>
      </c>
      <c r="G76" s="12" t="s">
        <v>38</v>
      </c>
    </row>
    <row r="77" spans="1:7" x14ac:dyDescent="0.3">
      <c r="A77" s="12">
        <v>192065</v>
      </c>
      <c r="B77" s="17">
        <v>2946</v>
      </c>
      <c r="C77" s="7" t="s">
        <v>118</v>
      </c>
      <c r="D77" s="16">
        <v>0.54928003972194661</v>
      </c>
      <c r="E77" s="12">
        <v>0.37900322740814318</v>
      </c>
      <c r="F77" s="12" t="s">
        <v>127</v>
      </c>
      <c r="G77" s="12" t="s">
        <v>38</v>
      </c>
    </row>
    <row r="78" spans="1:7" x14ac:dyDescent="0.3">
      <c r="A78" s="12">
        <v>192066</v>
      </c>
      <c r="B78" s="17">
        <v>678</v>
      </c>
      <c r="C78" s="7" t="s">
        <v>118</v>
      </c>
      <c r="D78" s="16">
        <v>0.63927507447864984</v>
      </c>
      <c r="E78" s="12">
        <v>0.40913604766633593</v>
      </c>
      <c r="F78" s="12" t="s">
        <v>127</v>
      </c>
      <c r="G78" s="12" t="s">
        <v>38</v>
      </c>
    </row>
    <row r="79" spans="1:7" x14ac:dyDescent="0.3">
      <c r="A79" s="12">
        <v>192067</v>
      </c>
      <c r="B79" s="17">
        <v>497</v>
      </c>
      <c r="C79" s="7" t="s">
        <v>118</v>
      </c>
      <c r="D79" s="16">
        <v>8.3788480635551194E-2</v>
      </c>
      <c r="E79" s="12">
        <v>5.9489821251241352E-2</v>
      </c>
      <c r="F79" s="12" t="s">
        <v>127</v>
      </c>
      <c r="G79" s="12" t="s">
        <v>38</v>
      </c>
    </row>
    <row r="80" spans="1:7" x14ac:dyDescent="0.3">
      <c r="A80" s="12">
        <v>192068</v>
      </c>
      <c r="B80" s="17">
        <v>511</v>
      </c>
      <c r="C80" s="7" t="s">
        <v>118</v>
      </c>
      <c r="D80" s="16">
        <v>0.11482125124131089</v>
      </c>
      <c r="E80" s="12">
        <v>0.11137661370407158</v>
      </c>
      <c r="F80" s="12" t="s">
        <v>127</v>
      </c>
      <c r="G80" s="12" t="s">
        <v>38</v>
      </c>
    </row>
    <row r="81" spans="1:7" x14ac:dyDescent="0.3">
      <c r="A81" s="12">
        <v>192069</v>
      </c>
      <c r="B81" s="17">
        <v>605</v>
      </c>
      <c r="C81" s="7" t="s">
        <v>118</v>
      </c>
      <c r="D81" s="16">
        <v>0.92167328699106299</v>
      </c>
      <c r="E81" s="12">
        <v>0.83872269116186726</v>
      </c>
      <c r="F81" s="12" t="s">
        <v>127</v>
      </c>
      <c r="G81" s="12" t="s">
        <v>38</v>
      </c>
    </row>
    <row r="82" spans="1:7" x14ac:dyDescent="0.3">
      <c r="A82" s="12">
        <v>192070</v>
      </c>
      <c r="B82" s="17">
        <v>390</v>
      </c>
      <c r="C82" s="7" t="s">
        <v>118</v>
      </c>
      <c r="D82" s="16">
        <v>0.48721449851042725</v>
      </c>
      <c r="E82" s="12">
        <v>0.22411866931479651</v>
      </c>
      <c r="F82" s="12" t="s">
        <v>127</v>
      </c>
      <c r="G82" s="12" t="s">
        <v>38</v>
      </c>
    </row>
    <row r="83" spans="1:7" x14ac:dyDescent="0.3">
      <c r="A83" s="12">
        <v>192071</v>
      </c>
      <c r="B83" s="17">
        <v>601</v>
      </c>
      <c r="C83" s="7" t="s">
        <v>118</v>
      </c>
      <c r="D83" s="16">
        <v>1.1140764647467731</v>
      </c>
      <c r="E83" s="12">
        <v>0.30080064548162877</v>
      </c>
      <c r="F83" s="12" t="s">
        <v>127</v>
      </c>
      <c r="G83" s="12" t="s">
        <v>38</v>
      </c>
    </row>
    <row r="84" spans="1:7" x14ac:dyDescent="0.3">
      <c r="A84" s="12">
        <v>192072</v>
      </c>
      <c r="B84" s="17">
        <v>385</v>
      </c>
      <c r="C84" s="7" t="s">
        <v>118</v>
      </c>
      <c r="D84" s="16">
        <v>9.6201588877855071E-2</v>
      </c>
      <c r="E84" s="12">
        <v>9.0429493545183773E-2</v>
      </c>
      <c r="F84" s="12" t="s">
        <v>127</v>
      </c>
      <c r="G84" s="12" t="s">
        <v>38</v>
      </c>
    </row>
    <row r="85" spans="1:7" x14ac:dyDescent="0.3">
      <c r="A85" s="12">
        <v>192073</v>
      </c>
      <c r="B85" s="17">
        <v>392</v>
      </c>
      <c r="C85" s="7" t="s">
        <v>118</v>
      </c>
      <c r="D85" s="16">
        <v>0.2358490566037737</v>
      </c>
      <c r="E85" s="12">
        <v>0.36320754716981146</v>
      </c>
      <c r="F85" s="12" t="s">
        <v>127</v>
      </c>
      <c r="G85" s="12" t="s">
        <v>38</v>
      </c>
    </row>
    <row r="86" spans="1:7" x14ac:dyDescent="0.3">
      <c r="A86" s="12">
        <v>192074</v>
      </c>
      <c r="B86" s="17">
        <v>599</v>
      </c>
      <c r="C86" s="7" t="s">
        <v>118</v>
      </c>
      <c r="D86" s="16">
        <v>0.4934210526315792</v>
      </c>
      <c r="E86" s="12">
        <v>0.22697368421052644</v>
      </c>
      <c r="F86" s="12" t="s">
        <v>127</v>
      </c>
      <c r="G86" s="12" t="s">
        <v>38</v>
      </c>
    </row>
    <row r="87" spans="1:7" x14ac:dyDescent="0.3">
      <c r="A87" s="12">
        <v>192075</v>
      </c>
      <c r="B87" s="17">
        <v>609</v>
      </c>
      <c r="C87" s="7" t="s">
        <v>118</v>
      </c>
      <c r="D87" s="16">
        <v>0.14585402184707058</v>
      </c>
      <c r="E87" s="12">
        <v>4.5214746772591886E-2</v>
      </c>
      <c r="F87" s="12" t="s">
        <v>127</v>
      </c>
      <c r="G87" s="12" t="s">
        <v>38</v>
      </c>
    </row>
    <row r="88" spans="1:7" x14ac:dyDescent="0.3">
      <c r="A88" s="12">
        <v>192076</v>
      </c>
      <c r="B88" s="17">
        <v>2757</v>
      </c>
      <c r="C88" s="7" t="s">
        <v>118</v>
      </c>
      <c r="D88" s="16">
        <v>7.1375372393247302E-2</v>
      </c>
      <c r="E88" s="12">
        <v>4.9249006951340636E-2</v>
      </c>
      <c r="F88" s="12" t="s">
        <v>127</v>
      </c>
      <c r="G88" s="12" t="s">
        <v>38</v>
      </c>
    </row>
    <row r="89" spans="1:7" x14ac:dyDescent="0.3">
      <c r="A89" s="12">
        <v>192077</v>
      </c>
      <c r="B89" s="17">
        <v>302</v>
      </c>
      <c r="C89" s="7" t="s">
        <v>118</v>
      </c>
      <c r="D89" s="16">
        <v>0.51514399205561101</v>
      </c>
      <c r="E89" s="12">
        <v>0.32454071499503501</v>
      </c>
      <c r="F89" s="12" t="s">
        <v>127</v>
      </c>
      <c r="G89" s="12" t="s">
        <v>38</v>
      </c>
    </row>
    <row r="90" spans="1:7" x14ac:dyDescent="0.3">
      <c r="A90" s="12">
        <v>192078</v>
      </c>
      <c r="B90" s="17">
        <v>717</v>
      </c>
      <c r="C90" s="7" t="s">
        <v>118</v>
      </c>
      <c r="D90" s="16">
        <v>0.17688679245283029</v>
      </c>
      <c r="E90" s="12">
        <v>0.15035377358490573</v>
      </c>
      <c r="F90" s="12" t="s">
        <v>127</v>
      </c>
      <c r="G90" s="12" t="s">
        <v>38</v>
      </c>
    </row>
    <row r="91" spans="1:7" x14ac:dyDescent="0.3">
      <c r="A91" s="12">
        <v>192079</v>
      </c>
      <c r="B91" s="17">
        <v>196</v>
      </c>
      <c r="C91" s="7" t="s">
        <v>118</v>
      </c>
      <c r="D91" s="16">
        <v>6.2065541211519401E-2</v>
      </c>
      <c r="E91" s="12">
        <v>3.7859980139026833E-2</v>
      </c>
      <c r="F91" s="12" t="s">
        <v>127</v>
      </c>
      <c r="G91" s="12" t="s">
        <v>38</v>
      </c>
    </row>
    <row r="92" spans="1:7" x14ac:dyDescent="0.3">
      <c r="A92" s="12">
        <v>192080</v>
      </c>
      <c r="B92" s="17">
        <v>401</v>
      </c>
      <c r="C92" s="7" t="s">
        <v>118</v>
      </c>
      <c r="D92" s="16">
        <v>1.551638530287985E-2</v>
      </c>
      <c r="E92" s="12">
        <v>1.8929990069513417E-2</v>
      </c>
      <c r="F92" s="12" t="s">
        <v>127</v>
      </c>
      <c r="G92" s="12" t="s">
        <v>38</v>
      </c>
    </row>
    <row r="93" spans="1:7" x14ac:dyDescent="0.3">
      <c r="A93" s="12">
        <v>192081</v>
      </c>
      <c r="B93" s="17">
        <v>343</v>
      </c>
      <c r="C93" s="7" t="s">
        <v>118</v>
      </c>
      <c r="D93" s="16">
        <v>0.25136544190665355</v>
      </c>
      <c r="E93" s="12">
        <v>0.17344215491559095</v>
      </c>
      <c r="F93" s="12" t="s">
        <v>127</v>
      </c>
      <c r="G93" s="12" t="s">
        <v>38</v>
      </c>
    </row>
    <row r="94" spans="1:7" x14ac:dyDescent="0.3">
      <c r="A94" s="12">
        <v>192082</v>
      </c>
      <c r="B94" s="17">
        <v>443</v>
      </c>
      <c r="C94" s="7" t="s">
        <v>118</v>
      </c>
      <c r="D94" s="16">
        <v>0.30722442899702102</v>
      </c>
      <c r="E94" s="12">
        <v>0.10752855014895735</v>
      </c>
      <c r="F94" s="12" t="s">
        <v>127</v>
      </c>
      <c r="G94" s="12" t="s">
        <v>38</v>
      </c>
    </row>
    <row r="95" spans="1:7" x14ac:dyDescent="0.3">
      <c r="A95" s="12">
        <v>192083</v>
      </c>
      <c r="B95" s="17">
        <v>2944</v>
      </c>
      <c r="C95" s="7" t="s">
        <v>118</v>
      </c>
      <c r="D95" s="16">
        <v>0.87512413108242348</v>
      </c>
      <c r="E95" s="12">
        <v>1.3595456802383323</v>
      </c>
      <c r="F95" s="12" t="s">
        <v>127</v>
      </c>
      <c r="G95" s="12" t="s">
        <v>38</v>
      </c>
    </row>
    <row r="96" spans="1:7" x14ac:dyDescent="0.3">
      <c r="A96" s="12">
        <v>192084</v>
      </c>
      <c r="B96" s="17">
        <v>531</v>
      </c>
      <c r="C96" s="7" t="s">
        <v>119</v>
      </c>
      <c r="D96" s="16">
        <v>5.2911538521534327</v>
      </c>
      <c r="E96" s="12">
        <v>1.164053847473755</v>
      </c>
      <c r="F96" s="12" t="s">
        <v>127</v>
      </c>
      <c r="G96" s="12" t="s">
        <v>38</v>
      </c>
    </row>
    <row r="97" spans="1:7" x14ac:dyDescent="0.3">
      <c r="A97" s="12">
        <v>192085</v>
      </c>
      <c r="B97" s="17">
        <v>442</v>
      </c>
      <c r="C97" s="7" t="s">
        <v>119</v>
      </c>
      <c r="D97" s="16">
        <v>5.9587876518944904</v>
      </c>
      <c r="E97" s="12">
        <v>1.6684605425304575</v>
      </c>
      <c r="F97" s="12" t="s">
        <v>127</v>
      </c>
      <c r="G97" s="12" t="s">
        <v>38</v>
      </c>
    </row>
    <row r="98" spans="1:7" x14ac:dyDescent="0.3">
      <c r="A98" s="12">
        <v>192086</v>
      </c>
      <c r="B98" s="17">
        <v>607</v>
      </c>
      <c r="C98" s="7" t="s">
        <v>119</v>
      </c>
      <c r="D98" s="16">
        <v>0.62395682218790482</v>
      </c>
      <c r="E98" s="12">
        <v>0.2371035924314038</v>
      </c>
      <c r="F98" s="12" t="s">
        <v>127</v>
      </c>
      <c r="G98" s="12" t="s">
        <v>38</v>
      </c>
    </row>
    <row r="99" spans="1:7" x14ac:dyDescent="0.3">
      <c r="A99" s="12">
        <v>192087</v>
      </c>
      <c r="B99" s="17">
        <v>595</v>
      </c>
      <c r="C99" s="7" t="s">
        <v>119</v>
      </c>
      <c r="D99" s="16">
        <v>3.3568877033709277</v>
      </c>
      <c r="E99" s="12">
        <v>2.6519412856630327</v>
      </c>
      <c r="F99" s="12" t="s">
        <v>127</v>
      </c>
      <c r="G99" s="12" t="s">
        <v>38</v>
      </c>
    </row>
    <row r="100" spans="1:7" x14ac:dyDescent="0.3">
      <c r="A100" s="12">
        <v>192088</v>
      </c>
      <c r="B100" s="17">
        <v>281</v>
      </c>
      <c r="C100" s="7" t="s">
        <v>119</v>
      </c>
      <c r="D100" s="16">
        <v>2.8358837568440274</v>
      </c>
      <c r="E100" s="12">
        <v>0.82240628948476813</v>
      </c>
      <c r="F100" s="12" t="s">
        <v>127</v>
      </c>
      <c r="G100" s="12" t="s">
        <v>38</v>
      </c>
    </row>
    <row r="101" spans="1:7" x14ac:dyDescent="0.3">
      <c r="A101" s="12">
        <v>192089</v>
      </c>
      <c r="B101" s="17">
        <v>536</v>
      </c>
      <c r="C101" s="7" t="s">
        <v>119</v>
      </c>
      <c r="D101" s="16">
        <v>1.121562387882759</v>
      </c>
      <c r="E101" s="12">
        <v>0.38133121188013808</v>
      </c>
      <c r="F101" s="12" t="s">
        <v>127</v>
      </c>
      <c r="G101" s="12" t="s">
        <v>38</v>
      </c>
    </row>
    <row r="102" spans="1:7" x14ac:dyDescent="0.3">
      <c r="A102" s="12">
        <v>192090</v>
      </c>
      <c r="B102" s="17">
        <v>2688</v>
      </c>
      <c r="C102" s="7" t="s">
        <v>119</v>
      </c>
      <c r="D102" s="16">
        <v>3.9200087353955122</v>
      </c>
      <c r="E102" s="12">
        <v>2.0384045424056665</v>
      </c>
      <c r="F102" s="12" t="s">
        <v>127</v>
      </c>
      <c r="G102" s="12" t="s">
        <v>38</v>
      </c>
    </row>
    <row r="103" spans="1:7" x14ac:dyDescent="0.3">
      <c r="A103" s="12">
        <v>192091</v>
      </c>
      <c r="B103" s="17">
        <v>1463</v>
      </c>
      <c r="C103" s="7" t="s">
        <v>119</v>
      </c>
      <c r="D103" s="16">
        <v>25.184457235559311</v>
      </c>
      <c r="E103" s="12">
        <v>5.7924251641786402</v>
      </c>
      <c r="F103" s="12" t="s">
        <v>127</v>
      </c>
      <c r="G103" s="12" t="s">
        <v>38</v>
      </c>
    </row>
    <row r="104" spans="1:7" x14ac:dyDescent="0.3">
      <c r="A104" s="12">
        <v>192092</v>
      </c>
      <c r="B104" s="17">
        <v>544</v>
      </c>
      <c r="C104" s="7" t="s">
        <v>119</v>
      </c>
      <c r="D104" s="16">
        <v>0.54596221941441669</v>
      </c>
      <c r="E104" s="12">
        <v>0.63331617452072342</v>
      </c>
      <c r="F104" s="12" t="s">
        <v>127</v>
      </c>
      <c r="G104" s="12" t="s">
        <v>38</v>
      </c>
    </row>
    <row r="105" spans="1:7" x14ac:dyDescent="0.3">
      <c r="A105" s="12">
        <v>192093</v>
      </c>
      <c r="B105" s="17">
        <v>2724</v>
      </c>
      <c r="C105" s="7" t="s">
        <v>119</v>
      </c>
      <c r="D105" s="16">
        <v>0.15130952938056688</v>
      </c>
      <c r="E105" s="12">
        <v>0.13617857644251019</v>
      </c>
      <c r="F105" s="12" t="s">
        <v>127</v>
      </c>
      <c r="G105" s="12" t="s">
        <v>38</v>
      </c>
    </row>
    <row r="106" spans="1:7" x14ac:dyDescent="0.3">
      <c r="A106" s="12">
        <v>192094</v>
      </c>
      <c r="B106" s="17">
        <v>539</v>
      </c>
      <c r="C106" s="7" t="s">
        <v>119</v>
      </c>
      <c r="D106" s="16">
        <v>1.4600589639196973</v>
      </c>
      <c r="E106" s="12">
        <v>1.3578548364453182</v>
      </c>
      <c r="F106" s="12" t="s">
        <v>127</v>
      </c>
      <c r="G106" s="12" t="s">
        <v>38</v>
      </c>
    </row>
    <row r="107" spans="1:7" x14ac:dyDescent="0.3">
      <c r="A107" s="12">
        <v>192095</v>
      </c>
      <c r="B107" s="17">
        <v>2936</v>
      </c>
      <c r="C107" s="7" t="s">
        <v>119</v>
      </c>
      <c r="D107" s="16">
        <v>7.955449482895785E-2</v>
      </c>
      <c r="E107" s="12">
        <v>6.6825775656324596E-2</v>
      </c>
      <c r="F107" s="12" t="s">
        <v>127</v>
      </c>
      <c r="G107" s="12" t="s">
        <v>38</v>
      </c>
    </row>
    <row r="108" spans="1:7" x14ac:dyDescent="0.3">
      <c r="A108" s="12">
        <v>192096</v>
      </c>
      <c r="B108" s="17">
        <v>2937</v>
      </c>
      <c r="C108" s="7" t="s">
        <v>119</v>
      </c>
      <c r="D108" s="16">
        <v>0.2667415414853293</v>
      </c>
      <c r="E108" s="12">
        <v>0.10402920117927844</v>
      </c>
      <c r="F108" s="12" t="s">
        <v>127</v>
      </c>
      <c r="G108" s="12" t="s">
        <v>38</v>
      </c>
    </row>
    <row r="109" spans="1:7" x14ac:dyDescent="0.3">
      <c r="A109" s="12">
        <v>192097</v>
      </c>
      <c r="B109" s="17">
        <v>301</v>
      </c>
      <c r="C109" s="7" t="s">
        <v>119</v>
      </c>
      <c r="D109" s="16">
        <v>0.16846834199073429</v>
      </c>
      <c r="E109" s="12">
        <v>0.19879264354906648</v>
      </c>
      <c r="F109" s="12" t="s">
        <v>127</v>
      </c>
      <c r="G109" s="12" t="s">
        <v>38</v>
      </c>
    </row>
    <row r="110" spans="1:7" x14ac:dyDescent="0.3">
      <c r="A110" s="12">
        <v>192098</v>
      </c>
      <c r="B110" s="17">
        <v>280</v>
      </c>
      <c r="C110" s="7" t="s">
        <v>119</v>
      </c>
      <c r="D110" s="16">
        <v>30.210429438282883</v>
      </c>
      <c r="E110" s="12">
        <v>31.720950910197026</v>
      </c>
      <c r="F110" s="12" t="s">
        <v>127</v>
      </c>
      <c r="G110" s="12" t="s">
        <v>38</v>
      </c>
    </row>
    <row r="111" spans="1:7" x14ac:dyDescent="0.3">
      <c r="A111" s="12">
        <v>192099</v>
      </c>
      <c r="B111" s="17">
        <v>2233</v>
      </c>
      <c r="C111" s="7" t="s">
        <v>119</v>
      </c>
      <c r="D111" s="16">
        <v>1.7517587782925428</v>
      </c>
      <c r="E111" s="12">
        <v>2.5575678163071123</v>
      </c>
      <c r="F111" s="12" t="s">
        <v>127</v>
      </c>
      <c r="G111" s="12" t="s">
        <v>38</v>
      </c>
    </row>
    <row r="112" spans="1:7" x14ac:dyDescent="0.3">
      <c r="A112" s="12">
        <v>192100</v>
      </c>
      <c r="B112" s="17">
        <v>2761</v>
      </c>
      <c r="C112" s="7" t="s">
        <v>119</v>
      </c>
      <c r="D112" s="16">
        <v>1.1574399051585633</v>
      </c>
      <c r="E112" s="12">
        <v>1.1227167080038065</v>
      </c>
      <c r="F112" s="12" t="s">
        <v>127</v>
      </c>
      <c r="G112" s="12" t="s">
        <v>38</v>
      </c>
    </row>
    <row r="113" spans="1:7" x14ac:dyDescent="0.3">
      <c r="A113" s="12">
        <v>192101</v>
      </c>
      <c r="B113" s="17">
        <v>2754</v>
      </c>
      <c r="C113" s="7" t="s">
        <v>119</v>
      </c>
      <c r="D113" s="16">
        <v>2.5613427550813488</v>
      </c>
      <c r="E113" s="12">
        <v>3.1504515887500593</v>
      </c>
      <c r="F113" s="12" t="s">
        <v>127</v>
      </c>
      <c r="G113" s="12" t="s">
        <v>38</v>
      </c>
    </row>
    <row r="114" spans="1:7" x14ac:dyDescent="0.3">
      <c r="A114" s="12">
        <v>192102</v>
      </c>
      <c r="B114" s="17">
        <v>2760</v>
      </c>
      <c r="C114" s="7" t="s">
        <v>119</v>
      </c>
      <c r="D114" s="16">
        <v>1.5661316236916412</v>
      </c>
      <c r="E114" s="12">
        <v>1.7070834698238886</v>
      </c>
      <c r="F114" s="12" t="s">
        <v>127</v>
      </c>
      <c r="G114" s="12" t="s">
        <v>38</v>
      </c>
    </row>
    <row r="115" spans="1:7" x14ac:dyDescent="0.3">
      <c r="A115" s="12">
        <v>192103</v>
      </c>
      <c r="B115" s="17">
        <v>2763</v>
      </c>
      <c r="C115" s="7" t="s">
        <v>119</v>
      </c>
      <c r="D115" s="16">
        <v>0.6535947712418303</v>
      </c>
      <c r="E115" s="12">
        <v>1.3137254901960789</v>
      </c>
      <c r="F115" s="12" t="s">
        <v>127</v>
      </c>
      <c r="G115" s="12" t="s">
        <v>38</v>
      </c>
    </row>
    <row r="116" spans="1:7" x14ac:dyDescent="0.3">
      <c r="A116" s="12">
        <v>192104</v>
      </c>
      <c r="B116" s="17">
        <v>950</v>
      </c>
      <c r="C116" s="7" t="s">
        <v>119</v>
      </c>
      <c r="D116" s="16">
        <v>0.10919244388288335</v>
      </c>
      <c r="E116" s="12">
        <v>0.10045704837225268</v>
      </c>
      <c r="F116" s="12" t="s">
        <v>127</v>
      </c>
      <c r="G116" s="12" t="s">
        <v>38</v>
      </c>
    </row>
    <row r="117" spans="1:7" x14ac:dyDescent="0.3">
      <c r="A117" s="12">
        <v>192105</v>
      </c>
      <c r="B117" s="17">
        <v>1673</v>
      </c>
      <c r="C117" s="7" t="s">
        <v>119</v>
      </c>
      <c r="D117" s="16">
        <v>1.4039028499227859E-2</v>
      </c>
      <c r="E117" s="12">
        <v>1.57237119191352E-2</v>
      </c>
      <c r="F117" s="12" t="s">
        <v>127</v>
      </c>
      <c r="G117" s="12" t="s">
        <v>38</v>
      </c>
    </row>
    <row r="118" spans="1:7" x14ac:dyDescent="0.3">
      <c r="A118" s="12">
        <v>192106</v>
      </c>
      <c r="B118" s="17">
        <v>663</v>
      </c>
      <c r="C118" s="7" t="s">
        <v>119</v>
      </c>
      <c r="D118" s="16">
        <v>0.25738218915251071</v>
      </c>
      <c r="E118" s="12">
        <v>0.13641256025083068</v>
      </c>
      <c r="F118" s="12" t="s">
        <v>127</v>
      </c>
      <c r="G118" s="12" t="s">
        <v>38</v>
      </c>
    </row>
    <row r="119" spans="1:7" x14ac:dyDescent="0.3">
      <c r="A119" s="12">
        <v>192107</v>
      </c>
      <c r="B119" s="17">
        <v>646</v>
      </c>
      <c r="C119" s="7" t="s">
        <v>119</v>
      </c>
      <c r="D119" s="16">
        <v>0.45080880403076118</v>
      </c>
      <c r="E119" s="12">
        <v>0.25696101829753387</v>
      </c>
      <c r="F119" s="12" t="s">
        <v>127</v>
      </c>
      <c r="G119" s="12" t="s">
        <v>38</v>
      </c>
    </row>
    <row r="120" spans="1:7" x14ac:dyDescent="0.3">
      <c r="A120" s="12">
        <v>192108</v>
      </c>
      <c r="B120" s="17">
        <v>2939</v>
      </c>
      <c r="C120" s="7" t="s">
        <v>119</v>
      </c>
      <c r="D120" s="16">
        <v>5.9275898107850951E-2</v>
      </c>
      <c r="E120" s="12">
        <v>9.8990749840111095E-2</v>
      </c>
      <c r="F120" s="12" t="s">
        <v>127</v>
      </c>
      <c r="G120" s="12" t="s">
        <v>38</v>
      </c>
    </row>
    <row r="121" spans="1:7" x14ac:dyDescent="0.3">
      <c r="A121" s="12">
        <v>192109</v>
      </c>
      <c r="B121" s="17">
        <v>2940</v>
      </c>
      <c r="C121" s="7" t="s">
        <v>119</v>
      </c>
      <c r="D121" s="16">
        <v>4.6796761664092855E-3</v>
      </c>
      <c r="E121" s="12">
        <v>1.0201694042772243E-2</v>
      </c>
      <c r="F121" s="12" t="s">
        <v>127</v>
      </c>
      <c r="G121" s="12" t="s">
        <v>38</v>
      </c>
    </row>
    <row r="122" spans="1:7" x14ac:dyDescent="0.3">
      <c r="A122" s="12">
        <v>192110</v>
      </c>
      <c r="B122" s="17">
        <v>1902</v>
      </c>
      <c r="C122" s="7" t="s">
        <v>119</v>
      </c>
      <c r="D122" s="16">
        <v>0.67543326001840687</v>
      </c>
      <c r="E122" s="12">
        <v>0.71595925561951124</v>
      </c>
      <c r="F122" s="12" t="s">
        <v>127</v>
      </c>
      <c r="G122" s="12" t="s">
        <v>38</v>
      </c>
    </row>
    <row r="123" spans="1:7" x14ac:dyDescent="0.3">
      <c r="A123" s="12">
        <v>192111</v>
      </c>
      <c r="B123" s="17">
        <v>2941</v>
      </c>
      <c r="C123" s="7" t="s">
        <v>119</v>
      </c>
      <c r="D123" s="16">
        <v>0.78462570390129027</v>
      </c>
      <c r="E123" s="12">
        <v>0.63554682016004505</v>
      </c>
      <c r="F123" s="12" t="s">
        <v>127</v>
      </c>
      <c r="G123" s="12" t="s">
        <v>38</v>
      </c>
    </row>
    <row r="124" spans="1:7" x14ac:dyDescent="0.3">
      <c r="A124" s="12">
        <v>192112</v>
      </c>
      <c r="B124" s="17">
        <v>1809</v>
      </c>
      <c r="C124" s="7" t="s">
        <v>119</v>
      </c>
      <c r="D124" s="16">
        <v>0.87041976695212719</v>
      </c>
      <c r="E124" s="12">
        <v>1.6363891618699988</v>
      </c>
      <c r="F124" s="12" t="s">
        <v>127</v>
      </c>
      <c r="G124" s="12" t="s">
        <v>38</v>
      </c>
    </row>
    <row r="125" spans="1:7" x14ac:dyDescent="0.3">
      <c r="A125" s="12">
        <v>192113</v>
      </c>
      <c r="B125" s="17">
        <v>2942</v>
      </c>
      <c r="C125" s="7" t="s">
        <v>119</v>
      </c>
      <c r="D125" s="16">
        <v>0.12479136443758097</v>
      </c>
      <c r="E125" s="12">
        <v>0.19841826945575375</v>
      </c>
      <c r="F125" s="12" t="s">
        <v>127</v>
      </c>
      <c r="G125" s="12" t="s">
        <v>38</v>
      </c>
    </row>
    <row r="126" spans="1:7" x14ac:dyDescent="0.3">
      <c r="A126" s="12">
        <v>192114</v>
      </c>
      <c r="B126" s="17">
        <v>2943</v>
      </c>
      <c r="C126" s="7" t="s">
        <v>119</v>
      </c>
      <c r="D126" s="16">
        <v>5.6156113996911436E-2</v>
      </c>
      <c r="E126" s="12">
        <v>4.492489119752914E-2</v>
      </c>
      <c r="F126" s="12" t="s">
        <v>127</v>
      </c>
      <c r="G126" s="12" t="s">
        <v>38</v>
      </c>
    </row>
    <row r="127" spans="1:7" x14ac:dyDescent="0.3">
      <c r="A127" s="12">
        <v>192115</v>
      </c>
      <c r="B127" s="17">
        <v>2945</v>
      </c>
      <c r="C127" s="7" t="s">
        <v>119</v>
      </c>
      <c r="D127" s="16">
        <v>1.0435677851092708</v>
      </c>
      <c r="E127" s="12">
        <v>0.4382984697458937</v>
      </c>
      <c r="F127" s="12" t="s">
        <v>127</v>
      </c>
      <c r="G127" s="12" t="s">
        <v>38</v>
      </c>
    </row>
    <row r="128" spans="1:7" x14ac:dyDescent="0.3">
      <c r="A128" s="12">
        <v>192116</v>
      </c>
      <c r="B128" s="17">
        <v>332</v>
      </c>
      <c r="C128" s="7" t="s">
        <v>119</v>
      </c>
      <c r="D128" s="16">
        <v>0.27766078587361764</v>
      </c>
      <c r="E128" s="12">
        <v>0.12217074578439177</v>
      </c>
      <c r="F128" s="12" t="s">
        <v>127</v>
      </c>
      <c r="G128" s="12" t="s">
        <v>38</v>
      </c>
    </row>
    <row r="129" spans="1:7" x14ac:dyDescent="0.3">
      <c r="A129" s="12">
        <v>192117</v>
      </c>
      <c r="B129" s="17">
        <v>2692</v>
      </c>
      <c r="C129" s="7" t="s">
        <v>119</v>
      </c>
      <c r="D129" s="16">
        <v>2.1386120080490434</v>
      </c>
      <c r="E129" s="12">
        <v>2.5449482895783619</v>
      </c>
      <c r="F129" s="12" t="s">
        <v>127</v>
      </c>
      <c r="G129" s="12" t="s">
        <v>38</v>
      </c>
    </row>
    <row r="130" spans="1:7" x14ac:dyDescent="0.3">
      <c r="A130" s="12">
        <v>192118</v>
      </c>
      <c r="B130" s="17">
        <v>2946</v>
      </c>
      <c r="C130" s="7" t="s">
        <v>119</v>
      </c>
      <c r="D130" s="16">
        <v>0.78774548801222988</v>
      </c>
      <c r="E130" s="12">
        <v>0.50415711232782712</v>
      </c>
      <c r="F130" s="12" t="s">
        <v>127</v>
      </c>
      <c r="G130" s="12" t="s">
        <v>38</v>
      </c>
    </row>
    <row r="131" spans="1:7" x14ac:dyDescent="0.3">
      <c r="A131" s="12">
        <v>192119</v>
      </c>
      <c r="B131" s="17">
        <v>678</v>
      </c>
      <c r="C131" s="7" t="s">
        <v>119</v>
      </c>
      <c r="D131" s="16">
        <v>0.1185517962157019</v>
      </c>
      <c r="E131" s="12">
        <v>7.2316595691578153E-2</v>
      </c>
      <c r="F131" s="12" t="s">
        <v>127</v>
      </c>
      <c r="G131" s="12" t="s">
        <v>38</v>
      </c>
    </row>
    <row r="132" spans="1:7" x14ac:dyDescent="0.3">
      <c r="A132" s="12">
        <v>192120</v>
      </c>
      <c r="B132" s="17">
        <v>497</v>
      </c>
      <c r="C132" s="7" t="s">
        <v>119</v>
      </c>
      <c r="D132" s="16">
        <v>1.2479136443758096E-2</v>
      </c>
      <c r="E132" s="12">
        <v>2.1588906047701507E-2</v>
      </c>
      <c r="F132" s="12" t="s">
        <v>127</v>
      </c>
      <c r="G132" s="12" t="s">
        <v>38</v>
      </c>
    </row>
    <row r="133" spans="1:7" x14ac:dyDescent="0.3">
      <c r="A133" s="12">
        <v>192121</v>
      </c>
      <c r="B133" s="17">
        <v>511</v>
      </c>
      <c r="C133" s="7" t="s">
        <v>119</v>
      </c>
      <c r="D133" s="16">
        <v>0.12011168827117168</v>
      </c>
      <c r="E133" s="12">
        <v>0.11170387009218966</v>
      </c>
      <c r="F133" s="12" t="s">
        <v>127</v>
      </c>
      <c r="G133" s="12" t="s">
        <v>38</v>
      </c>
    </row>
    <row r="134" spans="1:7" x14ac:dyDescent="0.3">
      <c r="A134" s="12">
        <v>192122</v>
      </c>
      <c r="B134" s="17">
        <v>390</v>
      </c>
      <c r="C134" s="7" t="s">
        <v>119</v>
      </c>
      <c r="D134" s="16">
        <v>0.15442931349150643</v>
      </c>
      <c r="E134" s="12">
        <v>0.14825214095184619</v>
      </c>
      <c r="F134" s="12" t="s">
        <v>127</v>
      </c>
      <c r="G134" s="12" t="s">
        <v>38</v>
      </c>
    </row>
    <row r="135" spans="1:7" x14ac:dyDescent="0.3">
      <c r="A135" s="12">
        <v>192123</v>
      </c>
      <c r="B135" s="17">
        <v>601</v>
      </c>
      <c r="C135" s="7" t="s">
        <v>119</v>
      </c>
      <c r="D135" s="16">
        <v>0.72067012962703014</v>
      </c>
      <c r="E135" s="12">
        <v>0.21620103888810899</v>
      </c>
      <c r="F135" s="12" t="s">
        <v>127</v>
      </c>
      <c r="G135" s="12" t="s">
        <v>38</v>
      </c>
    </row>
    <row r="136" spans="1:7" x14ac:dyDescent="0.3">
      <c r="A136" s="12">
        <v>192124</v>
      </c>
      <c r="B136" s="17">
        <v>392</v>
      </c>
      <c r="C136" s="7" t="s">
        <v>119</v>
      </c>
      <c r="D136" s="16">
        <v>0.33069711575958954</v>
      </c>
      <c r="E136" s="12">
        <v>0.62171057762802839</v>
      </c>
      <c r="F136" s="12" t="s">
        <v>127</v>
      </c>
      <c r="G136" s="12" t="s">
        <v>38</v>
      </c>
    </row>
    <row r="137" spans="1:7" x14ac:dyDescent="0.3">
      <c r="A137" s="12">
        <v>192125</v>
      </c>
      <c r="B137" s="17">
        <v>599</v>
      </c>
      <c r="C137" s="7" t="s">
        <v>119</v>
      </c>
      <c r="D137" s="16">
        <v>0.34161636014787783</v>
      </c>
      <c r="E137" s="12">
        <v>0.17080818007393891</v>
      </c>
      <c r="F137" s="12" t="s">
        <v>127</v>
      </c>
      <c r="G137" s="12" t="s">
        <v>38</v>
      </c>
    </row>
    <row r="138" spans="1:7" x14ac:dyDescent="0.3">
      <c r="A138" s="12">
        <v>192126</v>
      </c>
      <c r="B138" s="17">
        <v>609</v>
      </c>
      <c r="C138" s="7" t="s">
        <v>119</v>
      </c>
      <c r="D138" s="16">
        <v>8.1114386884427625E-2</v>
      </c>
      <c r="E138" s="12">
        <v>5.5968926950255064E-2</v>
      </c>
      <c r="F138" s="12" t="s">
        <v>127</v>
      </c>
      <c r="G138" s="12" t="s">
        <v>38</v>
      </c>
    </row>
    <row r="139" spans="1:7" x14ac:dyDescent="0.3">
      <c r="A139" s="12">
        <v>192127</v>
      </c>
      <c r="B139" s="17">
        <v>2757</v>
      </c>
      <c r="C139" s="7" t="s">
        <v>119</v>
      </c>
      <c r="D139" s="16">
        <v>3.7437409331274284E-2</v>
      </c>
      <c r="E139" s="12">
        <v>4.8668632130656579E-2</v>
      </c>
      <c r="F139" s="12" t="s">
        <v>127</v>
      </c>
      <c r="G139" s="12" t="s">
        <v>38</v>
      </c>
    </row>
    <row r="140" spans="1:7" x14ac:dyDescent="0.3">
      <c r="A140" s="12">
        <v>192128</v>
      </c>
      <c r="B140" s="17">
        <v>302</v>
      </c>
      <c r="C140" s="7" t="s">
        <v>119</v>
      </c>
      <c r="D140" s="16">
        <v>7.1755034551609045E-2</v>
      </c>
      <c r="E140" s="12">
        <v>2.511426209306317E-2</v>
      </c>
      <c r="F140" s="12" t="s">
        <v>127</v>
      </c>
      <c r="G140" s="12" t="s">
        <v>38</v>
      </c>
    </row>
    <row r="141" spans="1:7" x14ac:dyDescent="0.3">
      <c r="A141" s="12">
        <v>192129</v>
      </c>
      <c r="B141" s="17">
        <v>717</v>
      </c>
      <c r="C141" s="7" t="s">
        <v>119</v>
      </c>
      <c r="D141" s="16">
        <v>7.7994602773488108E-3</v>
      </c>
      <c r="E141" s="12">
        <v>1.5598920554697622E-2</v>
      </c>
      <c r="F141" s="12" t="s">
        <v>127</v>
      </c>
      <c r="G141" s="12" t="s">
        <v>38</v>
      </c>
    </row>
    <row r="142" spans="1:7" x14ac:dyDescent="0.3">
      <c r="A142" s="12">
        <v>192130</v>
      </c>
      <c r="B142" s="17">
        <v>196</v>
      </c>
      <c r="C142" s="7" t="s">
        <v>119</v>
      </c>
      <c r="D142" s="16">
        <v>2.0278596721106906E-2</v>
      </c>
      <c r="E142" s="12">
        <v>2.1495312524373322E-2</v>
      </c>
      <c r="F142" s="12" t="s">
        <v>127</v>
      </c>
      <c r="G142" s="12" t="s">
        <v>38</v>
      </c>
    </row>
    <row r="143" spans="1:7" x14ac:dyDescent="0.3">
      <c r="A143" s="12">
        <v>192131</v>
      </c>
      <c r="B143" s="17">
        <v>343</v>
      </c>
      <c r="C143" s="7" t="s">
        <v>119</v>
      </c>
      <c r="D143" s="16">
        <v>0.13883039293680882</v>
      </c>
      <c r="E143" s="12">
        <v>8.1909931832717206E-2</v>
      </c>
      <c r="F143" s="12" t="s">
        <v>127</v>
      </c>
      <c r="G143" s="12" t="s">
        <v>38</v>
      </c>
    </row>
    <row r="144" spans="1:7" x14ac:dyDescent="0.3">
      <c r="A144" s="12">
        <v>192132</v>
      </c>
      <c r="B144" s="17">
        <v>443</v>
      </c>
      <c r="C144" s="7" t="s">
        <v>119</v>
      </c>
      <c r="D144" s="16">
        <v>9.2033631272715966E-2</v>
      </c>
      <c r="E144" s="12">
        <v>0.13160809271998386</v>
      </c>
      <c r="F144" s="12" t="s">
        <v>127</v>
      </c>
      <c r="G144" s="12" t="s">
        <v>38</v>
      </c>
    </row>
    <row r="145" spans="1:7" x14ac:dyDescent="0.3">
      <c r="A145" s="12">
        <v>192133</v>
      </c>
      <c r="B145" s="17">
        <v>2944</v>
      </c>
      <c r="C145" s="7" t="s">
        <v>119</v>
      </c>
      <c r="D145" s="16">
        <v>1.2323147238211121</v>
      </c>
      <c r="E145" s="12">
        <v>1.1985586597407465</v>
      </c>
      <c r="F145" s="12" t="s">
        <v>127</v>
      </c>
      <c r="G145" s="12" t="s">
        <v>38</v>
      </c>
    </row>
    <row r="146" spans="1:7" x14ac:dyDescent="0.3">
      <c r="A146" s="12">
        <v>192134</v>
      </c>
      <c r="B146" s="17">
        <v>531</v>
      </c>
      <c r="C146" s="7" t="s">
        <v>120</v>
      </c>
      <c r="D146" s="16">
        <v>5.2325330804706711</v>
      </c>
      <c r="E146" s="12">
        <v>1.6220852549459079</v>
      </c>
      <c r="F146" s="12" t="s">
        <v>127</v>
      </c>
      <c r="G146" s="12" t="s">
        <v>38</v>
      </c>
    </row>
    <row r="147" spans="1:7" x14ac:dyDescent="0.3">
      <c r="A147" s="12">
        <v>192135</v>
      </c>
      <c r="B147" s="17">
        <v>442</v>
      </c>
      <c r="C147" s="7" t="s">
        <v>120</v>
      </c>
      <c r="D147" s="16">
        <v>4.3360199991379691</v>
      </c>
      <c r="E147" s="12">
        <v>0.91056419981897352</v>
      </c>
      <c r="F147" s="12" t="s">
        <v>127</v>
      </c>
      <c r="G147" s="12" t="s">
        <v>38</v>
      </c>
    </row>
    <row r="148" spans="1:7" x14ac:dyDescent="0.3">
      <c r="A148" s="12">
        <v>192136</v>
      </c>
      <c r="B148" s="17">
        <v>607</v>
      </c>
      <c r="C148" s="7" t="s">
        <v>120</v>
      </c>
      <c r="D148" s="16">
        <v>1.8318175940692214</v>
      </c>
      <c r="E148" s="12">
        <v>1.0624542045601486</v>
      </c>
      <c r="F148" s="12" t="s">
        <v>127</v>
      </c>
      <c r="G148" s="12" t="s">
        <v>38</v>
      </c>
    </row>
    <row r="149" spans="1:7" x14ac:dyDescent="0.3">
      <c r="A149" s="12">
        <v>192137</v>
      </c>
      <c r="B149" s="17">
        <v>595</v>
      </c>
      <c r="C149" s="7" t="s">
        <v>120</v>
      </c>
      <c r="D149" s="16">
        <v>3.1852075341580113</v>
      </c>
      <c r="E149" s="12">
        <v>2.8985388560837904</v>
      </c>
      <c r="F149" s="12" t="s">
        <v>127</v>
      </c>
      <c r="G149" s="12" t="s">
        <v>38</v>
      </c>
    </row>
    <row r="150" spans="1:7" x14ac:dyDescent="0.3">
      <c r="A150" s="12">
        <v>192138</v>
      </c>
      <c r="B150" s="17">
        <v>281</v>
      </c>
      <c r="C150" s="7" t="s">
        <v>120</v>
      </c>
      <c r="D150" s="16">
        <v>5.456661350803846</v>
      </c>
      <c r="E150" s="12">
        <v>0.38196629455626918</v>
      </c>
      <c r="F150" s="12" t="s">
        <v>127</v>
      </c>
      <c r="G150" s="12" t="s">
        <v>38</v>
      </c>
    </row>
    <row r="151" spans="1:7" x14ac:dyDescent="0.3">
      <c r="A151" s="12">
        <v>192139</v>
      </c>
      <c r="B151" s="17">
        <v>536</v>
      </c>
      <c r="C151" s="7" t="s">
        <v>120</v>
      </c>
      <c r="D151" s="16">
        <v>1.6163096418257836</v>
      </c>
      <c r="E151" s="12">
        <v>1.1314167492780487</v>
      </c>
      <c r="F151" s="12" t="s">
        <v>127</v>
      </c>
      <c r="G151" s="12" t="s">
        <v>38</v>
      </c>
    </row>
    <row r="152" spans="1:7" x14ac:dyDescent="0.3">
      <c r="A152" s="12">
        <v>192140</v>
      </c>
      <c r="B152" s="17">
        <v>2688</v>
      </c>
      <c r="C152" s="7" t="s">
        <v>120</v>
      </c>
      <c r="D152" s="16">
        <v>0.1896469979742253</v>
      </c>
      <c r="E152" s="12">
        <v>0.16309641825783375</v>
      </c>
      <c r="F152" s="12" t="s">
        <v>127</v>
      </c>
      <c r="G152" s="12" t="s">
        <v>38</v>
      </c>
    </row>
    <row r="153" spans="1:7" x14ac:dyDescent="0.3">
      <c r="A153" s="12">
        <v>192141</v>
      </c>
      <c r="B153" s="17">
        <v>1463</v>
      </c>
      <c r="C153" s="7" t="s">
        <v>120</v>
      </c>
      <c r="D153" s="16">
        <v>36.192405499762955</v>
      </c>
      <c r="E153" s="12">
        <v>39.087797939743993</v>
      </c>
      <c r="F153" s="12" t="s">
        <v>127</v>
      </c>
      <c r="G153" s="12" t="s">
        <v>38</v>
      </c>
    </row>
    <row r="154" spans="1:7" x14ac:dyDescent="0.3">
      <c r="A154" s="12">
        <v>192142</v>
      </c>
      <c r="B154" s="17">
        <v>544</v>
      </c>
      <c r="C154" s="7" t="s">
        <v>120</v>
      </c>
      <c r="D154" s="16">
        <v>1.2628766001465457</v>
      </c>
      <c r="E154" s="12">
        <v>1.2881341321494766</v>
      </c>
      <c r="F154" s="12" t="s">
        <v>127</v>
      </c>
      <c r="G154" s="12" t="s">
        <v>38</v>
      </c>
    </row>
    <row r="155" spans="1:7" x14ac:dyDescent="0.3">
      <c r="A155" s="12">
        <v>192143</v>
      </c>
      <c r="B155" s="17">
        <v>2724</v>
      </c>
      <c r="C155" s="7" t="s">
        <v>120</v>
      </c>
      <c r="D155" s="16">
        <v>0.43101590448687566</v>
      </c>
      <c r="E155" s="12">
        <v>0.15516572561527522</v>
      </c>
      <c r="F155" s="12" t="s">
        <v>127</v>
      </c>
      <c r="G155" s="12" t="s">
        <v>38</v>
      </c>
    </row>
    <row r="156" spans="1:7" x14ac:dyDescent="0.3">
      <c r="A156" s="12">
        <v>192144</v>
      </c>
      <c r="B156" s="17">
        <v>539</v>
      </c>
      <c r="C156" s="7" t="s">
        <v>120</v>
      </c>
      <c r="D156" s="16">
        <v>1.133571828800483</v>
      </c>
      <c r="E156" s="12">
        <v>0.60079306926425602</v>
      </c>
      <c r="F156" s="12" t="s">
        <v>127</v>
      </c>
      <c r="G156" s="12" t="s">
        <v>38</v>
      </c>
    </row>
    <row r="157" spans="1:7" x14ac:dyDescent="0.3">
      <c r="A157" s="12">
        <v>192145</v>
      </c>
      <c r="B157" s="17">
        <v>2936</v>
      </c>
      <c r="C157" s="7" t="s">
        <v>120</v>
      </c>
      <c r="D157" s="16">
        <v>0.21981811128830658</v>
      </c>
      <c r="E157" s="12">
        <v>0.17145812680487912</v>
      </c>
      <c r="F157" s="12" t="s">
        <v>127</v>
      </c>
      <c r="G157" s="12" t="s">
        <v>38</v>
      </c>
    </row>
    <row r="158" spans="1:7" x14ac:dyDescent="0.3">
      <c r="A158" s="12">
        <v>192146</v>
      </c>
      <c r="B158" s="17">
        <v>2937</v>
      </c>
      <c r="C158" s="7" t="s">
        <v>120</v>
      </c>
      <c r="D158" s="16">
        <v>0.67238481099952607</v>
      </c>
      <c r="E158" s="12">
        <v>0.16809620274988152</v>
      </c>
      <c r="F158" s="12" t="s">
        <v>127</v>
      </c>
      <c r="G158" s="12" t="s">
        <v>38</v>
      </c>
    </row>
    <row r="159" spans="1:7" x14ac:dyDescent="0.3">
      <c r="A159" s="12">
        <v>192147</v>
      </c>
      <c r="B159" s="17">
        <v>301</v>
      </c>
      <c r="C159" s="7" t="s">
        <v>120</v>
      </c>
      <c r="D159" s="16">
        <v>0.14223524848066896</v>
      </c>
      <c r="E159" s="12">
        <v>0.24606697987155729</v>
      </c>
      <c r="F159" s="12" t="s">
        <v>127</v>
      </c>
      <c r="G159" s="12" t="s">
        <v>38</v>
      </c>
    </row>
    <row r="160" spans="1:7" x14ac:dyDescent="0.3">
      <c r="A160" s="12">
        <v>192148</v>
      </c>
      <c r="B160" s="17">
        <v>280</v>
      </c>
      <c r="C160" s="7" t="s">
        <v>120</v>
      </c>
      <c r="D160" s="16">
        <v>19.736218266454035</v>
      </c>
      <c r="E160" s="12">
        <v>11.644368777207882</v>
      </c>
      <c r="F160" s="12" t="s">
        <v>127</v>
      </c>
      <c r="G160" s="12" t="s">
        <v>38</v>
      </c>
    </row>
    <row r="161" spans="1:7" x14ac:dyDescent="0.3">
      <c r="A161" s="12">
        <v>192149</v>
      </c>
      <c r="B161" s="17">
        <v>2233</v>
      </c>
      <c r="C161" s="7" t="s">
        <v>120</v>
      </c>
      <c r="D161" s="16">
        <v>0.58618163010215085</v>
      </c>
      <c r="E161" s="12">
        <v>0.45722167147967768</v>
      </c>
      <c r="F161" s="12" t="s">
        <v>127</v>
      </c>
      <c r="G161" s="12" t="s">
        <v>38</v>
      </c>
    </row>
    <row r="162" spans="1:7" x14ac:dyDescent="0.3">
      <c r="A162" s="12">
        <v>192150</v>
      </c>
      <c r="B162" s="17">
        <v>2761</v>
      </c>
      <c r="C162" s="7" t="s">
        <v>120</v>
      </c>
      <c r="D162" s="16">
        <v>0.25429938364725663</v>
      </c>
      <c r="E162" s="12">
        <v>0.12969268566010089</v>
      </c>
      <c r="F162" s="12" t="s">
        <v>127</v>
      </c>
      <c r="G162" s="12" t="s">
        <v>38</v>
      </c>
    </row>
    <row r="163" spans="1:7" x14ac:dyDescent="0.3">
      <c r="A163" s="12">
        <v>192151</v>
      </c>
      <c r="B163" s="17">
        <v>2754</v>
      </c>
      <c r="C163" s="7" t="s">
        <v>120</v>
      </c>
      <c r="D163" s="16">
        <v>1.2714969182362832</v>
      </c>
      <c r="E163" s="12">
        <v>0.77561312012413275</v>
      </c>
      <c r="F163" s="12" t="s">
        <v>127</v>
      </c>
      <c r="G163" s="12" t="s">
        <v>38</v>
      </c>
    </row>
    <row r="164" spans="1:7" x14ac:dyDescent="0.3">
      <c r="A164" s="12">
        <v>192152</v>
      </c>
      <c r="B164" s="17">
        <v>2760</v>
      </c>
      <c r="C164" s="7" t="s">
        <v>120</v>
      </c>
      <c r="D164" s="16">
        <v>0.47411749493556321</v>
      </c>
      <c r="E164" s="12">
        <v>0.27972932201198231</v>
      </c>
      <c r="F164" s="12" t="s">
        <v>127</v>
      </c>
      <c r="G164" s="12" t="s">
        <v>38</v>
      </c>
    </row>
    <row r="165" spans="1:7" x14ac:dyDescent="0.3">
      <c r="A165" s="12">
        <v>192153</v>
      </c>
      <c r="B165" s="17">
        <v>2763</v>
      </c>
      <c r="C165" s="7" t="s">
        <v>120</v>
      </c>
      <c r="D165" s="16">
        <v>0.22843842937804409</v>
      </c>
      <c r="E165" s="12">
        <v>0.23300719796560504</v>
      </c>
      <c r="F165" s="12" t="s">
        <v>127</v>
      </c>
      <c r="G165" s="12" t="s">
        <v>38</v>
      </c>
    </row>
    <row r="166" spans="1:7" x14ac:dyDescent="0.3">
      <c r="A166" s="12">
        <v>192154</v>
      </c>
      <c r="B166" s="17">
        <v>950</v>
      </c>
      <c r="C166" s="7" t="s">
        <v>120</v>
      </c>
      <c r="D166" s="16">
        <v>8.1893021852506381E-2</v>
      </c>
      <c r="E166" s="12">
        <v>7.1246929011680546E-2</v>
      </c>
      <c r="F166" s="12" t="s">
        <v>127</v>
      </c>
      <c r="G166" s="12" t="s">
        <v>38</v>
      </c>
    </row>
    <row r="167" spans="1:7" x14ac:dyDescent="0.3">
      <c r="A167" s="12">
        <v>192155</v>
      </c>
      <c r="B167" s="17">
        <v>1673</v>
      </c>
      <c r="C167" s="7" t="s">
        <v>120</v>
      </c>
      <c r="D167" s="16">
        <v>2.5860954269212536E-2</v>
      </c>
      <c r="E167" s="12">
        <v>3.3102021464592055E-2</v>
      </c>
      <c r="F167" s="12" t="s">
        <v>127</v>
      </c>
      <c r="G167" s="12" t="s">
        <v>38</v>
      </c>
    </row>
    <row r="168" spans="1:7" x14ac:dyDescent="0.3">
      <c r="A168" s="12">
        <v>192156</v>
      </c>
      <c r="B168" s="17">
        <v>663</v>
      </c>
      <c r="C168" s="7" t="s">
        <v>120</v>
      </c>
      <c r="D168" s="16">
        <v>0.15947588466014401</v>
      </c>
      <c r="E168" s="12">
        <v>7.0169389250463371E-2</v>
      </c>
      <c r="F168" s="12" t="s">
        <v>127</v>
      </c>
      <c r="G168" s="12" t="s">
        <v>38</v>
      </c>
    </row>
    <row r="169" spans="1:7" x14ac:dyDescent="0.3">
      <c r="A169" s="12">
        <v>192157</v>
      </c>
      <c r="B169" s="17">
        <v>646</v>
      </c>
      <c r="C169" s="7" t="s">
        <v>120</v>
      </c>
      <c r="D169" s="16">
        <v>0.66376449290978856</v>
      </c>
      <c r="E169" s="12">
        <v>1.115124348088445</v>
      </c>
      <c r="F169" s="12" t="s">
        <v>127</v>
      </c>
      <c r="G169" s="12" t="s">
        <v>38</v>
      </c>
    </row>
    <row r="170" spans="1:7" x14ac:dyDescent="0.3">
      <c r="A170" s="12">
        <v>192158</v>
      </c>
      <c r="B170" s="17">
        <v>2939</v>
      </c>
      <c r="C170" s="7" t="s">
        <v>120</v>
      </c>
      <c r="D170" s="16">
        <v>4.3101590448687572E-3</v>
      </c>
      <c r="E170" s="12">
        <v>5.0428860824964453E-3</v>
      </c>
      <c r="F170" s="12" t="s">
        <v>127</v>
      </c>
      <c r="G170" s="12" t="s">
        <v>38</v>
      </c>
    </row>
    <row r="171" spans="1:7" x14ac:dyDescent="0.3">
      <c r="A171" s="12">
        <v>192159</v>
      </c>
      <c r="B171" s="17">
        <v>2940</v>
      </c>
      <c r="C171" s="7" t="s">
        <v>120</v>
      </c>
      <c r="D171" s="16">
        <v>1.2930477134606268E-2</v>
      </c>
      <c r="E171" s="12">
        <v>2.5602344726520412E-2</v>
      </c>
      <c r="F171" s="12" t="s">
        <v>127</v>
      </c>
      <c r="G171" s="12" t="s">
        <v>38</v>
      </c>
    </row>
    <row r="172" spans="1:7" x14ac:dyDescent="0.3">
      <c r="A172" s="12">
        <v>192160</v>
      </c>
      <c r="B172" s="17">
        <v>1902</v>
      </c>
      <c r="C172" s="7" t="s">
        <v>120</v>
      </c>
      <c r="D172" s="16">
        <v>1.5602775742424901</v>
      </c>
      <c r="E172" s="12">
        <v>0.46808327227274693</v>
      </c>
      <c r="F172" s="12" t="s">
        <v>127</v>
      </c>
      <c r="G172" s="12" t="s">
        <v>38</v>
      </c>
    </row>
    <row r="173" spans="1:7" x14ac:dyDescent="0.3">
      <c r="A173" s="12">
        <v>192161</v>
      </c>
      <c r="B173" s="17">
        <v>2941</v>
      </c>
      <c r="C173" s="7" t="s">
        <v>120</v>
      </c>
      <c r="D173" s="16">
        <v>0.67238481099952607</v>
      </c>
      <c r="E173" s="12">
        <v>0.51773630446963503</v>
      </c>
      <c r="F173" s="12" t="s">
        <v>127</v>
      </c>
      <c r="G173" s="12" t="s">
        <v>38</v>
      </c>
    </row>
    <row r="174" spans="1:7" x14ac:dyDescent="0.3">
      <c r="A174" s="12">
        <v>192162</v>
      </c>
      <c r="B174" s="17">
        <v>1809</v>
      </c>
      <c r="C174" s="7" t="s">
        <v>120</v>
      </c>
      <c r="D174" s="16">
        <v>2.1550795224343784E-2</v>
      </c>
      <c r="E174" s="12">
        <v>3.3403732597732869E-2</v>
      </c>
      <c r="F174" s="12" t="s">
        <v>127</v>
      </c>
      <c r="G174" s="12" t="s">
        <v>38</v>
      </c>
    </row>
    <row r="175" spans="1:7" x14ac:dyDescent="0.3">
      <c r="A175" s="12">
        <v>192163</v>
      </c>
      <c r="B175" s="17">
        <v>2942</v>
      </c>
      <c r="C175" s="7" t="s">
        <v>120</v>
      </c>
      <c r="D175" s="16">
        <v>0.17240636179475027</v>
      </c>
      <c r="E175" s="12">
        <v>0.2517132882203354</v>
      </c>
      <c r="F175" s="12" t="s">
        <v>127</v>
      </c>
      <c r="G175" s="12" t="s">
        <v>38</v>
      </c>
    </row>
    <row r="176" spans="1:7" x14ac:dyDescent="0.3">
      <c r="A176" s="12">
        <v>192164</v>
      </c>
      <c r="B176" s="17">
        <v>2943</v>
      </c>
      <c r="C176" s="7" t="s">
        <v>120</v>
      </c>
      <c r="D176" s="16">
        <v>0.16809620274988152</v>
      </c>
      <c r="E176" s="12">
        <v>8.0686177319943125E-2</v>
      </c>
      <c r="F176" s="12" t="s">
        <v>127</v>
      </c>
      <c r="G176" s="12" t="s">
        <v>38</v>
      </c>
    </row>
    <row r="177" spans="1:7" x14ac:dyDescent="0.3">
      <c r="A177" s="12">
        <v>192165</v>
      </c>
      <c r="B177" s="17">
        <v>2945</v>
      </c>
      <c r="C177" s="7" t="s">
        <v>120</v>
      </c>
      <c r="D177" s="16">
        <v>0.3146416102754192</v>
      </c>
      <c r="E177" s="12">
        <v>0.10697814749364254</v>
      </c>
      <c r="F177" s="12" t="s">
        <v>127</v>
      </c>
      <c r="G177" s="12" t="s">
        <v>38</v>
      </c>
    </row>
    <row r="178" spans="1:7" x14ac:dyDescent="0.3">
      <c r="A178" s="12">
        <v>192166</v>
      </c>
      <c r="B178" s="17">
        <v>332</v>
      </c>
      <c r="C178" s="7" t="s">
        <v>120</v>
      </c>
      <c r="D178" s="16">
        <v>0.51290892633938201</v>
      </c>
      <c r="E178" s="12">
        <v>0.62061980087065227</v>
      </c>
      <c r="F178" s="12" t="s">
        <v>127</v>
      </c>
      <c r="G178" s="12" t="s">
        <v>38</v>
      </c>
    </row>
    <row r="179" spans="1:7" x14ac:dyDescent="0.3">
      <c r="A179" s="12">
        <v>192167</v>
      </c>
      <c r="B179" s="17">
        <v>2692</v>
      </c>
      <c r="C179" s="7" t="s">
        <v>120</v>
      </c>
      <c r="D179" s="16">
        <v>1.5085556657040649</v>
      </c>
      <c r="E179" s="12">
        <v>1.8253523555019184</v>
      </c>
      <c r="F179" s="12" t="s">
        <v>127</v>
      </c>
      <c r="G179" s="12" t="s">
        <v>38</v>
      </c>
    </row>
    <row r="180" spans="1:7" x14ac:dyDescent="0.3">
      <c r="A180" s="12">
        <v>192168</v>
      </c>
      <c r="B180" s="17">
        <v>2946</v>
      </c>
      <c r="C180" s="7" t="s">
        <v>120</v>
      </c>
      <c r="D180" s="16">
        <v>1.7197534589026338</v>
      </c>
      <c r="E180" s="12">
        <v>0.39554329554760576</v>
      </c>
      <c r="F180" s="12" t="s">
        <v>127</v>
      </c>
      <c r="G180" s="12" t="s">
        <v>38</v>
      </c>
    </row>
    <row r="181" spans="1:7" x14ac:dyDescent="0.3">
      <c r="A181" s="12">
        <v>192169</v>
      </c>
      <c r="B181" s="17">
        <v>678</v>
      </c>
      <c r="C181" s="7" t="s">
        <v>120</v>
      </c>
      <c r="D181" s="16">
        <v>0.87927244515322633</v>
      </c>
      <c r="E181" s="12">
        <v>0.24619628464290338</v>
      </c>
      <c r="F181" s="12" t="s">
        <v>127</v>
      </c>
      <c r="G181" s="12" t="s">
        <v>38</v>
      </c>
    </row>
    <row r="182" spans="1:7" x14ac:dyDescent="0.3">
      <c r="A182" s="12">
        <v>192170</v>
      </c>
      <c r="B182" s="17">
        <v>497</v>
      </c>
      <c r="C182" s="7" t="s">
        <v>120</v>
      </c>
      <c r="D182" s="16">
        <v>0.19826731606396278</v>
      </c>
      <c r="E182" s="12">
        <v>0.14870048704797212</v>
      </c>
      <c r="F182" s="12" t="s">
        <v>127</v>
      </c>
      <c r="G182" s="12" t="s">
        <v>38</v>
      </c>
    </row>
    <row r="183" spans="1:7" x14ac:dyDescent="0.3">
      <c r="A183" s="12">
        <v>192171</v>
      </c>
      <c r="B183" s="17">
        <v>511</v>
      </c>
      <c r="C183" s="7" t="s">
        <v>120</v>
      </c>
      <c r="D183" s="16">
        <v>0.10775397612171891</v>
      </c>
      <c r="E183" s="12">
        <v>4.3101590448687568E-2</v>
      </c>
      <c r="F183" s="12" t="s">
        <v>127</v>
      </c>
      <c r="G183" s="12" t="s">
        <v>38</v>
      </c>
    </row>
    <row r="184" spans="1:7" x14ac:dyDescent="0.3">
      <c r="A184" s="12">
        <v>192172</v>
      </c>
      <c r="B184" s="17">
        <v>605</v>
      </c>
      <c r="C184" s="7" t="s">
        <v>120</v>
      </c>
      <c r="D184" s="16">
        <v>1.5732080513770963</v>
      </c>
      <c r="E184" s="12">
        <v>0.67647946209215137</v>
      </c>
      <c r="F184" s="12" t="s">
        <v>127</v>
      </c>
      <c r="G184" s="12" t="s">
        <v>38</v>
      </c>
    </row>
    <row r="185" spans="1:7" x14ac:dyDescent="0.3">
      <c r="A185" s="12">
        <v>192173</v>
      </c>
      <c r="B185" s="17">
        <v>390</v>
      </c>
      <c r="C185" s="7" t="s">
        <v>120</v>
      </c>
      <c r="D185" s="16">
        <v>0.57756131201241345</v>
      </c>
      <c r="E185" s="12">
        <v>5.6601008577216526E-2</v>
      </c>
      <c r="F185" s="12" t="s">
        <v>127</v>
      </c>
      <c r="G185" s="12" t="s">
        <v>38</v>
      </c>
    </row>
    <row r="186" spans="1:7" x14ac:dyDescent="0.3">
      <c r="A186" s="12">
        <v>192174</v>
      </c>
      <c r="B186" s="17">
        <v>601</v>
      </c>
      <c r="C186" s="7" t="s">
        <v>120</v>
      </c>
      <c r="D186" s="16">
        <v>1.1766734192491706</v>
      </c>
      <c r="E186" s="12">
        <v>0.71777078574199404</v>
      </c>
      <c r="F186" s="12" t="s">
        <v>127</v>
      </c>
      <c r="G186" s="12" t="s">
        <v>38</v>
      </c>
    </row>
    <row r="187" spans="1:7" x14ac:dyDescent="0.3">
      <c r="A187" s="12">
        <v>192175</v>
      </c>
      <c r="B187" s="17">
        <v>385</v>
      </c>
      <c r="C187" s="7" t="s">
        <v>120</v>
      </c>
      <c r="D187" s="16">
        <v>0.15085556657040647</v>
      </c>
      <c r="E187" s="12">
        <v>0.26098013016680316</v>
      </c>
      <c r="F187" s="12" t="s">
        <v>127</v>
      </c>
      <c r="G187" s="12" t="s">
        <v>38</v>
      </c>
    </row>
    <row r="188" spans="1:7" x14ac:dyDescent="0.3">
      <c r="A188" s="12">
        <v>192176</v>
      </c>
      <c r="B188" s="17">
        <v>392</v>
      </c>
      <c r="C188" s="7" t="s">
        <v>120</v>
      </c>
      <c r="D188" s="16">
        <v>4.3101590448687568E-2</v>
      </c>
      <c r="E188" s="12">
        <v>6.8962544717900115E-2</v>
      </c>
      <c r="F188" s="12" t="s">
        <v>127</v>
      </c>
      <c r="G188" s="12" t="s">
        <v>38</v>
      </c>
    </row>
    <row r="189" spans="1:7" x14ac:dyDescent="0.3">
      <c r="A189" s="12">
        <v>192177</v>
      </c>
      <c r="B189" s="17">
        <v>599</v>
      </c>
      <c r="C189" s="7" t="s">
        <v>120</v>
      </c>
      <c r="D189" s="16">
        <v>0.7758286280763762</v>
      </c>
      <c r="E189" s="12">
        <v>9.3099435369165151E-2</v>
      </c>
      <c r="F189" s="12" t="s">
        <v>127</v>
      </c>
      <c r="G189" s="12" t="s">
        <v>38</v>
      </c>
    </row>
    <row r="190" spans="1:7" x14ac:dyDescent="0.3">
      <c r="A190" s="12">
        <v>192178</v>
      </c>
      <c r="B190" s="17">
        <v>609</v>
      </c>
      <c r="C190" s="7" t="s">
        <v>120</v>
      </c>
      <c r="D190" s="16">
        <v>0.2499892246023879</v>
      </c>
      <c r="E190" s="12">
        <v>0.13249428903926558</v>
      </c>
      <c r="F190" s="12" t="s">
        <v>127</v>
      </c>
      <c r="G190" s="12" t="s">
        <v>38</v>
      </c>
    </row>
    <row r="191" spans="1:7" x14ac:dyDescent="0.3">
      <c r="A191" s="12">
        <v>192179</v>
      </c>
      <c r="B191" s="17">
        <v>2757</v>
      </c>
      <c r="C191" s="7" t="s">
        <v>120</v>
      </c>
      <c r="D191" s="16">
        <v>3.0171113314081295E-2</v>
      </c>
      <c r="E191" s="12">
        <v>4.5558381104262753E-2</v>
      </c>
      <c r="F191" s="12" t="s">
        <v>127</v>
      </c>
      <c r="G191" s="12" t="s">
        <v>38</v>
      </c>
    </row>
    <row r="192" spans="1:7" x14ac:dyDescent="0.3">
      <c r="A192" s="12">
        <v>192180</v>
      </c>
      <c r="B192" s="17">
        <v>302</v>
      </c>
      <c r="C192" s="7" t="s">
        <v>120</v>
      </c>
      <c r="D192" s="16">
        <v>0.95685530796086393</v>
      </c>
      <c r="E192" s="12">
        <v>0.11482263695530366</v>
      </c>
      <c r="F192" s="12" t="s">
        <v>127</v>
      </c>
      <c r="G192" s="12" t="s">
        <v>38</v>
      </c>
    </row>
    <row r="193" spans="1:7" x14ac:dyDescent="0.3">
      <c r="A193" s="12">
        <v>192181</v>
      </c>
      <c r="B193" s="17">
        <v>717</v>
      </c>
      <c r="C193" s="7" t="s">
        <v>120</v>
      </c>
      <c r="D193" s="16">
        <v>0.28447049696133792</v>
      </c>
      <c r="E193" s="12">
        <v>0.24748933235636394</v>
      </c>
      <c r="F193" s="12" t="s">
        <v>127</v>
      </c>
      <c r="G193" s="12" t="s">
        <v>38</v>
      </c>
    </row>
    <row r="194" spans="1:7" x14ac:dyDescent="0.3">
      <c r="A194" s="12">
        <v>192182</v>
      </c>
      <c r="B194" s="17">
        <v>196</v>
      </c>
      <c r="C194" s="7" t="s">
        <v>120</v>
      </c>
      <c r="D194" s="16">
        <v>0.14654540752553771</v>
      </c>
      <c r="E194" s="12">
        <v>5.8618163010215101E-2</v>
      </c>
      <c r="F194" s="12" t="s">
        <v>127</v>
      </c>
      <c r="G194" s="12" t="s">
        <v>38</v>
      </c>
    </row>
    <row r="195" spans="1:7" x14ac:dyDescent="0.3">
      <c r="A195" s="12">
        <v>192183</v>
      </c>
      <c r="B195" s="17">
        <v>401</v>
      </c>
      <c r="C195" s="7" t="s">
        <v>120</v>
      </c>
      <c r="D195" s="16">
        <v>5.1721908538425072E-2</v>
      </c>
      <c r="E195" s="12">
        <v>8.9478901771475397E-2</v>
      </c>
      <c r="F195" s="12" t="s">
        <v>127</v>
      </c>
      <c r="G195" s="12" t="s">
        <v>38</v>
      </c>
    </row>
    <row r="196" spans="1:7" x14ac:dyDescent="0.3">
      <c r="A196" s="12">
        <v>192184</v>
      </c>
      <c r="B196" s="17">
        <v>343</v>
      </c>
      <c r="C196" s="7" t="s">
        <v>120</v>
      </c>
      <c r="D196" s="16">
        <v>9.0513339942243892E-2</v>
      </c>
      <c r="E196" s="12">
        <v>0.15658807810008193</v>
      </c>
      <c r="F196" s="12" t="s">
        <v>127</v>
      </c>
      <c r="G196" s="12" t="s">
        <v>38</v>
      </c>
    </row>
    <row r="197" spans="1:7" x14ac:dyDescent="0.3">
      <c r="A197" s="12">
        <v>192185</v>
      </c>
      <c r="B197" s="17">
        <v>443</v>
      </c>
      <c r="C197" s="7" t="s">
        <v>120</v>
      </c>
      <c r="D197" s="16">
        <v>0.4999784492047758</v>
      </c>
      <c r="E197" s="12">
        <v>0.19699150898668163</v>
      </c>
      <c r="F197" s="12" t="s">
        <v>127</v>
      </c>
      <c r="G197" s="12" t="s">
        <v>38</v>
      </c>
    </row>
    <row r="198" spans="1:7" x14ac:dyDescent="0.3">
      <c r="A198" s="12">
        <v>192186</v>
      </c>
      <c r="B198" s="17">
        <v>2944</v>
      </c>
      <c r="C198" s="7" t="s">
        <v>120</v>
      </c>
      <c r="D198" s="16">
        <v>0.15516572561527525</v>
      </c>
      <c r="E198" s="12">
        <v>8.2927460023274877E-2</v>
      </c>
      <c r="F198" s="12" t="s">
        <v>127</v>
      </c>
      <c r="G198" s="12" t="s">
        <v>38</v>
      </c>
    </row>
    <row r="199" spans="1:7" x14ac:dyDescent="0.3">
      <c r="A199" s="12">
        <v>192187</v>
      </c>
      <c r="B199" s="17">
        <v>531</v>
      </c>
      <c r="C199" s="7" t="s">
        <v>121</v>
      </c>
      <c r="D199" s="16">
        <v>12.785737722848085</v>
      </c>
      <c r="E199" s="12">
        <v>1.7900032811987314</v>
      </c>
      <c r="F199" s="12" t="s">
        <v>127</v>
      </c>
      <c r="G199" s="12" t="s">
        <v>38</v>
      </c>
    </row>
    <row r="200" spans="1:7" x14ac:dyDescent="0.3">
      <c r="A200" s="12">
        <v>192188</v>
      </c>
      <c r="B200" s="17">
        <v>442</v>
      </c>
      <c r="C200" s="7" t="s">
        <v>121</v>
      </c>
      <c r="D200" s="16">
        <v>9.7889095482883111</v>
      </c>
      <c r="E200" s="12">
        <v>0.48944547741441546</v>
      </c>
      <c r="F200" s="12" t="s">
        <v>127</v>
      </c>
      <c r="G200" s="12" t="s">
        <v>38</v>
      </c>
    </row>
    <row r="201" spans="1:7" x14ac:dyDescent="0.3">
      <c r="A201" s="12">
        <v>192189</v>
      </c>
      <c r="B201" s="17">
        <v>607</v>
      </c>
      <c r="C201" s="7" t="s">
        <v>121</v>
      </c>
      <c r="D201" s="16">
        <v>3.4452586678333152</v>
      </c>
      <c r="E201" s="12">
        <v>1.4125560538116593</v>
      </c>
      <c r="F201" s="12" t="s">
        <v>127</v>
      </c>
      <c r="G201" s="12" t="s">
        <v>38</v>
      </c>
    </row>
    <row r="202" spans="1:7" x14ac:dyDescent="0.3">
      <c r="A202" s="12">
        <v>192190</v>
      </c>
      <c r="B202" s="17">
        <v>595</v>
      </c>
      <c r="C202" s="7" t="s">
        <v>121</v>
      </c>
      <c r="D202" s="16">
        <v>3.9046264902110916</v>
      </c>
      <c r="E202" s="12">
        <v>2.6160997484414312</v>
      </c>
      <c r="F202" s="12" t="s">
        <v>127</v>
      </c>
      <c r="G202" s="12" t="s">
        <v>38</v>
      </c>
    </row>
    <row r="203" spans="1:7" x14ac:dyDescent="0.3">
      <c r="A203" s="12">
        <v>192191</v>
      </c>
      <c r="B203" s="17">
        <v>281</v>
      </c>
      <c r="C203" s="7" t="s">
        <v>121</v>
      </c>
      <c r="D203" s="16">
        <v>0.59061577162856849</v>
      </c>
      <c r="E203" s="12">
        <v>1.0217652849174232</v>
      </c>
      <c r="F203" s="12" t="s">
        <v>127</v>
      </c>
      <c r="G203" s="12" t="s">
        <v>38</v>
      </c>
    </row>
    <row r="204" spans="1:7" x14ac:dyDescent="0.3">
      <c r="A204" s="12">
        <v>192192</v>
      </c>
      <c r="B204" s="17">
        <v>536</v>
      </c>
      <c r="C204" s="7" t="s">
        <v>121</v>
      </c>
      <c r="D204" s="16">
        <v>1.4874767581756538</v>
      </c>
      <c r="E204" s="12">
        <v>0.56524116810674829</v>
      </c>
      <c r="F204" s="12" t="s">
        <v>127</v>
      </c>
      <c r="G204" s="12" t="s">
        <v>38</v>
      </c>
    </row>
    <row r="205" spans="1:7" x14ac:dyDescent="0.3">
      <c r="A205" s="12">
        <v>192193</v>
      </c>
      <c r="B205" s="17">
        <v>2688</v>
      </c>
      <c r="C205" s="7" t="s">
        <v>121</v>
      </c>
      <c r="D205" s="16">
        <v>0.15312260745925846</v>
      </c>
      <c r="E205" s="12">
        <v>0.1316854424149623</v>
      </c>
      <c r="F205" s="12" t="s">
        <v>127</v>
      </c>
      <c r="G205" s="12" t="s">
        <v>38</v>
      </c>
    </row>
    <row r="206" spans="1:7" x14ac:dyDescent="0.3">
      <c r="A206" s="12">
        <v>192194</v>
      </c>
      <c r="B206" s="17">
        <v>1463</v>
      </c>
      <c r="C206" s="7" t="s">
        <v>121</v>
      </c>
      <c r="D206" s="16">
        <v>7.1858252214809157</v>
      </c>
      <c r="E206" s="12">
        <v>0.57486601771847334</v>
      </c>
      <c r="F206" s="12" t="s">
        <v>127</v>
      </c>
      <c r="G206" s="12" t="s">
        <v>38</v>
      </c>
    </row>
    <row r="207" spans="1:7" x14ac:dyDescent="0.3">
      <c r="A207" s="12">
        <v>192195</v>
      </c>
      <c r="B207" s="17">
        <v>2724</v>
      </c>
      <c r="C207" s="7" t="s">
        <v>121</v>
      </c>
      <c r="D207" s="16">
        <v>0.76561303729629238</v>
      </c>
      <c r="E207" s="12">
        <v>0.40577490976703495</v>
      </c>
      <c r="F207" s="12" t="s">
        <v>127</v>
      </c>
      <c r="G207" s="12" t="s">
        <v>38</v>
      </c>
    </row>
    <row r="208" spans="1:7" x14ac:dyDescent="0.3">
      <c r="A208" s="12">
        <v>192196</v>
      </c>
      <c r="B208" s="17">
        <v>539</v>
      </c>
      <c r="C208" s="7" t="s">
        <v>121</v>
      </c>
      <c r="D208" s="16">
        <v>4.7249261730285479</v>
      </c>
      <c r="E208" s="12">
        <v>5.8589084545553991</v>
      </c>
      <c r="F208" s="12" t="s">
        <v>127</v>
      </c>
      <c r="G208" s="12" t="s">
        <v>38</v>
      </c>
    </row>
    <row r="209" spans="1:7" x14ac:dyDescent="0.3">
      <c r="A209" s="12">
        <v>192197</v>
      </c>
      <c r="B209" s="17">
        <v>2936</v>
      </c>
      <c r="C209" s="7" t="s">
        <v>121</v>
      </c>
      <c r="D209" s="16">
        <v>0.21874658208465494</v>
      </c>
      <c r="E209" s="12">
        <v>0.22312151372634809</v>
      </c>
      <c r="F209" s="12" t="s">
        <v>127</v>
      </c>
      <c r="G209" s="12" t="s">
        <v>38</v>
      </c>
    </row>
    <row r="210" spans="1:7" x14ac:dyDescent="0.3">
      <c r="A210" s="12">
        <v>192198</v>
      </c>
      <c r="B210" s="17">
        <v>2937</v>
      </c>
      <c r="C210" s="7" t="s">
        <v>121</v>
      </c>
      <c r="D210" s="16">
        <v>0.90779831565131819</v>
      </c>
      <c r="E210" s="12">
        <v>0.4629771409821723</v>
      </c>
      <c r="F210" s="12" t="s">
        <v>127</v>
      </c>
      <c r="G210" s="12" t="s">
        <v>38</v>
      </c>
    </row>
    <row r="211" spans="1:7" x14ac:dyDescent="0.3">
      <c r="A211" s="12">
        <v>192199</v>
      </c>
      <c r="B211" s="17">
        <v>301</v>
      </c>
      <c r="C211" s="7" t="s">
        <v>121</v>
      </c>
      <c r="D211" s="16">
        <v>0.41561850596084438</v>
      </c>
      <c r="E211" s="12">
        <v>0.71902001531226079</v>
      </c>
      <c r="F211" s="12" t="s">
        <v>127</v>
      </c>
      <c r="G211" s="12" t="s">
        <v>38</v>
      </c>
    </row>
    <row r="212" spans="1:7" x14ac:dyDescent="0.3">
      <c r="A212" s="12">
        <v>192200</v>
      </c>
      <c r="B212" s="17">
        <v>280</v>
      </c>
      <c r="C212" s="7" t="s">
        <v>121</v>
      </c>
      <c r="D212" s="16">
        <v>15.181012796675056</v>
      </c>
      <c r="E212" s="12">
        <v>12.296620365306795</v>
      </c>
      <c r="F212" s="12" t="s">
        <v>127</v>
      </c>
      <c r="G212" s="12" t="s">
        <v>38</v>
      </c>
    </row>
    <row r="213" spans="1:7" x14ac:dyDescent="0.3">
      <c r="A213" s="12">
        <v>192201</v>
      </c>
      <c r="B213" s="17">
        <v>2233</v>
      </c>
      <c r="C213" s="7" t="s">
        <v>121</v>
      </c>
      <c r="D213" s="16">
        <v>0.55780378431587008</v>
      </c>
      <c r="E213" s="12">
        <v>0.44624302745269617</v>
      </c>
      <c r="F213" s="12" t="s">
        <v>127</v>
      </c>
      <c r="G213" s="12" t="s">
        <v>38</v>
      </c>
    </row>
    <row r="214" spans="1:7" x14ac:dyDescent="0.3">
      <c r="A214" s="12">
        <v>192202</v>
      </c>
      <c r="B214" s="17">
        <v>2761</v>
      </c>
      <c r="C214" s="7" t="s">
        <v>121</v>
      </c>
      <c r="D214" s="16">
        <v>0.28437055671005146</v>
      </c>
      <c r="E214" s="12">
        <v>0.1308104560866237</v>
      </c>
      <c r="F214" s="12" t="s">
        <v>127</v>
      </c>
      <c r="G214" s="12" t="s">
        <v>38</v>
      </c>
    </row>
    <row r="215" spans="1:7" x14ac:dyDescent="0.3">
      <c r="A215" s="12">
        <v>192203</v>
      </c>
      <c r="B215" s="17">
        <v>2754</v>
      </c>
      <c r="C215" s="7" t="s">
        <v>121</v>
      </c>
      <c r="D215" s="16">
        <v>1.1265448977359731</v>
      </c>
      <c r="E215" s="12">
        <v>0.65339604068686452</v>
      </c>
      <c r="F215" s="12" t="s">
        <v>127</v>
      </c>
      <c r="G215" s="12" t="s">
        <v>38</v>
      </c>
    </row>
    <row r="216" spans="1:7" x14ac:dyDescent="0.3">
      <c r="A216" s="12">
        <v>192204</v>
      </c>
      <c r="B216" s="17">
        <v>2760</v>
      </c>
      <c r="C216" s="7" t="s">
        <v>121</v>
      </c>
      <c r="D216" s="16">
        <v>0.66717707535819759</v>
      </c>
      <c r="E216" s="12">
        <v>0.43366509898282846</v>
      </c>
      <c r="F216" s="12" t="s">
        <v>127</v>
      </c>
      <c r="G216" s="12" t="s">
        <v>38</v>
      </c>
    </row>
    <row r="217" spans="1:7" x14ac:dyDescent="0.3">
      <c r="A217" s="12">
        <v>192205</v>
      </c>
      <c r="B217" s="17">
        <v>2763</v>
      </c>
      <c r="C217" s="7" t="s">
        <v>121</v>
      </c>
      <c r="D217" s="16">
        <v>0.27343322760581873</v>
      </c>
      <c r="E217" s="12">
        <v>0.33085420540304061</v>
      </c>
      <c r="F217" s="12" t="s">
        <v>127</v>
      </c>
      <c r="G217" s="12" t="s">
        <v>38</v>
      </c>
    </row>
    <row r="218" spans="1:7" x14ac:dyDescent="0.3">
      <c r="A218" s="12">
        <v>192206</v>
      </c>
      <c r="B218" s="17">
        <v>950</v>
      </c>
      <c r="C218" s="7" t="s">
        <v>121</v>
      </c>
      <c r="D218" s="16">
        <v>6.5623974625396486E-2</v>
      </c>
      <c r="E218" s="12">
        <v>4.1999343760253757E-2</v>
      </c>
      <c r="F218" s="12" t="s">
        <v>127</v>
      </c>
      <c r="G218" s="12" t="s">
        <v>38</v>
      </c>
    </row>
    <row r="219" spans="1:7" x14ac:dyDescent="0.3">
      <c r="A219" s="12">
        <v>192207</v>
      </c>
      <c r="B219" s="17">
        <v>1673</v>
      </c>
      <c r="C219" s="7" t="s">
        <v>121</v>
      </c>
      <c r="D219" s="16">
        <v>2.1874658208465497E-2</v>
      </c>
      <c r="E219" s="12">
        <v>2.3843377447227389E-2</v>
      </c>
      <c r="F219" s="12" t="s">
        <v>127</v>
      </c>
      <c r="G219" s="12" t="s">
        <v>38</v>
      </c>
    </row>
    <row r="220" spans="1:7" x14ac:dyDescent="0.3">
      <c r="A220" s="12">
        <v>192208</v>
      </c>
      <c r="B220" s="17">
        <v>663</v>
      </c>
      <c r="C220" s="7" t="s">
        <v>121</v>
      </c>
      <c r="D220" s="16">
        <v>0.28437055671005146</v>
      </c>
      <c r="E220" s="12">
        <v>0.16209121732472934</v>
      </c>
      <c r="F220" s="12" t="s">
        <v>127</v>
      </c>
      <c r="G220" s="12" t="s">
        <v>38</v>
      </c>
    </row>
    <row r="221" spans="1:7" x14ac:dyDescent="0.3">
      <c r="A221" s="12">
        <v>192209</v>
      </c>
      <c r="B221" s="17">
        <v>646</v>
      </c>
      <c r="C221" s="7" t="s">
        <v>121</v>
      </c>
      <c r="D221" s="16">
        <v>0.18593459477195673</v>
      </c>
      <c r="E221" s="12">
        <v>0.40533741660286565</v>
      </c>
      <c r="F221" s="12" t="s">
        <v>127</v>
      </c>
      <c r="G221" s="12" t="s">
        <v>38</v>
      </c>
    </row>
    <row r="222" spans="1:7" x14ac:dyDescent="0.3">
      <c r="A222" s="12">
        <v>192210</v>
      </c>
      <c r="B222" s="17">
        <v>2939</v>
      </c>
      <c r="C222" s="7" t="s">
        <v>121</v>
      </c>
      <c r="D222" s="16">
        <v>8.7498632833861986E-2</v>
      </c>
      <c r="E222" s="12">
        <v>0.23012140435305703</v>
      </c>
      <c r="F222" s="12" t="s">
        <v>127</v>
      </c>
      <c r="G222" s="12" t="s">
        <v>38</v>
      </c>
    </row>
    <row r="223" spans="1:7" x14ac:dyDescent="0.3">
      <c r="A223" s="12">
        <v>192211</v>
      </c>
      <c r="B223" s="17">
        <v>2940</v>
      </c>
      <c r="C223" s="7" t="s">
        <v>121</v>
      </c>
      <c r="D223" s="16">
        <v>8.7498632833861986E-2</v>
      </c>
      <c r="E223" s="12">
        <v>0.2292464180247184</v>
      </c>
      <c r="F223" s="12" t="s">
        <v>127</v>
      </c>
      <c r="G223" s="12" t="s">
        <v>38</v>
      </c>
    </row>
    <row r="224" spans="1:7" x14ac:dyDescent="0.3">
      <c r="A224" s="12">
        <v>192212</v>
      </c>
      <c r="B224" s="17">
        <v>1902</v>
      </c>
      <c r="C224" s="7" t="s">
        <v>121</v>
      </c>
      <c r="D224" s="16">
        <v>0.6343650880454994</v>
      </c>
      <c r="E224" s="12">
        <v>0.89445477414415409</v>
      </c>
      <c r="F224" s="12" t="s">
        <v>127</v>
      </c>
      <c r="G224" s="12" t="s">
        <v>38</v>
      </c>
    </row>
    <row r="225" spans="1:7" x14ac:dyDescent="0.3">
      <c r="A225" s="12">
        <v>192213</v>
      </c>
      <c r="B225" s="17">
        <v>2941</v>
      </c>
      <c r="C225" s="7" t="s">
        <v>121</v>
      </c>
      <c r="D225" s="16">
        <v>0.76561303729629238</v>
      </c>
      <c r="E225" s="12">
        <v>0.5435852564803676</v>
      </c>
      <c r="F225" s="12" t="s">
        <v>127</v>
      </c>
      <c r="G225" s="12" t="s">
        <v>38</v>
      </c>
    </row>
    <row r="226" spans="1:7" x14ac:dyDescent="0.3">
      <c r="A226" s="12">
        <v>192214</v>
      </c>
      <c r="B226" s="17">
        <v>1809</v>
      </c>
      <c r="C226" s="7" t="s">
        <v>121</v>
      </c>
      <c r="D226" s="16">
        <v>1.0937329104232748E-2</v>
      </c>
      <c r="E226" s="12">
        <v>1.7171606693645414E-2</v>
      </c>
      <c r="F226" s="12" t="s">
        <v>127</v>
      </c>
      <c r="G226" s="12" t="s">
        <v>38</v>
      </c>
    </row>
    <row r="227" spans="1:7" x14ac:dyDescent="0.3">
      <c r="A227" s="12">
        <v>192215</v>
      </c>
      <c r="B227" s="17">
        <v>2942</v>
      </c>
      <c r="C227" s="7" t="s">
        <v>121</v>
      </c>
      <c r="D227" s="16">
        <v>7.6561303729629229E-2</v>
      </c>
      <c r="E227" s="12">
        <v>0.23121513726348028</v>
      </c>
      <c r="F227" s="12" t="s">
        <v>127</v>
      </c>
      <c r="G227" s="12" t="s">
        <v>38</v>
      </c>
    </row>
    <row r="228" spans="1:7" x14ac:dyDescent="0.3">
      <c r="A228" s="12">
        <v>192216</v>
      </c>
      <c r="B228" s="17">
        <v>2943</v>
      </c>
      <c r="C228" s="7" t="s">
        <v>121</v>
      </c>
      <c r="D228" s="16">
        <v>0.60155310073280122</v>
      </c>
      <c r="E228" s="12">
        <v>0.33085420540304061</v>
      </c>
      <c r="F228" s="12" t="s">
        <v>127</v>
      </c>
      <c r="G228" s="12" t="s">
        <v>38</v>
      </c>
    </row>
    <row r="229" spans="1:7" x14ac:dyDescent="0.3">
      <c r="A229" s="12">
        <v>192217</v>
      </c>
      <c r="B229" s="17">
        <v>2945</v>
      </c>
      <c r="C229" s="7" t="s">
        <v>121</v>
      </c>
      <c r="D229" s="16">
        <v>0.44843049327354267</v>
      </c>
      <c r="E229" s="12">
        <v>0.1031390134529148</v>
      </c>
      <c r="F229" s="12" t="s">
        <v>127</v>
      </c>
      <c r="G229" s="12" t="s">
        <v>38</v>
      </c>
    </row>
    <row r="230" spans="1:7" x14ac:dyDescent="0.3">
      <c r="A230" s="12">
        <v>192218</v>
      </c>
      <c r="B230" s="17">
        <v>332</v>
      </c>
      <c r="C230" s="7" t="s">
        <v>121</v>
      </c>
      <c r="D230" s="16">
        <v>0.34999453133544794</v>
      </c>
      <c r="E230" s="12">
        <v>0.25199606256152252</v>
      </c>
      <c r="F230" s="12" t="s">
        <v>127</v>
      </c>
      <c r="G230" s="12" t="s">
        <v>38</v>
      </c>
    </row>
    <row r="231" spans="1:7" x14ac:dyDescent="0.3">
      <c r="A231" s="12">
        <v>192219</v>
      </c>
      <c r="B231" s="17">
        <v>2692</v>
      </c>
      <c r="C231" s="7" t="s">
        <v>121</v>
      </c>
      <c r="D231" s="16">
        <v>4.4733676036311936</v>
      </c>
      <c r="E231" s="12">
        <v>5.010171716066937</v>
      </c>
      <c r="F231" s="12" t="s">
        <v>127</v>
      </c>
      <c r="G231" s="12" t="s">
        <v>38</v>
      </c>
    </row>
    <row r="232" spans="1:7" x14ac:dyDescent="0.3">
      <c r="A232" s="12">
        <v>192220</v>
      </c>
      <c r="B232" s="17">
        <v>2946</v>
      </c>
      <c r="C232" s="7" t="s">
        <v>121</v>
      </c>
      <c r="D232" s="16">
        <v>2.1109045171169205</v>
      </c>
      <c r="E232" s="12">
        <v>0.46439899376572258</v>
      </c>
      <c r="F232" s="12" t="s">
        <v>127</v>
      </c>
      <c r="G232" s="12" t="s">
        <v>38</v>
      </c>
    </row>
    <row r="233" spans="1:7" x14ac:dyDescent="0.3">
      <c r="A233" s="12">
        <v>192221</v>
      </c>
      <c r="B233" s="17">
        <v>678</v>
      </c>
      <c r="C233" s="7" t="s">
        <v>121</v>
      </c>
      <c r="D233" s="16">
        <v>3.7186918954391341</v>
      </c>
      <c r="E233" s="12">
        <v>1.4131029202668712</v>
      </c>
      <c r="F233" s="12" t="s">
        <v>127</v>
      </c>
      <c r="G233" s="12" t="s">
        <v>38</v>
      </c>
    </row>
    <row r="234" spans="1:7" x14ac:dyDescent="0.3">
      <c r="A234" s="12">
        <v>192222</v>
      </c>
      <c r="B234" s="17">
        <v>497</v>
      </c>
      <c r="C234" s="7" t="s">
        <v>121</v>
      </c>
      <c r="D234" s="16">
        <v>0.30624521491851692</v>
      </c>
      <c r="E234" s="12">
        <v>0.23274636333807286</v>
      </c>
      <c r="F234" s="12" t="s">
        <v>127</v>
      </c>
      <c r="G234" s="12" t="s">
        <v>38</v>
      </c>
    </row>
    <row r="235" spans="1:7" x14ac:dyDescent="0.3">
      <c r="A235" s="12">
        <v>192223</v>
      </c>
      <c r="B235" s="17">
        <v>511</v>
      </c>
      <c r="C235" s="7" t="s">
        <v>121</v>
      </c>
      <c r="D235" s="16">
        <v>9.8435961938094729E-2</v>
      </c>
      <c r="E235" s="12">
        <v>5.3155419446571157E-2</v>
      </c>
      <c r="F235" s="12" t="s">
        <v>127</v>
      </c>
      <c r="G235" s="12" t="s">
        <v>38</v>
      </c>
    </row>
    <row r="236" spans="1:7" x14ac:dyDescent="0.3">
      <c r="A236" s="12">
        <v>192224</v>
      </c>
      <c r="B236" s="17">
        <v>605</v>
      </c>
      <c r="C236" s="7" t="s">
        <v>121</v>
      </c>
      <c r="D236" s="16">
        <v>5.7420977797221928</v>
      </c>
      <c r="E236" s="12">
        <v>2.9284698676583183</v>
      </c>
      <c r="F236" s="12" t="s">
        <v>127</v>
      </c>
      <c r="G236" s="12" t="s">
        <v>38</v>
      </c>
    </row>
    <row r="237" spans="1:7" x14ac:dyDescent="0.3">
      <c r="A237" s="12">
        <v>192225</v>
      </c>
      <c r="B237" s="17">
        <v>390</v>
      </c>
      <c r="C237" s="7" t="s">
        <v>121</v>
      </c>
      <c r="D237" s="16">
        <v>2.5812096685989285</v>
      </c>
      <c r="E237" s="12">
        <v>0.90342338400962507</v>
      </c>
      <c r="F237" s="12" t="s">
        <v>127</v>
      </c>
      <c r="G237" s="12" t="s">
        <v>38</v>
      </c>
    </row>
    <row r="238" spans="1:7" x14ac:dyDescent="0.3">
      <c r="A238" s="12">
        <v>192226</v>
      </c>
      <c r="B238" s="17">
        <v>601</v>
      </c>
      <c r="C238" s="7" t="s">
        <v>121</v>
      </c>
      <c r="D238" s="16">
        <v>3.7515038827518326</v>
      </c>
      <c r="E238" s="12">
        <v>1.275511320135623</v>
      </c>
      <c r="F238" s="12" t="s">
        <v>127</v>
      </c>
      <c r="G238" s="12" t="s">
        <v>38</v>
      </c>
    </row>
    <row r="239" spans="1:7" x14ac:dyDescent="0.3">
      <c r="A239" s="12">
        <v>192227</v>
      </c>
      <c r="B239" s="17">
        <v>385</v>
      </c>
      <c r="C239" s="7" t="s">
        <v>121</v>
      </c>
      <c r="D239" s="16">
        <v>0.62342775894126667</v>
      </c>
      <c r="E239" s="12">
        <v>1.0785300229683914</v>
      </c>
      <c r="F239" s="12" t="s">
        <v>127</v>
      </c>
      <c r="G239" s="12" t="s">
        <v>38</v>
      </c>
    </row>
    <row r="240" spans="1:7" x14ac:dyDescent="0.3">
      <c r="A240" s="12">
        <v>192228</v>
      </c>
      <c r="B240" s="17">
        <v>392</v>
      </c>
      <c r="C240" s="7" t="s">
        <v>121</v>
      </c>
      <c r="D240" s="16">
        <v>7.6561303729629229E-2</v>
      </c>
      <c r="E240" s="12">
        <v>0.11484195559444386</v>
      </c>
      <c r="F240" s="12" t="s">
        <v>127</v>
      </c>
      <c r="G240" s="12" t="s">
        <v>38</v>
      </c>
    </row>
    <row r="241" spans="1:7" x14ac:dyDescent="0.3">
      <c r="A241" s="12">
        <v>192229</v>
      </c>
      <c r="B241" s="17">
        <v>599</v>
      </c>
      <c r="C241" s="7" t="s">
        <v>121</v>
      </c>
      <c r="D241" s="16">
        <v>0.85311167013015432</v>
      </c>
      <c r="E241" s="12">
        <v>0.18768456742863396</v>
      </c>
      <c r="F241" s="12" t="s">
        <v>127</v>
      </c>
      <c r="G241" s="12" t="s">
        <v>38</v>
      </c>
    </row>
    <row r="242" spans="1:7" x14ac:dyDescent="0.3">
      <c r="A242" s="12">
        <v>192230</v>
      </c>
      <c r="B242" s="17">
        <v>609</v>
      </c>
      <c r="C242" s="7" t="s">
        <v>121</v>
      </c>
      <c r="D242" s="16">
        <v>0.33905720223121522</v>
      </c>
      <c r="E242" s="12">
        <v>0.20343432133872913</v>
      </c>
      <c r="F242" s="12" t="s">
        <v>127</v>
      </c>
      <c r="G242" s="12" t="s">
        <v>38</v>
      </c>
    </row>
    <row r="243" spans="1:7" x14ac:dyDescent="0.3">
      <c r="A243" s="12">
        <v>192231</v>
      </c>
      <c r="B243" s="17">
        <v>2757</v>
      </c>
      <c r="C243" s="7" t="s">
        <v>121</v>
      </c>
      <c r="D243" s="16">
        <v>0.42655583506507716</v>
      </c>
      <c r="E243" s="12">
        <v>0.72087936125998053</v>
      </c>
      <c r="F243" s="12" t="s">
        <v>127</v>
      </c>
      <c r="G243" s="12" t="s">
        <v>38</v>
      </c>
    </row>
    <row r="244" spans="1:7" x14ac:dyDescent="0.3">
      <c r="A244" s="12">
        <v>192232</v>
      </c>
      <c r="B244" s="17">
        <v>302</v>
      </c>
      <c r="C244" s="7" t="s">
        <v>121</v>
      </c>
      <c r="D244" s="16">
        <v>2.5265230230777651</v>
      </c>
      <c r="E244" s="12">
        <v>0.88428305807721785</v>
      </c>
      <c r="F244" s="12" t="s">
        <v>127</v>
      </c>
      <c r="G244" s="12" t="s">
        <v>38</v>
      </c>
    </row>
    <row r="245" spans="1:7" x14ac:dyDescent="0.3">
      <c r="A245" s="12">
        <v>192233</v>
      </c>
      <c r="B245" s="17">
        <v>717</v>
      </c>
      <c r="C245" s="7" t="s">
        <v>121</v>
      </c>
      <c r="D245" s="16">
        <v>1.0827955813190422</v>
      </c>
      <c r="E245" s="12">
        <v>1.1261074045718038</v>
      </c>
      <c r="F245" s="12" t="s">
        <v>127</v>
      </c>
      <c r="G245" s="12" t="s">
        <v>38</v>
      </c>
    </row>
    <row r="246" spans="1:7" x14ac:dyDescent="0.3">
      <c r="A246" s="12">
        <v>192234</v>
      </c>
      <c r="B246" s="17">
        <v>196</v>
      </c>
      <c r="C246" s="7" t="s">
        <v>121</v>
      </c>
      <c r="D246" s="16">
        <v>0.14218527835502573</v>
      </c>
      <c r="E246" s="12">
        <v>0.14076342557147548</v>
      </c>
      <c r="F246" s="12" t="s">
        <v>127</v>
      </c>
      <c r="G246" s="12" t="s">
        <v>38</v>
      </c>
    </row>
    <row r="247" spans="1:7" x14ac:dyDescent="0.3">
      <c r="A247" s="12">
        <v>192235</v>
      </c>
      <c r="B247" s="17">
        <v>401</v>
      </c>
      <c r="C247" s="7" t="s">
        <v>121</v>
      </c>
      <c r="D247" s="16">
        <v>3.2811987312698243E-2</v>
      </c>
      <c r="E247" s="12">
        <v>5.6764738050967968E-2</v>
      </c>
      <c r="F247" s="12" t="s">
        <v>127</v>
      </c>
      <c r="G247" s="12" t="s">
        <v>38</v>
      </c>
    </row>
    <row r="248" spans="1:7" x14ac:dyDescent="0.3">
      <c r="A248" s="12">
        <v>192236</v>
      </c>
      <c r="B248" s="17">
        <v>343</v>
      </c>
      <c r="C248" s="7" t="s">
        <v>121</v>
      </c>
      <c r="D248" s="16">
        <v>1.4546647708629556</v>
      </c>
      <c r="E248" s="12">
        <v>1.5564913048233624</v>
      </c>
      <c r="F248" s="12" t="s">
        <v>127</v>
      </c>
      <c r="G248" s="12" t="s">
        <v>38</v>
      </c>
    </row>
    <row r="249" spans="1:7" x14ac:dyDescent="0.3">
      <c r="A249" s="12">
        <v>192237</v>
      </c>
      <c r="B249" s="17">
        <v>443</v>
      </c>
      <c r="C249" s="7" t="s">
        <v>121</v>
      </c>
      <c r="D249" s="16">
        <v>1.3343541507163952</v>
      </c>
      <c r="E249" s="12">
        <v>0.90736082248714878</v>
      </c>
      <c r="F249" s="12" t="s">
        <v>127</v>
      </c>
      <c r="G249" s="12" t="s">
        <v>38</v>
      </c>
    </row>
    <row r="250" spans="1:7" x14ac:dyDescent="0.3">
      <c r="A250" s="12">
        <v>192238</v>
      </c>
      <c r="B250" s="17">
        <v>2944</v>
      </c>
      <c r="C250" s="7" t="s">
        <v>121</v>
      </c>
      <c r="D250" s="16">
        <v>0.24062124029312046</v>
      </c>
      <c r="E250" s="12">
        <v>0.1849502351525758</v>
      </c>
      <c r="F250" s="12" t="s">
        <v>127</v>
      </c>
      <c r="G250" s="12" t="s">
        <v>38</v>
      </c>
    </row>
  </sheetData>
  <sortState ref="A2:G250">
    <sortCondition ref="A2"/>
  </sortState>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G24" sqref="G24"/>
    </sheetView>
  </sheetViews>
  <sheetFormatPr defaultRowHeight="14.4" x14ac:dyDescent="0.3"/>
  <cols>
    <col min="3" max="3" width="9.109375" style="7"/>
  </cols>
  <sheetData>
    <row r="1" spans="1:4" ht="15" x14ac:dyDescent="0.25">
      <c r="A1" s="9" t="s">
        <v>0</v>
      </c>
      <c r="B1" s="9" t="s">
        <v>1</v>
      </c>
      <c r="C1" s="10" t="s">
        <v>2</v>
      </c>
      <c r="D1" s="9" t="s">
        <v>33</v>
      </c>
    </row>
    <row r="2" spans="1:4" x14ac:dyDescent="0.3">
      <c r="A2">
        <v>5994</v>
      </c>
      <c r="B2" t="s">
        <v>27</v>
      </c>
      <c r="C2" s="7" t="s">
        <v>117</v>
      </c>
      <c r="D2" t="s">
        <v>126</v>
      </c>
    </row>
    <row r="3" spans="1:4" x14ac:dyDescent="0.3">
      <c r="A3">
        <v>5995</v>
      </c>
      <c r="B3" t="s">
        <v>27</v>
      </c>
      <c r="C3" s="7" t="s">
        <v>118</v>
      </c>
      <c r="D3" t="s">
        <v>126</v>
      </c>
    </row>
    <row r="4" spans="1:4" x14ac:dyDescent="0.3">
      <c r="A4">
        <v>5996</v>
      </c>
      <c r="B4" t="s">
        <v>27</v>
      </c>
      <c r="C4" s="7" t="s">
        <v>119</v>
      </c>
      <c r="D4" t="s">
        <v>126</v>
      </c>
    </row>
    <row r="5" spans="1:4" x14ac:dyDescent="0.3">
      <c r="A5">
        <v>5997</v>
      </c>
      <c r="B5" t="s">
        <v>27</v>
      </c>
      <c r="C5" s="7" t="s">
        <v>120</v>
      </c>
      <c r="D5" t="s">
        <v>126</v>
      </c>
    </row>
    <row r="6" spans="1:4" x14ac:dyDescent="0.3">
      <c r="A6">
        <v>5998</v>
      </c>
      <c r="B6" t="s">
        <v>27</v>
      </c>
      <c r="C6" s="7" t="s">
        <v>121</v>
      </c>
      <c r="D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65"/>
  <sheetViews>
    <sheetView tabSelected="1" workbookViewId="0">
      <pane xSplit="1" ySplit="2" topLeftCell="B48" activePane="bottomRight" state="frozen"/>
      <selection pane="topRight" activeCell="D1" sqref="D1"/>
      <selection pane="bottomLeft" activeCell="A3" sqref="A3"/>
      <selection pane="bottomRight" activeCell="AH3" sqref="AH3:AI60"/>
    </sheetView>
  </sheetViews>
  <sheetFormatPr defaultRowHeight="14.4" x14ac:dyDescent="0.3"/>
  <cols>
    <col min="1" max="1" width="9.6640625" customWidth="1"/>
    <col min="2" max="2" width="33.88671875" bestFit="1" customWidth="1"/>
    <col min="3" max="3" width="6" customWidth="1"/>
    <col min="4" max="13" width="8.88671875" hidden="1" customWidth="1"/>
    <col min="14" max="14" width="2.44140625" hidden="1" customWidth="1"/>
    <col min="15" max="24" width="8.88671875" hidden="1" customWidth="1"/>
    <col min="25" max="25" width="2.77734375" customWidth="1"/>
  </cols>
  <sheetData>
    <row r="1" spans="1:35" x14ac:dyDescent="0.3">
      <c r="D1" s="27" t="s">
        <v>108</v>
      </c>
      <c r="E1" s="27"/>
      <c r="F1" s="27" t="s">
        <v>109</v>
      </c>
      <c r="G1" s="27"/>
      <c r="H1" s="27" t="s">
        <v>110</v>
      </c>
      <c r="I1" s="27"/>
      <c r="J1" s="27" t="s">
        <v>111</v>
      </c>
      <c r="K1" s="27"/>
      <c r="L1" s="27" t="s">
        <v>112</v>
      </c>
      <c r="M1" s="27"/>
      <c r="O1" s="27" t="s">
        <v>108</v>
      </c>
      <c r="P1" s="27"/>
      <c r="Q1" s="27" t="s">
        <v>109</v>
      </c>
      <c r="R1" s="27"/>
      <c r="S1" s="27" t="s">
        <v>110</v>
      </c>
      <c r="T1" s="27"/>
      <c r="U1" s="27" t="s">
        <v>111</v>
      </c>
      <c r="V1" s="27"/>
      <c r="W1" s="27" t="s">
        <v>112</v>
      </c>
      <c r="X1" s="27"/>
      <c r="Z1" s="27" t="s">
        <v>108</v>
      </c>
      <c r="AA1" s="27"/>
      <c r="AB1" s="27" t="s">
        <v>109</v>
      </c>
      <c r="AC1" s="27"/>
      <c r="AD1" s="27" t="s">
        <v>110</v>
      </c>
      <c r="AE1" s="27"/>
      <c r="AF1" s="27" t="s">
        <v>111</v>
      </c>
      <c r="AG1" s="27"/>
      <c r="AH1" s="27" t="s">
        <v>112</v>
      </c>
      <c r="AI1" s="27"/>
    </row>
    <row r="2" spans="1:35" x14ac:dyDescent="0.3">
      <c r="A2" s="20" t="s">
        <v>0</v>
      </c>
      <c r="B2" t="s">
        <v>105</v>
      </c>
      <c r="D2" t="s">
        <v>106</v>
      </c>
      <c r="E2" t="s">
        <v>113</v>
      </c>
      <c r="F2" t="s">
        <v>106</v>
      </c>
      <c r="G2" t="s">
        <v>107</v>
      </c>
      <c r="H2" t="s">
        <v>106</v>
      </c>
      <c r="I2" t="s">
        <v>107</v>
      </c>
      <c r="J2" t="s">
        <v>106</v>
      </c>
      <c r="K2" t="s">
        <v>107</v>
      </c>
      <c r="L2" t="s">
        <v>106</v>
      </c>
      <c r="M2" t="s">
        <v>107</v>
      </c>
      <c r="O2" t="s">
        <v>106</v>
      </c>
      <c r="P2" t="s">
        <v>114</v>
      </c>
      <c r="Q2" t="s">
        <v>106</v>
      </c>
      <c r="R2" t="s">
        <v>114</v>
      </c>
      <c r="S2" t="s">
        <v>106</v>
      </c>
      <c r="T2" t="s">
        <v>114</v>
      </c>
      <c r="U2" t="s">
        <v>106</v>
      </c>
      <c r="V2" t="s">
        <v>114</v>
      </c>
      <c r="W2" t="s">
        <v>106</v>
      </c>
      <c r="X2" t="s">
        <v>114</v>
      </c>
      <c r="Z2" t="s">
        <v>37</v>
      </c>
      <c r="AA2" t="s">
        <v>114</v>
      </c>
      <c r="AB2" t="s">
        <v>37</v>
      </c>
      <c r="AC2" t="s">
        <v>114</v>
      </c>
      <c r="AD2" t="s">
        <v>37</v>
      </c>
      <c r="AE2" t="s">
        <v>114</v>
      </c>
      <c r="AF2" t="s">
        <v>37</v>
      </c>
      <c r="AG2" t="s">
        <v>114</v>
      </c>
      <c r="AH2" t="s">
        <v>37</v>
      </c>
      <c r="AI2" t="s">
        <v>114</v>
      </c>
    </row>
    <row r="3" spans="1:35" x14ac:dyDescent="0.3">
      <c r="A3" s="22">
        <v>531</v>
      </c>
      <c r="B3" t="s">
        <v>45</v>
      </c>
      <c r="C3" t="s">
        <v>46</v>
      </c>
      <c r="D3">
        <v>84.4</v>
      </c>
      <c r="E3">
        <v>25</v>
      </c>
      <c r="F3">
        <v>195.8</v>
      </c>
      <c r="G3">
        <v>64</v>
      </c>
      <c r="H3">
        <v>339.2</v>
      </c>
      <c r="I3">
        <v>22</v>
      </c>
      <c r="J3">
        <v>121.4</v>
      </c>
      <c r="K3">
        <v>31</v>
      </c>
      <c r="L3">
        <v>116.9</v>
      </c>
      <c r="M3">
        <v>14</v>
      </c>
      <c r="O3">
        <f>D3</f>
        <v>84.4</v>
      </c>
      <c r="P3">
        <f>D3*E3/100</f>
        <v>21.1</v>
      </c>
      <c r="Q3">
        <f>F3</f>
        <v>195.8</v>
      </c>
      <c r="R3">
        <f>F3*G3/100</f>
        <v>125.31200000000001</v>
      </c>
      <c r="S3">
        <f>H3</f>
        <v>339.2</v>
      </c>
      <c r="T3">
        <f>H3*I3/100</f>
        <v>74.623999999999995</v>
      </c>
      <c r="U3">
        <f>J3</f>
        <v>121.4</v>
      </c>
      <c r="V3">
        <f>J3*K3/100</f>
        <v>37.634</v>
      </c>
      <c r="W3">
        <f>L3</f>
        <v>116.9</v>
      </c>
      <c r="X3">
        <f>L3*M3/100</f>
        <v>16.366</v>
      </c>
      <c r="Z3">
        <f t="shared" ref="Z3:Z34" si="0">O3/$O$65*100</f>
        <v>3.8060879368658407</v>
      </c>
      <c r="AA3">
        <f t="shared" ref="AA3:AA34" si="1">P3/$O$65*100</f>
        <v>0.95152198421646017</v>
      </c>
      <c r="AB3">
        <f t="shared" ref="AB3:AB34" si="2">Q3/$Q$65*100</f>
        <v>6.0762164846077491</v>
      </c>
      <c r="AC3">
        <f t="shared" ref="AC3:AC34" si="3">R3/$Q$65*100</f>
        <v>3.88877855014896</v>
      </c>
      <c r="AD3">
        <f t="shared" ref="AD3:AD34" si="4">S3/$S$65*100</f>
        <v>5.2911538521534327</v>
      </c>
      <c r="AE3">
        <f t="shared" ref="AE3:AE34" si="5">T3/$S$65*100</f>
        <v>1.164053847473755</v>
      </c>
      <c r="AF3">
        <f t="shared" ref="AF3:AF34" si="6">U3/$U$65*100</f>
        <v>5.2325330804706711</v>
      </c>
      <c r="AG3">
        <f t="shared" ref="AG3:AG34" si="7">V3/$U$65*100</f>
        <v>1.6220852549459079</v>
      </c>
      <c r="AH3">
        <f t="shared" ref="AH3:AH34" si="8">W3/$W$65*100</f>
        <v>12.785737722848085</v>
      </c>
      <c r="AI3">
        <f t="shared" ref="AI3:AI34" si="9">X3/$W$65*100</f>
        <v>1.7900032811987314</v>
      </c>
    </row>
    <row r="4" spans="1:35" x14ac:dyDescent="0.3">
      <c r="A4" s="22">
        <v>442</v>
      </c>
      <c r="B4" t="s">
        <v>47</v>
      </c>
      <c r="C4" t="s">
        <v>46</v>
      </c>
      <c r="D4">
        <v>54.3</v>
      </c>
      <c r="E4">
        <v>60</v>
      </c>
      <c r="F4">
        <v>208.9</v>
      </c>
      <c r="G4">
        <v>72</v>
      </c>
      <c r="H4">
        <v>382</v>
      </c>
      <c r="I4">
        <v>28</v>
      </c>
      <c r="J4">
        <v>100.6</v>
      </c>
      <c r="K4">
        <v>21</v>
      </c>
      <c r="L4">
        <v>89.5</v>
      </c>
      <c r="M4">
        <v>5</v>
      </c>
      <c r="O4">
        <f t="shared" ref="O4:O58" si="10">D4</f>
        <v>54.3</v>
      </c>
      <c r="P4">
        <f t="shared" ref="P4:P58" si="11">D4*E4/100</f>
        <v>32.58</v>
      </c>
      <c r="Q4">
        <f t="shared" ref="Q4:Q58" si="12">F4</f>
        <v>208.9</v>
      </c>
      <c r="R4">
        <f t="shared" ref="R4:R58" si="13">F4*G4/100</f>
        <v>150.40800000000002</v>
      </c>
      <c r="S4">
        <f t="shared" ref="S4:S58" si="14">H4</f>
        <v>382</v>
      </c>
      <c r="T4">
        <f t="shared" ref="T4:T58" si="15">H4*I4/100</f>
        <v>106.96</v>
      </c>
      <c r="U4">
        <f t="shared" ref="U4:U58" si="16">J4</f>
        <v>100.6</v>
      </c>
      <c r="V4">
        <f t="shared" ref="V4:V58" si="17">J4*K4/100</f>
        <v>21.125999999999998</v>
      </c>
      <c r="W4">
        <f t="shared" ref="W4:W58" si="18">L4</f>
        <v>89.5</v>
      </c>
      <c r="X4">
        <f t="shared" ref="X4:X58" si="19">L4*M4/100</f>
        <v>4.4749999999999996</v>
      </c>
      <c r="Z4">
        <f t="shared" si="0"/>
        <v>2.4487034949267197</v>
      </c>
      <c r="AA4">
        <f t="shared" si="1"/>
        <v>1.4692220969560319</v>
      </c>
      <c r="AB4">
        <f t="shared" si="2"/>
        <v>6.482745779543202</v>
      </c>
      <c r="AC4">
        <f t="shared" si="3"/>
        <v>4.6675769612711058</v>
      </c>
      <c r="AD4">
        <f t="shared" si="4"/>
        <v>5.9587876518944904</v>
      </c>
      <c r="AE4">
        <f t="shared" si="5"/>
        <v>1.6684605425304575</v>
      </c>
      <c r="AF4">
        <f t="shared" si="6"/>
        <v>4.3360199991379691</v>
      </c>
      <c r="AG4">
        <f t="shared" si="7"/>
        <v>0.91056419981897352</v>
      </c>
      <c r="AH4">
        <f t="shared" si="8"/>
        <v>9.7889095482883111</v>
      </c>
      <c r="AI4">
        <f t="shared" si="9"/>
        <v>0.48944547741441546</v>
      </c>
    </row>
    <row r="5" spans="1:35" x14ac:dyDescent="0.3">
      <c r="A5" s="22">
        <v>607</v>
      </c>
      <c r="B5" t="s">
        <v>48</v>
      </c>
      <c r="C5" t="s">
        <v>46</v>
      </c>
      <c r="D5">
        <v>13.9</v>
      </c>
      <c r="E5">
        <v>101</v>
      </c>
      <c r="F5">
        <v>38</v>
      </c>
      <c r="G5">
        <v>15</v>
      </c>
      <c r="H5">
        <v>40</v>
      </c>
      <c r="I5">
        <v>38</v>
      </c>
      <c r="J5">
        <v>42.5</v>
      </c>
      <c r="K5">
        <v>58</v>
      </c>
      <c r="L5">
        <v>31.5</v>
      </c>
      <c r="M5">
        <v>41</v>
      </c>
      <c r="O5">
        <f t="shared" si="10"/>
        <v>13.9</v>
      </c>
      <c r="P5">
        <f t="shared" si="11"/>
        <v>14.039000000000001</v>
      </c>
      <c r="Q5">
        <f t="shared" si="12"/>
        <v>38</v>
      </c>
      <c r="R5">
        <f t="shared" si="13"/>
        <v>5.7</v>
      </c>
      <c r="S5">
        <f t="shared" si="14"/>
        <v>40</v>
      </c>
      <c r="T5">
        <f t="shared" si="15"/>
        <v>15.2</v>
      </c>
      <c r="U5">
        <f t="shared" si="16"/>
        <v>42.5</v>
      </c>
      <c r="V5">
        <f t="shared" si="17"/>
        <v>24.65</v>
      </c>
      <c r="W5">
        <f t="shared" si="18"/>
        <v>31.5</v>
      </c>
      <c r="X5">
        <f t="shared" si="19"/>
        <v>12.914999999999999</v>
      </c>
      <c r="Z5">
        <f t="shared" si="0"/>
        <v>0.62683201803833155</v>
      </c>
      <c r="AA5">
        <f t="shared" si="1"/>
        <v>0.63310033821871503</v>
      </c>
      <c r="AB5">
        <f t="shared" si="2"/>
        <v>1.1792452830188684</v>
      </c>
      <c r="AC5">
        <f t="shared" si="3"/>
        <v>0.17688679245283029</v>
      </c>
      <c r="AD5">
        <f t="shared" si="4"/>
        <v>0.62395682218790482</v>
      </c>
      <c r="AE5">
        <f t="shared" si="5"/>
        <v>0.2371035924314038</v>
      </c>
      <c r="AF5">
        <f t="shared" si="6"/>
        <v>1.8318175940692214</v>
      </c>
      <c r="AG5">
        <f t="shared" si="7"/>
        <v>1.0624542045601486</v>
      </c>
      <c r="AH5">
        <f t="shared" si="8"/>
        <v>3.4452586678333152</v>
      </c>
      <c r="AI5">
        <f t="shared" si="9"/>
        <v>1.4125560538116593</v>
      </c>
    </row>
    <row r="6" spans="1:35" x14ac:dyDescent="0.3">
      <c r="A6" s="22">
        <v>595</v>
      </c>
      <c r="B6" t="s">
        <v>49</v>
      </c>
      <c r="C6" t="s">
        <v>46</v>
      </c>
      <c r="D6">
        <v>918.7</v>
      </c>
      <c r="E6">
        <v>16</v>
      </c>
      <c r="F6">
        <v>108.3</v>
      </c>
      <c r="G6">
        <v>87</v>
      </c>
      <c r="H6">
        <v>215.2</v>
      </c>
      <c r="I6">
        <v>79</v>
      </c>
      <c r="J6">
        <v>73.900000000000006</v>
      </c>
      <c r="K6">
        <v>91</v>
      </c>
      <c r="L6">
        <v>35.700000000000003</v>
      </c>
      <c r="M6">
        <v>67</v>
      </c>
      <c r="O6">
        <f t="shared" si="10"/>
        <v>918.7</v>
      </c>
      <c r="P6">
        <f t="shared" si="11"/>
        <v>146.99200000000002</v>
      </c>
      <c r="Q6">
        <f t="shared" si="12"/>
        <v>108.3</v>
      </c>
      <c r="R6">
        <f t="shared" si="13"/>
        <v>94.221000000000004</v>
      </c>
      <c r="S6">
        <f t="shared" si="14"/>
        <v>215.2</v>
      </c>
      <c r="T6">
        <f t="shared" si="15"/>
        <v>170.00799999999998</v>
      </c>
      <c r="U6">
        <f t="shared" si="16"/>
        <v>73.900000000000006</v>
      </c>
      <c r="V6">
        <f t="shared" si="17"/>
        <v>67.249000000000009</v>
      </c>
      <c r="W6">
        <f t="shared" si="18"/>
        <v>35.700000000000003</v>
      </c>
      <c r="X6">
        <f t="shared" si="19"/>
        <v>23.919</v>
      </c>
      <c r="Z6">
        <f t="shared" si="0"/>
        <v>41.429537767756493</v>
      </c>
      <c r="AA6">
        <f t="shared" si="1"/>
        <v>6.6287260428410395</v>
      </c>
      <c r="AB6">
        <f t="shared" si="2"/>
        <v>3.3608490566037754</v>
      </c>
      <c r="AC6">
        <f t="shared" si="3"/>
        <v>2.9239386792452846</v>
      </c>
      <c r="AD6">
        <f t="shared" si="4"/>
        <v>3.3568877033709277</v>
      </c>
      <c r="AE6">
        <f t="shared" si="5"/>
        <v>2.6519412856630327</v>
      </c>
      <c r="AF6">
        <f t="shared" si="6"/>
        <v>3.1852075341580113</v>
      </c>
      <c r="AG6">
        <f t="shared" si="7"/>
        <v>2.8985388560837904</v>
      </c>
      <c r="AH6">
        <f t="shared" si="8"/>
        <v>3.9046264902110916</v>
      </c>
      <c r="AI6">
        <f t="shared" si="9"/>
        <v>2.6160997484414312</v>
      </c>
    </row>
    <row r="7" spans="1:35" x14ac:dyDescent="0.3">
      <c r="A7" s="21">
        <v>281</v>
      </c>
      <c r="B7" t="s">
        <v>50</v>
      </c>
      <c r="C7" t="s">
        <v>46</v>
      </c>
      <c r="D7">
        <v>71.8</v>
      </c>
      <c r="E7">
        <v>29</v>
      </c>
      <c r="F7">
        <v>104.6</v>
      </c>
      <c r="G7">
        <v>86</v>
      </c>
      <c r="H7">
        <v>181.8</v>
      </c>
      <c r="I7">
        <v>29</v>
      </c>
      <c r="J7">
        <v>126.6</v>
      </c>
      <c r="K7">
        <v>7</v>
      </c>
      <c r="L7">
        <v>5.4</v>
      </c>
      <c r="M7">
        <v>173</v>
      </c>
      <c r="O7">
        <f t="shared" si="10"/>
        <v>71.8</v>
      </c>
      <c r="P7">
        <f t="shared" si="11"/>
        <v>20.821999999999999</v>
      </c>
      <c r="Q7">
        <f t="shared" si="12"/>
        <v>104.6</v>
      </c>
      <c r="R7">
        <f t="shared" si="13"/>
        <v>89.956000000000003</v>
      </c>
      <c r="S7">
        <f t="shared" si="14"/>
        <v>181.8</v>
      </c>
      <c r="T7">
        <f t="shared" si="15"/>
        <v>52.722000000000008</v>
      </c>
      <c r="U7">
        <f t="shared" si="16"/>
        <v>126.6</v>
      </c>
      <c r="V7">
        <f t="shared" si="17"/>
        <v>8.8620000000000001</v>
      </c>
      <c r="W7">
        <f t="shared" si="18"/>
        <v>5.4</v>
      </c>
      <c r="X7">
        <f t="shared" si="19"/>
        <v>9.3420000000000005</v>
      </c>
      <c r="Z7">
        <f t="shared" si="0"/>
        <v>3.2378804960541157</v>
      </c>
      <c r="AA7">
        <f t="shared" si="1"/>
        <v>0.93898534385569354</v>
      </c>
      <c r="AB7">
        <f t="shared" si="2"/>
        <v>3.246027805362464</v>
      </c>
      <c r="AC7">
        <f t="shared" si="3"/>
        <v>2.7915839126117192</v>
      </c>
      <c r="AD7">
        <f t="shared" si="4"/>
        <v>2.8358837568440274</v>
      </c>
      <c r="AE7">
        <f t="shared" si="5"/>
        <v>0.82240628948476813</v>
      </c>
      <c r="AF7">
        <f t="shared" si="6"/>
        <v>5.456661350803846</v>
      </c>
      <c r="AG7">
        <f t="shared" si="7"/>
        <v>0.38196629455626918</v>
      </c>
      <c r="AH7">
        <f t="shared" si="8"/>
        <v>0.59061577162856849</v>
      </c>
      <c r="AI7">
        <f t="shared" si="9"/>
        <v>1.0217652849174232</v>
      </c>
    </row>
    <row r="8" spans="1:35" x14ac:dyDescent="0.3">
      <c r="A8" s="22">
        <v>536</v>
      </c>
      <c r="B8" t="s">
        <v>51</v>
      </c>
      <c r="C8" t="s">
        <v>46</v>
      </c>
      <c r="D8">
        <v>3</v>
      </c>
      <c r="E8">
        <v>85</v>
      </c>
      <c r="F8">
        <v>41</v>
      </c>
      <c r="G8">
        <v>71</v>
      </c>
      <c r="H8">
        <v>71.900000000000006</v>
      </c>
      <c r="I8">
        <v>34</v>
      </c>
      <c r="J8">
        <v>37.5</v>
      </c>
      <c r="K8">
        <v>70</v>
      </c>
      <c r="L8">
        <v>13.6</v>
      </c>
      <c r="M8">
        <v>38</v>
      </c>
      <c r="O8">
        <f t="shared" si="10"/>
        <v>3</v>
      </c>
      <c r="P8">
        <f t="shared" si="11"/>
        <v>2.5499999999999998</v>
      </c>
      <c r="Q8">
        <f t="shared" si="12"/>
        <v>41</v>
      </c>
      <c r="R8">
        <f t="shared" si="13"/>
        <v>29.11</v>
      </c>
      <c r="S8">
        <f t="shared" si="14"/>
        <v>71.900000000000006</v>
      </c>
      <c r="T8">
        <f t="shared" si="15"/>
        <v>24.446000000000005</v>
      </c>
      <c r="U8">
        <f t="shared" si="16"/>
        <v>37.5</v>
      </c>
      <c r="V8">
        <f t="shared" si="17"/>
        <v>26.25</v>
      </c>
      <c r="W8">
        <f t="shared" si="18"/>
        <v>13.6</v>
      </c>
      <c r="X8">
        <f t="shared" si="19"/>
        <v>5.1679999999999993</v>
      </c>
      <c r="Z8">
        <f t="shared" si="0"/>
        <v>0.13528748590755357</v>
      </c>
      <c r="AA8">
        <f t="shared" si="1"/>
        <v>0.11499436302142053</v>
      </c>
      <c r="AB8">
        <f t="shared" si="2"/>
        <v>1.2723435948361477</v>
      </c>
      <c r="AC8">
        <f t="shared" si="3"/>
        <v>0.90336395233366473</v>
      </c>
      <c r="AD8">
        <f t="shared" si="4"/>
        <v>1.121562387882759</v>
      </c>
      <c r="AE8">
        <f t="shared" si="5"/>
        <v>0.38133121188013808</v>
      </c>
      <c r="AF8">
        <f t="shared" si="6"/>
        <v>1.6163096418257836</v>
      </c>
      <c r="AG8">
        <f t="shared" si="7"/>
        <v>1.1314167492780487</v>
      </c>
      <c r="AH8">
        <f t="shared" si="8"/>
        <v>1.4874767581756538</v>
      </c>
      <c r="AI8">
        <f t="shared" si="9"/>
        <v>0.56524116810674829</v>
      </c>
    </row>
    <row r="9" spans="1:35" x14ac:dyDescent="0.3">
      <c r="A9" s="22">
        <v>2688</v>
      </c>
      <c r="B9" t="s">
        <v>116</v>
      </c>
      <c r="C9" t="s">
        <v>52</v>
      </c>
      <c r="D9">
        <v>12.4</v>
      </c>
      <c r="E9">
        <v>43</v>
      </c>
      <c r="F9">
        <v>90.3</v>
      </c>
      <c r="G9">
        <v>158</v>
      </c>
      <c r="H9">
        <v>251.3</v>
      </c>
      <c r="I9">
        <v>52</v>
      </c>
      <c r="J9">
        <v>4.4000000000000004</v>
      </c>
      <c r="K9">
        <v>86</v>
      </c>
      <c r="L9">
        <v>1.4</v>
      </c>
      <c r="M9">
        <v>86</v>
      </c>
      <c r="O9">
        <f t="shared" si="10"/>
        <v>12.4</v>
      </c>
      <c r="P9">
        <f t="shared" si="11"/>
        <v>5.3320000000000007</v>
      </c>
      <c r="Q9">
        <f t="shared" si="12"/>
        <v>90.3</v>
      </c>
      <c r="R9">
        <f t="shared" si="13"/>
        <v>142.67400000000001</v>
      </c>
      <c r="S9">
        <f t="shared" si="14"/>
        <v>251.3</v>
      </c>
      <c r="T9">
        <f t="shared" si="15"/>
        <v>130.67600000000002</v>
      </c>
      <c r="U9">
        <f t="shared" si="16"/>
        <v>4.4000000000000004</v>
      </c>
      <c r="V9">
        <f t="shared" si="17"/>
        <v>3.7840000000000003</v>
      </c>
      <c r="W9">
        <f t="shared" si="18"/>
        <v>1.4</v>
      </c>
      <c r="X9">
        <f t="shared" si="19"/>
        <v>1.204</v>
      </c>
      <c r="Z9">
        <f t="shared" si="0"/>
        <v>0.55918827508455482</v>
      </c>
      <c r="AA9">
        <f t="shared" si="1"/>
        <v>0.2404509582863586</v>
      </c>
      <c r="AB9">
        <f t="shared" si="2"/>
        <v>2.8022591857001009</v>
      </c>
      <c r="AC9">
        <f t="shared" si="3"/>
        <v>4.4275695134061595</v>
      </c>
      <c r="AD9">
        <f t="shared" si="4"/>
        <v>3.9200087353955122</v>
      </c>
      <c r="AE9">
        <f t="shared" si="5"/>
        <v>2.0384045424056665</v>
      </c>
      <c r="AF9">
        <f t="shared" si="6"/>
        <v>0.1896469979742253</v>
      </c>
      <c r="AG9">
        <f t="shared" si="7"/>
        <v>0.16309641825783375</v>
      </c>
      <c r="AH9">
        <f t="shared" si="8"/>
        <v>0.15312260745925846</v>
      </c>
      <c r="AI9">
        <f t="shared" si="9"/>
        <v>0.1316854424149623</v>
      </c>
    </row>
    <row r="10" spans="1:35" x14ac:dyDescent="0.3">
      <c r="A10" s="21">
        <v>1463</v>
      </c>
      <c r="B10" t="s">
        <v>53</v>
      </c>
      <c r="C10" t="s">
        <v>46</v>
      </c>
      <c r="D10">
        <v>16.2</v>
      </c>
      <c r="E10">
        <v>36</v>
      </c>
      <c r="F10">
        <v>840</v>
      </c>
      <c r="G10">
        <v>99</v>
      </c>
      <c r="H10">
        <v>1614.5</v>
      </c>
      <c r="I10">
        <v>23</v>
      </c>
      <c r="J10">
        <v>839.7</v>
      </c>
      <c r="K10">
        <v>108</v>
      </c>
      <c r="L10">
        <v>65.7</v>
      </c>
      <c r="M10">
        <v>8</v>
      </c>
      <c r="O10">
        <f t="shared" si="10"/>
        <v>16.2</v>
      </c>
      <c r="P10">
        <f t="shared" si="11"/>
        <v>5.831999999999999</v>
      </c>
      <c r="Q10">
        <f t="shared" si="12"/>
        <v>840</v>
      </c>
      <c r="R10">
        <f t="shared" si="13"/>
        <v>831.6</v>
      </c>
      <c r="S10">
        <f t="shared" si="14"/>
        <v>1614.5</v>
      </c>
      <c r="T10">
        <f t="shared" si="15"/>
        <v>371.33499999999998</v>
      </c>
      <c r="U10">
        <f t="shared" si="16"/>
        <v>839.7</v>
      </c>
      <c r="V10">
        <f t="shared" si="17"/>
        <v>906.87600000000009</v>
      </c>
      <c r="W10">
        <f t="shared" si="18"/>
        <v>65.7</v>
      </c>
      <c r="X10">
        <f t="shared" si="19"/>
        <v>5.2560000000000002</v>
      </c>
      <c r="Z10">
        <f t="shared" si="0"/>
        <v>0.73055242390078934</v>
      </c>
      <c r="AA10">
        <f t="shared" si="1"/>
        <v>0.26299887260428412</v>
      </c>
      <c r="AB10">
        <f t="shared" si="2"/>
        <v>26.067527308838145</v>
      </c>
      <c r="AC10">
        <f t="shared" si="3"/>
        <v>25.806852035749767</v>
      </c>
      <c r="AD10">
        <f t="shared" si="4"/>
        <v>25.184457235559311</v>
      </c>
      <c r="AE10">
        <f t="shared" si="5"/>
        <v>5.7924251641786402</v>
      </c>
      <c r="AF10">
        <f t="shared" si="6"/>
        <v>36.192405499762955</v>
      </c>
      <c r="AG10">
        <f t="shared" si="7"/>
        <v>39.087797939743993</v>
      </c>
      <c r="AH10">
        <f t="shared" si="8"/>
        <v>7.1858252214809157</v>
      </c>
      <c r="AI10">
        <f t="shared" si="9"/>
        <v>0.57486601771847334</v>
      </c>
    </row>
    <row r="11" spans="1:35" x14ac:dyDescent="0.3">
      <c r="A11" s="22">
        <v>544</v>
      </c>
      <c r="B11" t="s">
        <v>54</v>
      </c>
      <c r="C11" t="s">
        <v>46</v>
      </c>
      <c r="D11">
        <v>20.3</v>
      </c>
      <c r="E11">
        <v>58</v>
      </c>
      <c r="F11">
        <v>21.4</v>
      </c>
      <c r="G11">
        <v>88</v>
      </c>
      <c r="H11">
        <v>35</v>
      </c>
      <c r="I11">
        <v>116</v>
      </c>
      <c r="J11">
        <v>29.3</v>
      </c>
      <c r="K11">
        <v>102</v>
      </c>
      <c r="O11">
        <f t="shared" si="10"/>
        <v>20.3</v>
      </c>
      <c r="P11">
        <f t="shared" si="11"/>
        <v>11.774000000000001</v>
      </c>
      <c r="Q11">
        <f t="shared" si="12"/>
        <v>21.4</v>
      </c>
      <c r="R11">
        <f t="shared" si="13"/>
        <v>18.831999999999997</v>
      </c>
      <c r="S11">
        <f t="shared" si="14"/>
        <v>35</v>
      </c>
      <c r="T11">
        <f t="shared" si="15"/>
        <v>40.6</v>
      </c>
      <c r="U11">
        <f t="shared" si="16"/>
        <v>29.3</v>
      </c>
      <c r="V11">
        <f t="shared" si="17"/>
        <v>29.885999999999999</v>
      </c>
      <c r="W11">
        <f t="shared" si="18"/>
        <v>0</v>
      </c>
      <c r="X11">
        <f t="shared" si="19"/>
        <v>0</v>
      </c>
      <c r="Z11">
        <f t="shared" si="0"/>
        <v>0.91544532130777934</v>
      </c>
      <c r="AA11">
        <f t="shared" si="1"/>
        <v>0.53095828635851205</v>
      </c>
      <c r="AB11">
        <f t="shared" si="2"/>
        <v>0.66410129096325754</v>
      </c>
      <c r="AC11">
        <f t="shared" si="3"/>
        <v>0.58440913604766664</v>
      </c>
      <c r="AD11">
        <f t="shared" si="4"/>
        <v>0.54596221941441669</v>
      </c>
      <c r="AE11">
        <f t="shared" si="5"/>
        <v>0.63331617452072342</v>
      </c>
      <c r="AF11">
        <f t="shared" si="6"/>
        <v>1.2628766001465457</v>
      </c>
      <c r="AG11">
        <f t="shared" si="7"/>
        <v>1.2881341321494766</v>
      </c>
      <c r="AH11">
        <f t="shared" si="8"/>
        <v>0</v>
      </c>
      <c r="AI11">
        <f t="shared" si="9"/>
        <v>0</v>
      </c>
    </row>
    <row r="12" spans="1:35" x14ac:dyDescent="0.3">
      <c r="A12" s="21">
        <v>2724</v>
      </c>
      <c r="B12" t="s">
        <v>55</v>
      </c>
      <c r="C12" t="s">
        <v>46</v>
      </c>
      <c r="D12">
        <v>4.5</v>
      </c>
      <c r="E12">
        <v>26</v>
      </c>
      <c r="F12">
        <v>8.9</v>
      </c>
      <c r="G12">
        <v>19</v>
      </c>
      <c r="H12">
        <v>9.6999999999999993</v>
      </c>
      <c r="I12">
        <v>90</v>
      </c>
      <c r="J12">
        <v>10</v>
      </c>
      <c r="K12">
        <v>36</v>
      </c>
      <c r="L12">
        <v>7</v>
      </c>
      <c r="M12">
        <v>53</v>
      </c>
      <c r="O12">
        <f t="shared" si="10"/>
        <v>4.5</v>
      </c>
      <c r="P12">
        <f t="shared" si="11"/>
        <v>1.17</v>
      </c>
      <c r="Q12">
        <f t="shared" si="12"/>
        <v>8.9</v>
      </c>
      <c r="R12">
        <f t="shared" si="13"/>
        <v>1.6909999999999998</v>
      </c>
      <c r="S12">
        <f t="shared" si="14"/>
        <v>9.6999999999999993</v>
      </c>
      <c r="T12">
        <f t="shared" si="15"/>
        <v>8.7299999999999986</v>
      </c>
      <c r="U12">
        <f t="shared" si="16"/>
        <v>10</v>
      </c>
      <c r="V12">
        <f t="shared" si="17"/>
        <v>3.6</v>
      </c>
      <c r="W12">
        <f t="shared" si="18"/>
        <v>7</v>
      </c>
      <c r="X12">
        <f t="shared" si="19"/>
        <v>3.71</v>
      </c>
      <c r="Z12">
        <f t="shared" si="0"/>
        <v>0.20293122886133036</v>
      </c>
      <c r="AA12">
        <f t="shared" si="1"/>
        <v>5.2762119503945888E-2</v>
      </c>
      <c r="AB12">
        <f t="shared" si="2"/>
        <v>0.27619165839126131</v>
      </c>
      <c r="AC12">
        <f t="shared" si="3"/>
        <v>5.2476415094339653E-2</v>
      </c>
      <c r="AD12">
        <f t="shared" si="4"/>
        <v>0.15130952938056688</v>
      </c>
      <c r="AE12">
        <f t="shared" si="5"/>
        <v>0.13617857644251019</v>
      </c>
      <c r="AF12">
        <f t="shared" si="6"/>
        <v>0.43101590448687566</v>
      </c>
      <c r="AG12">
        <f t="shared" si="7"/>
        <v>0.15516572561527522</v>
      </c>
      <c r="AH12">
        <f t="shared" si="8"/>
        <v>0.76561303729629238</v>
      </c>
      <c r="AI12">
        <f t="shared" si="9"/>
        <v>0.40577490976703495</v>
      </c>
    </row>
    <row r="13" spans="1:35" x14ac:dyDescent="0.3">
      <c r="A13" s="22">
        <v>539</v>
      </c>
      <c r="B13" t="s">
        <v>56</v>
      </c>
      <c r="C13" t="s">
        <v>52</v>
      </c>
      <c r="F13">
        <v>54.3</v>
      </c>
      <c r="G13">
        <v>64</v>
      </c>
      <c r="H13">
        <v>93.6</v>
      </c>
      <c r="I13">
        <v>93</v>
      </c>
      <c r="J13">
        <v>26.3</v>
      </c>
      <c r="K13">
        <v>53</v>
      </c>
      <c r="L13">
        <v>43.2</v>
      </c>
      <c r="M13">
        <v>124</v>
      </c>
      <c r="O13">
        <f t="shared" si="10"/>
        <v>0</v>
      </c>
      <c r="P13">
        <f t="shared" si="11"/>
        <v>0</v>
      </c>
      <c r="Q13">
        <f t="shared" si="12"/>
        <v>54.3</v>
      </c>
      <c r="R13">
        <f t="shared" si="13"/>
        <v>34.751999999999995</v>
      </c>
      <c r="S13">
        <f t="shared" si="14"/>
        <v>93.6</v>
      </c>
      <c r="T13">
        <f t="shared" si="15"/>
        <v>87.047999999999988</v>
      </c>
      <c r="U13">
        <f t="shared" si="16"/>
        <v>26.3</v>
      </c>
      <c r="V13">
        <f t="shared" si="17"/>
        <v>13.939</v>
      </c>
      <c r="W13">
        <f t="shared" si="18"/>
        <v>43.2</v>
      </c>
      <c r="X13">
        <f t="shared" si="19"/>
        <v>53.568000000000005</v>
      </c>
      <c r="Z13">
        <f t="shared" si="0"/>
        <v>0</v>
      </c>
      <c r="AA13">
        <f t="shared" si="1"/>
        <v>0</v>
      </c>
      <c r="AB13">
        <f t="shared" si="2"/>
        <v>1.6850794438927514</v>
      </c>
      <c r="AC13">
        <f t="shared" si="3"/>
        <v>1.0784508440913609</v>
      </c>
      <c r="AD13">
        <f t="shared" si="4"/>
        <v>1.4600589639196973</v>
      </c>
      <c r="AE13">
        <f t="shared" si="5"/>
        <v>1.3578548364453182</v>
      </c>
      <c r="AF13">
        <f t="shared" si="6"/>
        <v>1.133571828800483</v>
      </c>
      <c r="AG13">
        <f t="shared" si="7"/>
        <v>0.60079306926425602</v>
      </c>
      <c r="AH13">
        <f t="shared" si="8"/>
        <v>4.7249261730285479</v>
      </c>
      <c r="AI13">
        <f t="shared" si="9"/>
        <v>5.8589084545553991</v>
      </c>
    </row>
    <row r="14" spans="1:35" x14ac:dyDescent="0.3">
      <c r="A14" s="22">
        <v>976</v>
      </c>
      <c r="B14" t="s">
        <v>57</v>
      </c>
      <c r="C14" t="s">
        <v>52</v>
      </c>
      <c r="D14">
        <v>1.9</v>
      </c>
      <c r="E14">
        <v>54</v>
      </c>
      <c r="O14">
        <f t="shared" si="10"/>
        <v>1.9</v>
      </c>
      <c r="P14">
        <f t="shared" si="11"/>
        <v>1.026</v>
      </c>
      <c r="Q14">
        <f t="shared" si="12"/>
        <v>0</v>
      </c>
      <c r="R14">
        <f t="shared" si="13"/>
        <v>0</v>
      </c>
      <c r="S14">
        <f t="shared" si="14"/>
        <v>0</v>
      </c>
      <c r="T14">
        <f t="shared" si="15"/>
        <v>0</v>
      </c>
      <c r="U14">
        <f t="shared" si="16"/>
        <v>0</v>
      </c>
      <c r="V14">
        <f t="shared" si="17"/>
        <v>0</v>
      </c>
      <c r="W14">
        <f t="shared" si="18"/>
        <v>0</v>
      </c>
      <c r="X14">
        <f t="shared" si="19"/>
        <v>0</v>
      </c>
      <c r="Z14">
        <f t="shared" si="0"/>
        <v>8.5682074408117259E-2</v>
      </c>
      <c r="AA14">
        <f t="shared" si="1"/>
        <v>4.6268320180383328E-2</v>
      </c>
      <c r="AB14">
        <f t="shared" si="2"/>
        <v>0</v>
      </c>
      <c r="AC14">
        <f t="shared" si="3"/>
        <v>0</v>
      </c>
      <c r="AD14">
        <f t="shared" si="4"/>
        <v>0</v>
      </c>
      <c r="AE14">
        <f t="shared" si="5"/>
        <v>0</v>
      </c>
      <c r="AF14">
        <f t="shared" si="6"/>
        <v>0</v>
      </c>
      <c r="AG14">
        <f t="shared" si="7"/>
        <v>0</v>
      </c>
      <c r="AH14">
        <f t="shared" si="8"/>
        <v>0</v>
      </c>
      <c r="AI14">
        <f t="shared" si="9"/>
        <v>0</v>
      </c>
    </row>
    <row r="15" spans="1:35" x14ac:dyDescent="0.3">
      <c r="A15" s="22">
        <v>2936</v>
      </c>
      <c r="B15" t="s">
        <v>101</v>
      </c>
      <c r="C15" t="s">
        <v>52</v>
      </c>
      <c r="F15">
        <v>4.0999999999999996</v>
      </c>
      <c r="G15">
        <v>44</v>
      </c>
      <c r="H15">
        <v>5.0999999999999996</v>
      </c>
      <c r="I15">
        <v>84</v>
      </c>
      <c r="J15">
        <v>5.0999999999999996</v>
      </c>
      <c r="K15">
        <v>78</v>
      </c>
      <c r="L15">
        <v>2</v>
      </c>
      <c r="M15">
        <v>102</v>
      </c>
      <c r="O15">
        <f t="shared" si="10"/>
        <v>0</v>
      </c>
      <c r="P15">
        <f t="shared" si="11"/>
        <v>0</v>
      </c>
      <c r="Q15">
        <f t="shared" si="12"/>
        <v>4.0999999999999996</v>
      </c>
      <c r="R15">
        <f t="shared" si="13"/>
        <v>1.8039999999999998</v>
      </c>
      <c r="S15">
        <f t="shared" si="14"/>
        <v>5.0999999999999996</v>
      </c>
      <c r="T15">
        <f t="shared" si="15"/>
        <v>4.2839999999999998</v>
      </c>
      <c r="U15">
        <f t="shared" si="16"/>
        <v>5.0999999999999996</v>
      </c>
      <c r="V15">
        <f t="shared" si="17"/>
        <v>3.9779999999999998</v>
      </c>
      <c r="W15">
        <f t="shared" si="18"/>
        <v>2</v>
      </c>
      <c r="X15">
        <f t="shared" si="19"/>
        <v>2.04</v>
      </c>
      <c r="Z15">
        <f t="shared" si="0"/>
        <v>0</v>
      </c>
      <c r="AA15">
        <f t="shared" si="1"/>
        <v>0</v>
      </c>
      <c r="AB15">
        <f t="shared" si="2"/>
        <v>0.12723435948361475</v>
      </c>
      <c r="AC15">
        <f t="shared" si="3"/>
        <v>5.5983118172790489E-2</v>
      </c>
      <c r="AD15">
        <f t="shared" si="4"/>
        <v>7.955449482895785E-2</v>
      </c>
      <c r="AE15">
        <f t="shared" si="5"/>
        <v>6.6825775656324596E-2</v>
      </c>
      <c r="AF15">
        <f t="shared" si="6"/>
        <v>0.21981811128830658</v>
      </c>
      <c r="AG15">
        <f t="shared" si="7"/>
        <v>0.17145812680487912</v>
      </c>
      <c r="AH15">
        <f t="shared" si="8"/>
        <v>0.21874658208465494</v>
      </c>
      <c r="AI15">
        <f t="shared" si="9"/>
        <v>0.22312151372634809</v>
      </c>
    </row>
    <row r="16" spans="1:35" x14ac:dyDescent="0.3">
      <c r="A16" s="22">
        <v>2937</v>
      </c>
      <c r="B16" t="s">
        <v>102</v>
      </c>
      <c r="C16" t="s">
        <v>52</v>
      </c>
      <c r="F16">
        <v>13.6</v>
      </c>
      <c r="G16">
        <v>34</v>
      </c>
      <c r="H16">
        <v>17.100000000000001</v>
      </c>
      <c r="I16">
        <v>39</v>
      </c>
      <c r="J16">
        <v>15.6</v>
      </c>
      <c r="K16">
        <v>25</v>
      </c>
      <c r="L16">
        <v>8.3000000000000007</v>
      </c>
      <c r="M16">
        <v>51</v>
      </c>
      <c r="O16">
        <f t="shared" si="10"/>
        <v>0</v>
      </c>
      <c r="P16">
        <f t="shared" si="11"/>
        <v>0</v>
      </c>
      <c r="Q16">
        <f t="shared" si="12"/>
        <v>13.6</v>
      </c>
      <c r="R16">
        <f t="shared" si="13"/>
        <v>4.6239999999999997</v>
      </c>
      <c r="S16">
        <f t="shared" si="14"/>
        <v>17.100000000000001</v>
      </c>
      <c r="T16">
        <f t="shared" si="15"/>
        <v>6.6690000000000005</v>
      </c>
      <c r="U16">
        <f t="shared" si="16"/>
        <v>15.6</v>
      </c>
      <c r="V16">
        <f t="shared" si="17"/>
        <v>3.9</v>
      </c>
      <c r="W16">
        <f t="shared" si="18"/>
        <v>8.3000000000000007</v>
      </c>
      <c r="X16">
        <f t="shared" si="19"/>
        <v>4.2330000000000005</v>
      </c>
      <c r="Z16">
        <f t="shared" si="0"/>
        <v>0</v>
      </c>
      <c r="AA16">
        <f t="shared" si="1"/>
        <v>0</v>
      </c>
      <c r="AB16">
        <f t="shared" si="2"/>
        <v>0.42204568023833189</v>
      </c>
      <c r="AC16">
        <f t="shared" si="3"/>
        <v>0.14349553128103285</v>
      </c>
      <c r="AD16">
        <f t="shared" si="4"/>
        <v>0.2667415414853293</v>
      </c>
      <c r="AE16">
        <f t="shared" si="5"/>
        <v>0.10402920117927844</v>
      </c>
      <c r="AF16">
        <f t="shared" si="6"/>
        <v>0.67238481099952607</v>
      </c>
      <c r="AG16">
        <f t="shared" si="7"/>
        <v>0.16809620274988152</v>
      </c>
      <c r="AH16">
        <f t="shared" si="8"/>
        <v>0.90779831565131819</v>
      </c>
      <c r="AI16">
        <f t="shared" si="9"/>
        <v>0.4629771409821723</v>
      </c>
    </row>
    <row r="17" spans="1:35" x14ac:dyDescent="0.3">
      <c r="A17" s="22">
        <v>2938</v>
      </c>
      <c r="B17" t="s">
        <v>104</v>
      </c>
      <c r="C17" t="s">
        <v>52</v>
      </c>
      <c r="D17">
        <v>118</v>
      </c>
      <c r="E17">
        <v>65</v>
      </c>
      <c r="O17">
        <f t="shared" si="10"/>
        <v>118</v>
      </c>
      <c r="P17">
        <f t="shared" si="11"/>
        <v>76.7</v>
      </c>
      <c r="Q17">
        <f t="shared" si="12"/>
        <v>0</v>
      </c>
      <c r="R17">
        <f t="shared" si="13"/>
        <v>0</v>
      </c>
      <c r="S17">
        <f t="shared" si="14"/>
        <v>0</v>
      </c>
      <c r="T17">
        <f t="shared" si="15"/>
        <v>0</v>
      </c>
      <c r="U17">
        <f t="shared" si="16"/>
        <v>0</v>
      </c>
      <c r="V17">
        <f t="shared" si="17"/>
        <v>0</v>
      </c>
      <c r="W17">
        <f t="shared" si="18"/>
        <v>0</v>
      </c>
      <c r="X17">
        <f t="shared" si="19"/>
        <v>0</v>
      </c>
      <c r="Z17">
        <f t="shared" si="0"/>
        <v>5.3213077790304411</v>
      </c>
      <c r="AA17">
        <f t="shared" si="1"/>
        <v>3.4588500563697866</v>
      </c>
      <c r="AB17">
        <f t="shared" si="2"/>
        <v>0</v>
      </c>
      <c r="AC17">
        <f t="shared" si="3"/>
        <v>0</v>
      </c>
      <c r="AD17">
        <f t="shared" si="4"/>
        <v>0</v>
      </c>
      <c r="AE17">
        <f t="shared" si="5"/>
        <v>0</v>
      </c>
      <c r="AF17">
        <f t="shared" si="6"/>
        <v>0</v>
      </c>
      <c r="AG17">
        <f t="shared" si="7"/>
        <v>0</v>
      </c>
      <c r="AH17">
        <f t="shared" si="8"/>
        <v>0</v>
      </c>
      <c r="AI17">
        <f t="shared" si="9"/>
        <v>0</v>
      </c>
    </row>
    <row r="18" spans="1:35" x14ac:dyDescent="0.3">
      <c r="A18" s="21">
        <v>301</v>
      </c>
      <c r="B18" t="s">
        <v>58</v>
      </c>
      <c r="C18" t="s">
        <v>46</v>
      </c>
      <c r="D18">
        <v>46.7</v>
      </c>
      <c r="E18">
        <v>58</v>
      </c>
      <c r="F18">
        <v>6</v>
      </c>
      <c r="G18">
        <v>70</v>
      </c>
      <c r="H18">
        <v>10.8</v>
      </c>
      <c r="I18">
        <v>118</v>
      </c>
      <c r="J18">
        <v>3.3</v>
      </c>
      <c r="K18">
        <v>173</v>
      </c>
      <c r="L18">
        <v>3.8</v>
      </c>
      <c r="M18">
        <v>173</v>
      </c>
      <c r="O18">
        <f t="shared" si="10"/>
        <v>46.7</v>
      </c>
      <c r="P18">
        <f t="shared" si="11"/>
        <v>27.086000000000002</v>
      </c>
      <c r="Q18">
        <f t="shared" si="12"/>
        <v>6</v>
      </c>
      <c r="R18">
        <f t="shared" si="13"/>
        <v>4.2</v>
      </c>
      <c r="S18">
        <f t="shared" si="14"/>
        <v>10.8</v>
      </c>
      <c r="T18">
        <f t="shared" si="15"/>
        <v>12.744000000000002</v>
      </c>
      <c r="U18">
        <f t="shared" si="16"/>
        <v>3.3</v>
      </c>
      <c r="V18">
        <f t="shared" si="17"/>
        <v>5.7089999999999996</v>
      </c>
      <c r="W18">
        <f t="shared" si="18"/>
        <v>3.8</v>
      </c>
      <c r="X18">
        <f t="shared" si="19"/>
        <v>6.5739999999999998</v>
      </c>
      <c r="Z18">
        <f t="shared" si="0"/>
        <v>2.1059751972942511</v>
      </c>
      <c r="AA18">
        <f t="shared" si="1"/>
        <v>1.2214656144306655</v>
      </c>
      <c r="AB18">
        <f t="shared" si="2"/>
        <v>0.18619662363455819</v>
      </c>
      <c r="AC18">
        <f t="shared" si="3"/>
        <v>0.13033763654419073</v>
      </c>
      <c r="AD18">
        <f t="shared" si="4"/>
        <v>0.16846834199073429</v>
      </c>
      <c r="AE18">
        <f t="shared" si="5"/>
        <v>0.19879264354906648</v>
      </c>
      <c r="AF18">
        <f t="shared" si="6"/>
        <v>0.14223524848066896</v>
      </c>
      <c r="AG18">
        <f t="shared" si="7"/>
        <v>0.24606697987155729</v>
      </c>
      <c r="AH18">
        <f t="shared" si="8"/>
        <v>0.41561850596084438</v>
      </c>
      <c r="AI18">
        <f t="shared" si="9"/>
        <v>0.71902001531226079</v>
      </c>
    </row>
    <row r="19" spans="1:35" x14ac:dyDescent="0.3">
      <c r="A19" s="21">
        <v>280</v>
      </c>
      <c r="B19" t="s">
        <v>92</v>
      </c>
      <c r="C19" t="s">
        <v>52</v>
      </c>
      <c r="D19">
        <v>166</v>
      </c>
      <c r="E19">
        <v>68</v>
      </c>
      <c r="F19">
        <v>844.5</v>
      </c>
      <c r="G19">
        <v>114</v>
      </c>
      <c r="H19">
        <v>1936.7</v>
      </c>
      <c r="I19">
        <v>105</v>
      </c>
      <c r="J19">
        <v>457.9</v>
      </c>
      <c r="K19">
        <v>59</v>
      </c>
      <c r="L19">
        <v>138.80000000000001</v>
      </c>
      <c r="M19">
        <v>81</v>
      </c>
      <c r="O19">
        <f t="shared" si="10"/>
        <v>166</v>
      </c>
      <c r="P19">
        <f t="shared" si="11"/>
        <v>112.88</v>
      </c>
      <c r="Q19">
        <f t="shared" si="12"/>
        <v>844.5</v>
      </c>
      <c r="R19">
        <f t="shared" si="13"/>
        <v>962.73</v>
      </c>
      <c r="S19">
        <f t="shared" si="14"/>
        <v>1936.7</v>
      </c>
      <c r="T19">
        <f t="shared" si="15"/>
        <v>2033.5350000000001</v>
      </c>
      <c r="U19">
        <f t="shared" si="16"/>
        <v>457.9</v>
      </c>
      <c r="V19">
        <f t="shared" si="17"/>
        <v>270.161</v>
      </c>
      <c r="W19">
        <f t="shared" si="18"/>
        <v>138.80000000000001</v>
      </c>
      <c r="X19">
        <f t="shared" si="19"/>
        <v>112.42800000000001</v>
      </c>
      <c r="Z19">
        <f t="shared" si="0"/>
        <v>7.4859075535512982</v>
      </c>
      <c r="AA19">
        <f t="shared" si="1"/>
        <v>5.0904171364148825</v>
      </c>
      <c r="AB19">
        <f t="shared" si="2"/>
        <v>26.207174776564067</v>
      </c>
      <c r="AC19">
        <f t="shared" si="3"/>
        <v>29.876179245283037</v>
      </c>
      <c r="AD19">
        <f t="shared" si="4"/>
        <v>30.210429438282883</v>
      </c>
      <c r="AE19">
        <f t="shared" si="5"/>
        <v>31.720950910197026</v>
      </c>
      <c r="AF19">
        <f t="shared" si="6"/>
        <v>19.736218266454035</v>
      </c>
      <c r="AG19">
        <f t="shared" si="7"/>
        <v>11.644368777207882</v>
      </c>
      <c r="AH19">
        <f t="shared" si="8"/>
        <v>15.181012796675056</v>
      </c>
      <c r="AI19">
        <f t="shared" si="9"/>
        <v>12.296620365306795</v>
      </c>
    </row>
    <row r="20" spans="1:35" x14ac:dyDescent="0.3">
      <c r="A20" s="22">
        <v>2233</v>
      </c>
      <c r="B20" t="s">
        <v>93</v>
      </c>
      <c r="C20" t="s">
        <v>52</v>
      </c>
      <c r="D20">
        <v>16.8</v>
      </c>
      <c r="E20">
        <v>56</v>
      </c>
      <c r="F20">
        <v>43.7</v>
      </c>
      <c r="G20">
        <v>136</v>
      </c>
      <c r="H20">
        <v>112.3</v>
      </c>
      <c r="I20">
        <v>146</v>
      </c>
      <c r="J20">
        <v>13.6</v>
      </c>
      <c r="K20">
        <v>78</v>
      </c>
      <c r="L20">
        <v>5.0999999999999996</v>
      </c>
      <c r="M20">
        <v>80</v>
      </c>
      <c r="O20">
        <f t="shared" si="10"/>
        <v>16.8</v>
      </c>
      <c r="P20">
        <f t="shared" si="11"/>
        <v>9.4080000000000013</v>
      </c>
      <c r="Q20">
        <f t="shared" si="12"/>
        <v>43.7</v>
      </c>
      <c r="R20">
        <f t="shared" si="13"/>
        <v>59.432000000000009</v>
      </c>
      <c r="S20">
        <f t="shared" si="14"/>
        <v>112.3</v>
      </c>
      <c r="T20">
        <f t="shared" si="15"/>
        <v>163.958</v>
      </c>
      <c r="U20">
        <f t="shared" si="16"/>
        <v>13.6</v>
      </c>
      <c r="V20">
        <f t="shared" si="17"/>
        <v>10.607999999999999</v>
      </c>
      <c r="W20">
        <f t="shared" si="18"/>
        <v>5.0999999999999996</v>
      </c>
      <c r="X20">
        <f t="shared" si="19"/>
        <v>4.08</v>
      </c>
      <c r="Z20">
        <f t="shared" si="0"/>
        <v>0.75760992108230008</v>
      </c>
      <c r="AA20">
        <f t="shared" si="1"/>
        <v>0.42426155580608804</v>
      </c>
      <c r="AB20">
        <f t="shared" si="2"/>
        <v>1.3561320754716988</v>
      </c>
      <c r="AC20">
        <f t="shared" si="3"/>
        <v>1.8443396226415105</v>
      </c>
      <c r="AD20">
        <f t="shared" si="4"/>
        <v>1.7517587782925428</v>
      </c>
      <c r="AE20">
        <f t="shared" si="5"/>
        <v>2.5575678163071123</v>
      </c>
      <c r="AF20">
        <f t="shared" si="6"/>
        <v>0.58618163010215085</v>
      </c>
      <c r="AG20">
        <f t="shared" si="7"/>
        <v>0.45722167147967768</v>
      </c>
      <c r="AH20">
        <f t="shared" si="8"/>
        <v>0.55780378431587008</v>
      </c>
      <c r="AI20">
        <f t="shared" si="9"/>
        <v>0.44624302745269617</v>
      </c>
    </row>
    <row r="21" spans="1:35" x14ac:dyDescent="0.3">
      <c r="A21" s="22">
        <v>2761</v>
      </c>
      <c r="B21" t="s">
        <v>94</v>
      </c>
      <c r="C21" t="s">
        <v>52</v>
      </c>
      <c r="D21">
        <v>2</v>
      </c>
      <c r="E21">
        <v>61</v>
      </c>
      <c r="F21">
        <v>27.6</v>
      </c>
      <c r="G21">
        <v>147</v>
      </c>
      <c r="H21">
        <v>74.2</v>
      </c>
      <c r="I21">
        <v>97</v>
      </c>
      <c r="J21">
        <v>5.9</v>
      </c>
      <c r="K21">
        <v>51</v>
      </c>
      <c r="L21">
        <v>2.6</v>
      </c>
      <c r="M21">
        <v>46</v>
      </c>
      <c r="O21">
        <f t="shared" si="10"/>
        <v>2</v>
      </c>
      <c r="P21">
        <f t="shared" si="11"/>
        <v>1.22</v>
      </c>
      <c r="Q21">
        <f t="shared" si="12"/>
        <v>27.6</v>
      </c>
      <c r="R21">
        <f t="shared" si="13"/>
        <v>40.572000000000003</v>
      </c>
      <c r="S21">
        <f t="shared" si="14"/>
        <v>74.2</v>
      </c>
      <c r="T21">
        <f t="shared" si="15"/>
        <v>71.974000000000004</v>
      </c>
      <c r="U21">
        <f t="shared" si="16"/>
        <v>5.9</v>
      </c>
      <c r="V21">
        <f t="shared" si="17"/>
        <v>3.0090000000000003</v>
      </c>
      <c r="W21">
        <f t="shared" si="18"/>
        <v>2.6</v>
      </c>
      <c r="X21">
        <f t="shared" si="19"/>
        <v>1.1960000000000002</v>
      </c>
      <c r="Z21">
        <f t="shared" si="0"/>
        <v>9.0191657271702391E-2</v>
      </c>
      <c r="AA21">
        <f t="shared" si="1"/>
        <v>5.5016910935738454E-2</v>
      </c>
      <c r="AB21">
        <f t="shared" si="2"/>
        <v>0.85650446871896779</v>
      </c>
      <c r="AC21">
        <f t="shared" si="3"/>
        <v>1.2590615690168827</v>
      </c>
      <c r="AD21">
        <f t="shared" si="4"/>
        <v>1.1574399051585633</v>
      </c>
      <c r="AE21">
        <f t="shared" si="5"/>
        <v>1.1227167080038065</v>
      </c>
      <c r="AF21">
        <f t="shared" si="6"/>
        <v>0.25429938364725663</v>
      </c>
      <c r="AG21">
        <f t="shared" si="7"/>
        <v>0.12969268566010089</v>
      </c>
      <c r="AH21">
        <f t="shared" si="8"/>
        <v>0.28437055671005146</v>
      </c>
      <c r="AI21">
        <f t="shared" si="9"/>
        <v>0.1308104560866237</v>
      </c>
    </row>
    <row r="22" spans="1:35" x14ac:dyDescent="0.3">
      <c r="A22" s="22">
        <v>2754</v>
      </c>
      <c r="B22" t="s">
        <v>95</v>
      </c>
      <c r="C22" t="s">
        <v>52</v>
      </c>
      <c r="D22">
        <v>11.6</v>
      </c>
      <c r="E22">
        <v>41</v>
      </c>
      <c r="F22">
        <v>68</v>
      </c>
      <c r="G22">
        <v>123</v>
      </c>
      <c r="H22">
        <v>164.2</v>
      </c>
      <c r="I22">
        <v>123</v>
      </c>
      <c r="J22">
        <v>29.5</v>
      </c>
      <c r="K22">
        <v>61</v>
      </c>
      <c r="L22">
        <v>10.3</v>
      </c>
      <c r="M22">
        <v>58</v>
      </c>
      <c r="O22">
        <f t="shared" si="10"/>
        <v>11.6</v>
      </c>
      <c r="P22">
        <f t="shared" si="11"/>
        <v>4.7559999999999993</v>
      </c>
      <c r="Q22">
        <f t="shared" si="12"/>
        <v>68</v>
      </c>
      <c r="R22">
        <f t="shared" si="13"/>
        <v>83.64</v>
      </c>
      <c r="S22">
        <f t="shared" si="14"/>
        <v>164.2</v>
      </c>
      <c r="T22">
        <f t="shared" si="15"/>
        <v>201.96599999999998</v>
      </c>
      <c r="U22">
        <f t="shared" si="16"/>
        <v>29.5</v>
      </c>
      <c r="V22">
        <f t="shared" si="17"/>
        <v>17.995000000000001</v>
      </c>
      <c r="W22">
        <f t="shared" si="18"/>
        <v>10.3</v>
      </c>
      <c r="X22">
        <f t="shared" si="19"/>
        <v>5.9740000000000011</v>
      </c>
      <c r="Z22">
        <f t="shared" si="0"/>
        <v>0.52311161217587387</v>
      </c>
      <c r="AA22">
        <f t="shared" si="1"/>
        <v>0.21447576099210824</v>
      </c>
      <c r="AB22">
        <f t="shared" si="2"/>
        <v>2.1102284011916597</v>
      </c>
      <c r="AC22">
        <f t="shared" si="3"/>
        <v>2.5955809334657411</v>
      </c>
      <c r="AD22">
        <f t="shared" si="4"/>
        <v>2.5613427550813488</v>
      </c>
      <c r="AE22">
        <f t="shared" si="5"/>
        <v>3.1504515887500593</v>
      </c>
      <c r="AF22">
        <f t="shared" si="6"/>
        <v>1.2714969182362832</v>
      </c>
      <c r="AG22">
        <f t="shared" si="7"/>
        <v>0.77561312012413275</v>
      </c>
      <c r="AH22">
        <f t="shared" si="8"/>
        <v>1.1265448977359731</v>
      </c>
      <c r="AI22">
        <f t="shared" si="9"/>
        <v>0.65339604068686452</v>
      </c>
    </row>
    <row r="23" spans="1:35" x14ac:dyDescent="0.3">
      <c r="A23" s="22">
        <v>2760</v>
      </c>
      <c r="B23" t="s">
        <v>96</v>
      </c>
      <c r="C23" t="s">
        <v>52</v>
      </c>
      <c r="D23">
        <v>2</v>
      </c>
      <c r="E23">
        <v>61</v>
      </c>
      <c r="F23">
        <v>39.200000000000003</v>
      </c>
      <c r="G23">
        <v>136</v>
      </c>
      <c r="H23">
        <v>100.4</v>
      </c>
      <c r="I23">
        <v>109</v>
      </c>
      <c r="J23">
        <v>11</v>
      </c>
      <c r="K23">
        <v>59</v>
      </c>
      <c r="L23">
        <v>6.1</v>
      </c>
      <c r="M23">
        <v>65</v>
      </c>
      <c r="O23">
        <f t="shared" si="10"/>
        <v>2</v>
      </c>
      <c r="P23">
        <f t="shared" si="11"/>
        <v>1.22</v>
      </c>
      <c r="Q23">
        <f t="shared" si="12"/>
        <v>39.200000000000003</v>
      </c>
      <c r="R23">
        <f t="shared" si="13"/>
        <v>53.312000000000005</v>
      </c>
      <c r="S23">
        <f t="shared" si="14"/>
        <v>100.4</v>
      </c>
      <c r="T23">
        <f t="shared" si="15"/>
        <v>109.43600000000001</v>
      </c>
      <c r="U23">
        <f t="shared" si="16"/>
        <v>11</v>
      </c>
      <c r="V23">
        <f t="shared" si="17"/>
        <v>6.49</v>
      </c>
      <c r="W23">
        <f t="shared" si="18"/>
        <v>6.1</v>
      </c>
      <c r="X23">
        <f t="shared" si="19"/>
        <v>3.9649999999999999</v>
      </c>
      <c r="Z23">
        <f t="shared" si="0"/>
        <v>9.0191657271702391E-2</v>
      </c>
      <c r="AA23">
        <f t="shared" si="1"/>
        <v>5.5016910935738454E-2</v>
      </c>
      <c r="AB23">
        <f t="shared" si="2"/>
        <v>1.2164846077457803</v>
      </c>
      <c r="AC23">
        <f t="shared" si="3"/>
        <v>1.6544190665342611</v>
      </c>
      <c r="AD23">
        <f t="shared" si="4"/>
        <v>1.5661316236916412</v>
      </c>
      <c r="AE23">
        <f t="shared" si="5"/>
        <v>1.7070834698238886</v>
      </c>
      <c r="AF23">
        <f t="shared" si="6"/>
        <v>0.47411749493556321</v>
      </c>
      <c r="AG23">
        <f t="shared" si="7"/>
        <v>0.27972932201198231</v>
      </c>
      <c r="AH23">
        <f t="shared" si="8"/>
        <v>0.66717707535819759</v>
      </c>
      <c r="AI23">
        <f t="shared" si="9"/>
        <v>0.43366509898282846</v>
      </c>
    </row>
    <row r="24" spans="1:35" x14ac:dyDescent="0.3">
      <c r="A24" s="21">
        <v>2763</v>
      </c>
      <c r="B24" t="s">
        <v>97</v>
      </c>
      <c r="C24" t="s">
        <v>52</v>
      </c>
      <c r="D24">
        <v>5.0999999999999996</v>
      </c>
      <c r="E24">
        <v>46</v>
      </c>
      <c r="F24">
        <v>16.600000000000001</v>
      </c>
      <c r="G24">
        <v>133</v>
      </c>
      <c r="H24">
        <v>41.9</v>
      </c>
      <c r="I24">
        <v>201</v>
      </c>
      <c r="J24">
        <v>5.3</v>
      </c>
      <c r="K24">
        <v>102</v>
      </c>
      <c r="L24">
        <v>2.5</v>
      </c>
      <c r="M24">
        <v>121</v>
      </c>
      <c r="O24">
        <f t="shared" si="10"/>
        <v>5.0999999999999996</v>
      </c>
      <c r="P24">
        <f t="shared" si="11"/>
        <v>2.3460000000000001</v>
      </c>
      <c r="Q24">
        <f t="shared" si="12"/>
        <v>16.600000000000001</v>
      </c>
      <c r="R24">
        <f t="shared" si="13"/>
        <v>22.078000000000003</v>
      </c>
      <c r="S24">
        <f t="shared" si="14"/>
        <v>41.9</v>
      </c>
      <c r="T24">
        <f t="shared" si="15"/>
        <v>84.218999999999994</v>
      </c>
      <c r="U24">
        <f t="shared" si="16"/>
        <v>5.3</v>
      </c>
      <c r="V24">
        <f t="shared" si="17"/>
        <v>5.4060000000000006</v>
      </c>
      <c r="W24">
        <f t="shared" si="18"/>
        <v>2.5</v>
      </c>
      <c r="X24">
        <f t="shared" si="19"/>
        <v>3.0249999999999999</v>
      </c>
      <c r="Z24">
        <f t="shared" si="0"/>
        <v>0.22998872604284107</v>
      </c>
      <c r="AA24">
        <f t="shared" si="1"/>
        <v>0.1057948139797069</v>
      </c>
      <c r="AB24">
        <f t="shared" si="2"/>
        <v>0.51514399205561101</v>
      </c>
      <c r="AC24">
        <f t="shared" si="3"/>
        <v>0.68514150943396268</v>
      </c>
      <c r="AD24">
        <f t="shared" si="4"/>
        <v>0.6535947712418303</v>
      </c>
      <c r="AE24">
        <f t="shared" si="5"/>
        <v>1.3137254901960789</v>
      </c>
      <c r="AF24">
        <f t="shared" si="6"/>
        <v>0.22843842937804409</v>
      </c>
      <c r="AG24">
        <f t="shared" si="7"/>
        <v>0.23300719796560504</v>
      </c>
      <c r="AH24">
        <f t="shared" si="8"/>
        <v>0.27343322760581873</v>
      </c>
      <c r="AI24">
        <f t="shared" si="9"/>
        <v>0.33085420540304061</v>
      </c>
    </row>
    <row r="25" spans="1:35" x14ac:dyDescent="0.3">
      <c r="A25" s="22">
        <v>950</v>
      </c>
      <c r="B25" t="s">
        <v>98</v>
      </c>
      <c r="C25" t="s">
        <v>52</v>
      </c>
      <c r="D25">
        <v>3.2</v>
      </c>
      <c r="E25">
        <v>39</v>
      </c>
      <c r="F25">
        <v>3.2</v>
      </c>
      <c r="G25">
        <v>107</v>
      </c>
      <c r="H25">
        <v>7</v>
      </c>
      <c r="I25">
        <v>92</v>
      </c>
      <c r="J25">
        <v>1.9</v>
      </c>
      <c r="K25">
        <v>87</v>
      </c>
      <c r="L25">
        <v>0.6</v>
      </c>
      <c r="M25">
        <v>64</v>
      </c>
      <c r="O25">
        <f t="shared" si="10"/>
        <v>3.2</v>
      </c>
      <c r="P25">
        <f t="shared" si="11"/>
        <v>1.2480000000000002</v>
      </c>
      <c r="Q25">
        <f t="shared" si="12"/>
        <v>3.2</v>
      </c>
      <c r="R25">
        <f t="shared" si="13"/>
        <v>3.4240000000000004</v>
      </c>
      <c r="S25">
        <f t="shared" si="14"/>
        <v>7</v>
      </c>
      <c r="T25">
        <f t="shared" si="15"/>
        <v>6.44</v>
      </c>
      <c r="U25">
        <f t="shared" si="16"/>
        <v>1.9</v>
      </c>
      <c r="V25">
        <f t="shared" si="17"/>
        <v>1.6529999999999998</v>
      </c>
      <c r="W25">
        <f t="shared" si="18"/>
        <v>0.6</v>
      </c>
      <c r="X25">
        <f t="shared" si="19"/>
        <v>0.38400000000000001</v>
      </c>
      <c r="Z25">
        <f t="shared" si="0"/>
        <v>0.14430665163472381</v>
      </c>
      <c r="AA25">
        <f t="shared" si="1"/>
        <v>5.6279594137542299E-2</v>
      </c>
      <c r="AB25">
        <f t="shared" si="2"/>
        <v>9.9304865938431047E-2</v>
      </c>
      <c r="AC25">
        <f t="shared" si="3"/>
        <v>0.10625620655412121</v>
      </c>
      <c r="AD25">
        <f t="shared" si="4"/>
        <v>0.10919244388288335</v>
      </c>
      <c r="AE25">
        <f t="shared" si="5"/>
        <v>0.10045704837225268</v>
      </c>
      <c r="AF25">
        <f t="shared" si="6"/>
        <v>8.1893021852506381E-2</v>
      </c>
      <c r="AG25">
        <f t="shared" si="7"/>
        <v>7.1246929011680546E-2</v>
      </c>
      <c r="AH25">
        <f t="shared" si="8"/>
        <v>6.5623974625396486E-2</v>
      </c>
      <c r="AI25">
        <f t="shared" si="9"/>
        <v>4.1999343760253757E-2</v>
      </c>
    </row>
    <row r="26" spans="1:35" x14ac:dyDescent="0.3">
      <c r="A26" s="21">
        <v>1673</v>
      </c>
      <c r="B26" t="s">
        <v>99</v>
      </c>
      <c r="C26" t="s">
        <v>52</v>
      </c>
      <c r="D26">
        <v>0.1</v>
      </c>
      <c r="E26">
        <v>46</v>
      </c>
      <c r="F26">
        <v>0.6</v>
      </c>
      <c r="G26">
        <v>64</v>
      </c>
      <c r="H26">
        <v>0.9</v>
      </c>
      <c r="I26">
        <v>112</v>
      </c>
      <c r="J26">
        <v>0.6</v>
      </c>
      <c r="K26">
        <v>128</v>
      </c>
      <c r="L26">
        <v>0.2</v>
      </c>
      <c r="M26">
        <v>109</v>
      </c>
      <c r="O26">
        <f t="shared" si="10"/>
        <v>0.1</v>
      </c>
      <c r="P26">
        <f t="shared" si="11"/>
        <v>4.6000000000000006E-2</v>
      </c>
      <c r="Q26">
        <f t="shared" si="12"/>
        <v>0.6</v>
      </c>
      <c r="R26">
        <f t="shared" si="13"/>
        <v>0.38400000000000001</v>
      </c>
      <c r="S26">
        <f t="shared" si="14"/>
        <v>0.9</v>
      </c>
      <c r="T26">
        <f t="shared" si="15"/>
        <v>1.008</v>
      </c>
      <c r="U26">
        <f t="shared" si="16"/>
        <v>0.6</v>
      </c>
      <c r="V26">
        <f t="shared" si="17"/>
        <v>0.76800000000000002</v>
      </c>
      <c r="W26">
        <f t="shared" si="18"/>
        <v>0.2</v>
      </c>
      <c r="X26">
        <f t="shared" si="19"/>
        <v>0.218</v>
      </c>
      <c r="Z26">
        <f t="shared" si="0"/>
        <v>4.509582863585119E-3</v>
      </c>
      <c r="AA26">
        <f t="shared" si="1"/>
        <v>2.0744081172491551E-3</v>
      </c>
      <c r="AB26">
        <f t="shared" si="2"/>
        <v>1.861966236345582E-2</v>
      </c>
      <c r="AC26">
        <f t="shared" si="3"/>
        <v>1.1916583912611724E-2</v>
      </c>
      <c r="AD26">
        <f t="shared" si="4"/>
        <v>1.4039028499227859E-2</v>
      </c>
      <c r="AE26">
        <f t="shared" si="5"/>
        <v>1.57237119191352E-2</v>
      </c>
      <c r="AF26">
        <f t="shared" si="6"/>
        <v>2.5860954269212536E-2</v>
      </c>
      <c r="AG26">
        <f t="shared" si="7"/>
        <v>3.3102021464592055E-2</v>
      </c>
      <c r="AH26">
        <f t="shared" si="8"/>
        <v>2.1874658208465497E-2</v>
      </c>
      <c r="AI26">
        <f t="shared" si="9"/>
        <v>2.3843377447227389E-2</v>
      </c>
    </row>
    <row r="27" spans="1:35" x14ac:dyDescent="0.3">
      <c r="A27" s="22">
        <v>937</v>
      </c>
      <c r="B27" t="s">
        <v>100</v>
      </c>
      <c r="C27" t="s">
        <v>52</v>
      </c>
      <c r="D27">
        <v>43.5</v>
      </c>
      <c r="E27">
        <v>154</v>
      </c>
      <c r="O27">
        <f t="shared" si="10"/>
        <v>43.5</v>
      </c>
      <c r="P27">
        <f t="shared" si="11"/>
        <v>66.989999999999995</v>
      </c>
      <c r="Q27">
        <f t="shared" si="12"/>
        <v>0</v>
      </c>
      <c r="R27">
        <f t="shared" si="13"/>
        <v>0</v>
      </c>
      <c r="S27">
        <f t="shared" si="14"/>
        <v>0</v>
      </c>
      <c r="T27">
        <f t="shared" si="15"/>
        <v>0</v>
      </c>
      <c r="U27">
        <f t="shared" si="16"/>
        <v>0</v>
      </c>
      <c r="V27">
        <f t="shared" si="17"/>
        <v>0</v>
      </c>
      <c r="W27">
        <f t="shared" si="18"/>
        <v>0</v>
      </c>
      <c r="X27">
        <f t="shared" si="19"/>
        <v>0</v>
      </c>
      <c r="Z27">
        <f t="shared" si="0"/>
        <v>1.9616685456595271</v>
      </c>
      <c r="AA27">
        <f t="shared" si="1"/>
        <v>3.0209695603156712</v>
      </c>
      <c r="AB27">
        <f t="shared" si="2"/>
        <v>0</v>
      </c>
      <c r="AC27">
        <f t="shared" si="3"/>
        <v>0</v>
      </c>
      <c r="AD27">
        <f t="shared" si="4"/>
        <v>0</v>
      </c>
      <c r="AE27">
        <f t="shared" si="5"/>
        <v>0</v>
      </c>
      <c r="AF27">
        <f t="shared" si="6"/>
        <v>0</v>
      </c>
      <c r="AG27">
        <f t="shared" si="7"/>
        <v>0</v>
      </c>
      <c r="AH27">
        <f t="shared" si="8"/>
        <v>0</v>
      </c>
      <c r="AI27">
        <f t="shared" si="9"/>
        <v>0</v>
      </c>
    </row>
    <row r="28" spans="1:35" x14ac:dyDescent="0.3">
      <c r="A28" s="22">
        <v>663</v>
      </c>
      <c r="B28" t="s">
        <v>59</v>
      </c>
      <c r="C28" t="s">
        <v>52</v>
      </c>
      <c r="D28">
        <v>71.7</v>
      </c>
      <c r="E28">
        <v>42</v>
      </c>
      <c r="F28">
        <v>7.6</v>
      </c>
      <c r="G28">
        <v>102</v>
      </c>
      <c r="H28">
        <v>16.5</v>
      </c>
      <c r="I28">
        <v>53</v>
      </c>
      <c r="J28">
        <v>3.7</v>
      </c>
      <c r="K28">
        <v>44</v>
      </c>
      <c r="L28">
        <v>2.6</v>
      </c>
      <c r="M28">
        <v>57</v>
      </c>
      <c r="O28">
        <f t="shared" si="10"/>
        <v>71.7</v>
      </c>
      <c r="P28">
        <f t="shared" si="11"/>
        <v>30.114000000000001</v>
      </c>
      <c r="Q28">
        <f t="shared" si="12"/>
        <v>7.6</v>
      </c>
      <c r="R28">
        <f t="shared" si="13"/>
        <v>7.7519999999999989</v>
      </c>
      <c r="S28">
        <f t="shared" si="14"/>
        <v>16.5</v>
      </c>
      <c r="T28">
        <f t="shared" si="15"/>
        <v>8.7449999999999992</v>
      </c>
      <c r="U28">
        <f t="shared" si="16"/>
        <v>3.7</v>
      </c>
      <c r="V28">
        <f t="shared" si="17"/>
        <v>1.6280000000000001</v>
      </c>
      <c r="W28">
        <f t="shared" si="18"/>
        <v>2.6</v>
      </c>
      <c r="X28">
        <f t="shared" si="19"/>
        <v>1.4820000000000002</v>
      </c>
      <c r="Z28">
        <f t="shared" si="0"/>
        <v>3.233370913190531</v>
      </c>
      <c r="AA28">
        <f t="shared" si="1"/>
        <v>1.3580157835400228</v>
      </c>
      <c r="AB28">
        <f t="shared" si="2"/>
        <v>0.2358490566037737</v>
      </c>
      <c r="AC28">
        <f t="shared" si="3"/>
        <v>0.24056603773584917</v>
      </c>
      <c r="AD28">
        <f t="shared" si="4"/>
        <v>0.25738218915251071</v>
      </c>
      <c r="AE28">
        <f t="shared" si="5"/>
        <v>0.13641256025083068</v>
      </c>
      <c r="AF28">
        <f t="shared" si="6"/>
        <v>0.15947588466014401</v>
      </c>
      <c r="AG28">
        <f t="shared" si="7"/>
        <v>7.0169389250463371E-2</v>
      </c>
      <c r="AH28">
        <f t="shared" si="8"/>
        <v>0.28437055671005146</v>
      </c>
      <c r="AI28">
        <f t="shared" si="9"/>
        <v>0.16209121732472934</v>
      </c>
    </row>
    <row r="29" spans="1:35" x14ac:dyDescent="0.3">
      <c r="A29" s="22">
        <v>646</v>
      </c>
      <c r="B29" t="s">
        <v>60</v>
      </c>
      <c r="C29" t="s">
        <v>52</v>
      </c>
      <c r="D29">
        <v>26.5</v>
      </c>
      <c r="E29">
        <v>98</v>
      </c>
      <c r="F29">
        <v>15.4</v>
      </c>
      <c r="G29">
        <v>88</v>
      </c>
      <c r="H29">
        <v>28.9</v>
      </c>
      <c r="I29">
        <v>57</v>
      </c>
      <c r="J29">
        <v>15.4</v>
      </c>
      <c r="K29">
        <v>168</v>
      </c>
      <c r="L29">
        <v>1.7</v>
      </c>
      <c r="M29">
        <v>218</v>
      </c>
      <c r="O29">
        <f t="shared" si="10"/>
        <v>26.5</v>
      </c>
      <c r="P29">
        <f t="shared" si="11"/>
        <v>25.97</v>
      </c>
      <c r="Q29">
        <f t="shared" si="12"/>
        <v>15.4</v>
      </c>
      <c r="R29">
        <f t="shared" si="13"/>
        <v>13.552</v>
      </c>
      <c r="S29">
        <f t="shared" si="14"/>
        <v>28.9</v>
      </c>
      <c r="T29">
        <f t="shared" si="15"/>
        <v>16.472999999999999</v>
      </c>
      <c r="U29">
        <f t="shared" si="16"/>
        <v>15.4</v>
      </c>
      <c r="V29">
        <f t="shared" si="17"/>
        <v>25.872000000000003</v>
      </c>
      <c r="W29">
        <f t="shared" si="18"/>
        <v>1.7</v>
      </c>
      <c r="X29">
        <f t="shared" si="19"/>
        <v>3.7059999999999995</v>
      </c>
      <c r="Z29">
        <f t="shared" si="0"/>
        <v>1.1950394588500566</v>
      </c>
      <c r="AA29">
        <f t="shared" si="1"/>
        <v>1.1711386696730555</v>
      </c>
      <c r="AB29">
        <f t="shared" si="2"/>
        <v>0.47790466732869935</v>
      </c>
      <c r="AC29">
        <f t="shared" si="3"/>
        <v>0.42055610724925546</v>
      </c>
      <c r="AD29">
        <f t="shared" si="4"/>
        <v>0.45080880403076118</v>
      </c>
      <c r="AE29">
        <f t="shared" si="5"/>
        <v>0.25696101829753387</v>
      </c>
      <c r="AF29">
        <f t="shared" si="6"/>
        <v>0.66376449290978856</v>
      </c>
      <c r="AG29">
        <f t="shared" si="7"/>
        <v>1.115124348088445</v>
      </c>
      <c r="AH29">
        <f t="shared" si="8"/>
        <v>0.18593459477195673</v>
      </c>
      <c r="AI29">
        <f t="shared" si="9"/>
        <v>0.40533741660286565</v>
      </c>
    </row>
    <row r="30" spans="1:35" x14ac:dyDescent="0.3">
      <c r="A30" s="22">
        <v>2939</v>
      </c>
      <c r="B30" t="s">
        <v>61</v>
      </c>
      <c r="C30" t="s">
        <v>52</v>
      </c>
      <c r="D30">
        <v>9.6999999999999993</v>
      </c>
      <c r="E30">
        <v>46</v>
      </c>
      <c r="F30">
        <v>1.6</v>
      </c>
      <c r="G30">
        <v>123</v>
      </c>
      <c r="H30">
        <v>3.8</v>
      </c>
      <c r="I30">
        <v>167</v>
      </c>
      <c r="J30">
        <v>0.1</v>
      </c>
      <c r="K30">
        <v>117</v>
      </c>
      <c r="L30">
        <v>0.8</v>
      </c>
      <c r="M30">
        <v>263</v>
      </c>
      <c r="O30">
        <f t="shared" si="10"/>
        <v>9.6999999999999993</v>
      </c>
      <c r="P30">
        <f t="shared" si="11"/>
        <v>4.4619999999999997</v>
      </c>
      <c r="Q30">
        <f t="shared" si="12"/>
        <v>1.6</v>
      </c>
      <c r="R30">
        <f t="shared" si="13"/>
        <v>1.9680000000000002</v>
      </c>
      <c r="S30">
        <f t="shared" si="14"/>
        <v>3.8</v>
      </c>
      <c r="T30">
        <f t="shared" si="15"/>
        <v>6.3460000000000001</v>
      </c>
      <c r="U30">
        <f t="shared" si="16"/>
        <v>0.1</v>
      </c>
      <c r="V30">
        <f t="shared" si="17"/>
        <v>0.11700000000000001</v>
      </c>
      <c r="W30">
        <f t="shared" si="18"/>
        <v>0.8</v>
      </c>
      <c r="X30">
        <f t="shared" si="19"/>
        <v>2.1040000000000001</v>
      </c>
      <c r="Z30">
        <f t="shared" si="0"/>
        <v>0.43742953776775656</v>
      </c>
      <c r="AA30">
        <f t="shared" si="1"/>
        <v>0.201217587373168</v>
      </c>
      <c r="AB30">
        <f t="shared" si="2"/>
        <v>4.9652432969215524E-2</v>
      </c>
      <c r="AC30">
        <f t="shared" si="3"/>
        <v>6.1072492552135094E-2</v>
      </c>
      <c r="AD30">
        <f t="shared" si="4"/>
        <v>5.9275898107850951E-2</v>
      </c>
      <c r="AE30">
        <f t="shared" si="5"/>
        <v>9.8990749840111095E-2</v>
      </c>
      <c r="AF30">
        <f t="shared" si="6"/>
        <v>4.3101590448687572E-3</v>
      </c>
      <c r="AG30">
        <f t="shared" si="7"/>
        <v>5.0428860824964453E-3</v>
      </c>
      <c r="AH30">
        <f t="shared" si="8"/>
        <v>8.7498632833861986E-2</v>
      </c>
      <c r="AI30">
        <f t="shared" si="9"/>
        <v>0.23012140435305703</v>
      </c>
    </row>
    <row r="31" spans="1:35" x14ac:dyDescent="0.3">
      <c r="A31" s="22">
        <v>2940</v>
      </c>
      <c r="B31" t="s">
        <v>62</v>
      </c>
      <c r="C31" t="s">
        <v>52</v>
      </c>
      <c r="F31">
        <v>0.5</v>
      </c>
      <c r="G31">
        <v>57</v>
      </c>
      <c r="H31">
        <v>0.3</v>
      </c>
      <c r="I31">
        <v>218</v>
      </c>
      <c r="J31">
        <v>0.3</v>
      </c>
      <c r="K31">
        <v>198</v>
      </c>
      <c r="L31">
        <v>0.8</v>
      </c>
      <c r="M31">
        <v>262</v>
      </c>
      <c r="O31">
        <f t="shared" si="10"/>
        <v>0</v>
      </c>
      <c r="P31">
        <f t="shared" si="11"/>
        <v>0</v>
      </c>
      <c r="Q31">
        <f t="shared" si="12"/>
        <v>0.5</v>
      </c>
      <c r="R31">
        <f t="shared" si="13"/>
        <v>0.28499999999999998</v>
      </c>
      <c r="S31">
        <f t="shared" si="14"/>
        <v>0.3</v>
      </c>
      <c r="T31">
        <f t="shared" si="15"/>
        <v>0.65399999999999991</v>
      </c>
      <c r="U31">
        <f t="shared" si="16"/>
        <v>0.3</v>
      </c>
      <c r="V31">
        <f t="shared" si="17"/>
        <v>0.59399999999999997</v>
      </c>
      <c r="W31">
        <f t="shared" si="18"/>
        <v>0.8</v>
      </c>
      <c r="X31">
        <f t="shared" si="19"/>
        <v>2.0960000000000001</v>
      </c>
      <c r="Z31">
        <f t="shared" si="0"/>
        <v>0</v>
      </c>
      <c r="AA31">
        <f t="shared" si="1"/>
        <v>0</v>
      </c>
      <c r="AB31">
        <f t="shared" si="2"/>
        <v>1.551638530287985E-2</v>
      </c>
      <c r="AC31">
        <f t="shared" si="3"/>
        <v>8.8443396226415127E-3</v>
      </c>
      <c r="AD31">
        <f t="shared" si="4"/>
        <v>4.6796761664092855E-3</v>
      </c>
      <c r="AE31">
        <f t="shared" si="5"/>
        <v>1.0201694042772243E-2</v>
      </c>
      <c r="AF31">
        <f t="shared" si="6"/>
        <v>1.2930477134606268E-2</v>
      </c>
      <c r="AG31">
        <f t="shared" si="7"/>
        <v>2.5602344726520412E-2</v>
      </c>
      <c r="AH31">
        <f t="shared" si="8"/>
        <v>8.7498632833861986E-2</v>
      </c>
      <c r="AI31">
        <f t="shared" si="9"/>
        <v>0.2292464180247184</v>
      </c>
    </row>
    <row r="32" spans="1:35" x14ac:dyDescent="0.3">
      <c r="A32" s="21">
        <v>1902</v>
      </c>
      <c r="B32" t="s">
        <v>63</v>
      </c>
      <c r="C32" t="s">
        <v>46</v>
      </c>
      <c r="F32">
        <v>28.4</v>
      </c>
      <c r="G32">
        <v>70</v>
      </c>
      <c r="H32">
        <v>43.3</v>
      </c>
      <c r="I32">
        <v>106</v>
      </c>
      <c r="J32">
        <v>36.200000000000003</v>
      </c>
      <c r="K32">
        <v>30</v>
      </c>
      <c r="L32">
        <v>5.8</v>
      </c>
      <c r="M32">
        <v>141</v>
      </c>
      <c r="O32">
        <f t="shared" si="10"/>
        <v>0</v>
      </c>
      <c r="P32">
        <f t="shared" si="11"/>
        <v>0</v>
      </c>
      <c r="Q32">
        <f t="shared" si="12"/>
        <v>28.4</v>
      </c>
      <c r="R32">
        <f t="shared" si="13"/>
        <v>19.88</v>
      </c>
      <c r="S32">
        <f t="shared" si="14"/>
        <v>43.3</v>
      </c>
      <c r="T32">
        <f t="shared" si="15"/>
        <v>45.897999999999996</v>
      </c>
      <c r="U32">
        <f t="shared" si="16"/>
        <v>36.200000000000003</v>
      </c>
      <c r="V32">
        <f t="shared" si="17"/>
        <v>10.86</v>
      </c>
      <c r="W32">
        <f t="shared" si="18"/>
        <v>5.8</v>
      </c>
      <c r="X32">
        <f t="shared" si="19"/>
        <v>8.177999999999999</v>
      </c>
      <c r="Z32">
        <f t="shared" si="0"/>
        <v>0</v>
      </c>
      <c r="AA32">
        <f t="shared" si="1"/>
        <v>0</v>
      </c>
      <c r="AB32">
        <f t="shared" si="2"/>
        <v>0.88133068520357538</v>
      </c>
      <c r="AC32">
        <f t="shared" si="3"/>
        <v>0.61693147964250283</v>
      </c>
      <c r="AD32">
        <f t="shared" si="4"/>
        <v>0.67543326001840687</v>
      </c>
      <c r="AE32">
        <f t="shared" si="5"/>
        <v>0.71595925561951124</v>
      </c>
      <c r="AF32">
        <f t="shared" si="6"/>
        <v>1.5602775742424901</v>
      </c>
      <c r="AG32">
        <f t="shared" si="7"/>
        <v>0.46808327227274693</v>
      </c>
      <c r="AH32">
        <f t="shared" si="8"/>
        <v>0.6343650880454994</v>
      </c>
      <c r="AI32">
        <f t="shared" si="9"/>
        <v>0.89445477414415409</v>
      </c>
    </row>
    <row r="33" spans="1:35" x14ac:dyDescent="0.3">
      <c r="A33" s="22">
        <v>2941</v>
      </c>
      <c r="B33" t="s">
        <v>64</v>
      </c>
      <c r="C33" t="s">
        <v>52</v>
      </c>
      <c r="F33">
        <v>24.3</v>
      </c>
      <c r="G33">
        <v>94</v>
      </c>
      <c r="H33">
        <v>50.3</v>
      </c>
      <c r="I33">
        <v>81</v>
      </c>
      <c r="J33">
        <v>15.6</v>
      </c>
      <c r="K33">
        <v>77</v>
      </c>
      <c r="L33">
        <v>7</v>
      </c>
      <c r="M33">
        <v>71</v>
      </c>
      <c r="O33">
        <f t="shared" si="10"/>
        <v>0</v>
      </c>
      <c r="P33">
        <f t="shared" si="11"/>
        <v>0</v>
      </c>
      <c r="Q33">
        <f t="shared" si="12"/>
        <v>24.3</v>
      </c>
      <c r="R33">
        <f t="shared" si="13"/>
        <v>22.842000000000002</v>
      </c>
      <c r="S33">
        <f t="shared" si="14"/>
        <v>50.3</v>
      </c>
      <c r="T33">
        <f t="shared" si="15"/>
        <v>40.742999999999995</v>
      </c>
      <c r="U33">
        <f t="shared" si="16"/>
        <v>15.6</v>
      </c>
      <c r="V33">
        <f t="shared" si="17"/>
        <v>12.012</v>
      </c>
      <c r="W33">
        <f t="shared" si="18"/>
        <v>7</v>
      </c>
      <c r="X33">
        <f t="shared" si="19"/>
        <v>4.97</v>
      </c>
      <c r="Z33">
        <f t="shared" si="0"/>
        <v>0</v>
      </c>
      <c r="AA33">
        <f t="shared" si="1"/>
        <v>0</v>
      </c>
      <c r="AB33">
        <f t="shared" si="2"/>
        <v>0.75409632571996077</v>
      </c>
      <c r="AC33">
        <f t="shared" si="3"/>
        <v>0.70885054617676313</v>
      </c>
      <c r="AD33">
        <f t="shared" si="4"/>
        <v>0.78462570390129027</v>
      </c>
      <c r="AE33">
        <f t="shared" si="5"/>
        <v>0.63554682016004505</v>
      </c>
      <c r="AF33">
        <f t="shared" si="6"/>
        <v>0.67238481099952607</v>
      </c>
      <c r="AG33">
        <f t="shared" si="7"/>
        <v>0.51773630446963503</v>
      </c>
      <c r="AH33">
        <f t="shared" si="8"/>
        <v>0.76561303729629238</v>
      </c>
      <c r="AI33">
        <f t="shared" si="9"/>
        <v>0.5435852564803676</v>
      </c>
    </row>
    <row r="34" spans="1:35" x14ac:dyDescent="0.3">
      <c r="A34" s="21">
        <v>1809</v>
      </c>
      <c r="B34" t="s">
        <v>65</v>
      </c>
      <c r="C34" t="s">
        <v>52</v>
      </c>
      <c r="D34">
        <v>3.3</v>
      </c>
      <c r="E34">
        <v>57</v>
      </c>
      <c r="F34">
        <v>18.8</v>
      </c>
      <c r="G34">
        <v>171</v>
      </c>
      <c r="H34">
        <v>55.8</v>
      </c>
      <c r="I34">
        <v>188</v>
      </c>
      <c r="J34">
        <v>0.5</v>
      </c>
      <c r="K34">
        <v>155</v>
      </c>
      <c r="L34">
        <v>0.1</v>
      </c>
      <c r="M34">
        <v>157</v>
      </c>
      <c r="O34">
        <f t="shared" si="10"/>
        <v>3.3</v>
      </c>
      <c r="P34">
        <f t="shared" si="11"/>
        <v>1.881</v>
      </c>
      <c r="Q34">
        <f t="shared" si="12"/>
        <v>18.8</v>
      </c>
      <c r="R34">
        <f t="shared" si="13"/>
        <v>32.148000000000003</v>
      </c>
      <c r="S34">
        <f t="shared" si="14"/>
        <v>55.8</v>
      </c>
      <c r="T34">
        <f t="shared" si="15"/>
        <v>104.904</v>
      </c>
      <c r="U34">
        <f t="shared" si="16"/>
        <v>0.5</v>
      </c>
      <c r="V34">
        <f t="shared" si="17"/>
        <v>0.77500000000000002</v>
      </c>
      <c r="W34">
        <f t="shared" si="18"/>
        <v>0.1</v>
      </c>
      <c r="X34">
        <f t="shared" si="19"/>
        <v>0.157</v>
      </c>
      <c r="Z34">
        <f t="shared" si="0"/>
        <v>0.14881623449830894</v>
      </c>
      <c r="AA34">
        <f t="shared" si="1"/>
        <v>8.4825253664036093E-2</v>
      </c>
      <c r="AB34">
        <f t="shared" si="2"/>
        <v>0.58341608738828232</v>
      </c>
      <c r="AC34">
        <f t="shared" si="3"/>
        <v>0.9976415094339629</v>
      </c>
      <c r="AD34">
        <f t="shared" si="4"/>
        <v>0.87041976695212719</v>
      </c>
      <c r="AE34">
        <f t="shared" si="5"/>
        <v>1.6363891618699988</v>
      </c>
      <c r="AF34">
        <f t="shared" si="6"/>
        <v>2.1550795224343784E-2</v>
      </c>
      <c r="AG34">
        <f t="shared" si="7"/>
        <v>3.3403732597732869E-2</v>
      </c>
      <c r="AH34">
        <f t="shared" si="8"/>
        <v>1.0937329104232748E-2</v>
      </c>
      <c r="AI34">
        <f t="shared" si="9"/>
        <v>1.7171606693645414E-2</v>
      </c>
    </row>
    <row r="35" spans="1:35" x14ac:dyDescent="0.3">
      <c r="A35" s="22">
        <v>2942</v>
      </c>
      <c r="B35" t="s">
        <v>66</v>
      </c>
      <c r="C35" t="s">
        <v>52</v>
      </c>
      <c r="D35">
        <v>10.8</v>
      </c>
      <c r="E35">
        <v>53</v>
      </c>
      <c r="F35">
        <v>4.2</v>
      </c>
      <c r="G35">
        <v>86</v>
      </c>
      <c r="H35">
        <v>8</v>
      </c>
      <c r="I35">
        <v>159</v>
      </c>
      <c r="J35">
        <v>4</v>
      </c>
      <c r="K35">
        <v>146</v>
      </c>
      <c r="L35">
        <v>0.7</v>
      </c>
      <c r="M35">
        <v>302</v>
      </c>
      <c r="O35">
        <f t="shared" si="10"/>
        <v>10.8</v>
      </c>
      <c r="P35">
        <f t="shared" si="11"/>
        <v>5.7240000000000011</v>
      </c>
      <c r="Q35">
        <f t="shared" si="12"/>
        <v>4.2</v>
      </c>
      <c r="R35">
        <f t="shared" si="13"/>
        <v>3.6120000000000001</v>
      </c>
      <c r="S35">
        <f t="shared" si="14"/>
        <v>8</v>
      </c>
      <c r="T35">
        <f t="shared" si="15"/>
        <v>12.72</v>
      </c>
      <c r="U35">
        <f t="shared" si="16"/>
        <v>4</v>
      </c>
      <c r="V35">
        <f t="shared" si="17"/>
        <v>5.84</v>
      </c>
      <c r="W35">
        <f t="shared" si="18"/>
        <v>0.7</v>
      </c>
      <c r="X35">
        <f t="shared" si="19"/>
        <v>2.1139999999999999</v>
      </c>
      <c r="Z35">
        <f t="shared" ref="Z35:Z59" si="20">O35/$O$65*100</f>
        <v>0.48703494926719287</v>
      </c>
      <c r="AA35">
        <f t="shared" ref="AA35:AA59" si="21">P35/$O$65*100</f>
        <v>0.25812852311161227</v>
      </c>
      <c r="AB35">
        <f t="shared" ref="AB35:AB59" si="22">Q35/$Q$65*100</f>
        <v>0.13033763654419073</v>
      </c>
      <c r="AC35">
        <f t="shared" ref="AC35:AC59" si="23">R35/$Q$65*100</f>
        <v>0.11209036742800403</v>
      </c>
      <c r="AD35">
        <f t="shared" ref="AD35:AD59" si="24">S35/$S$65*100</f>
        <v>0.12479136443758097</v>
      </c>
      <c r="AE35">
        <f t="shared" ref="AE35:AE59" si="25">T35/$S$65*100</f>
        <v>0.19841826945575375</v>
      </c>
      <c r="AF35">
        <f t="shared" ref="AF35:AF59" si="26">U35/$U$65*100</f>
        <v>0.17240636179475027</v>
      </c>
      <c r="AG35">
        <f t="shared" ref="AG35:AG59" si="27">V35/$U$65*100</f>
        <v>0.2517132882203354</v>
      </c>
      <c r="AH35">
        <f t="shared" ref="AH35:AH59" si="28">W35/$W$65*100</f>
        <v>7.6561303729629229E-2</v>
      </c>
      <c r="AI35">
        <f t="shared" ref="AI35:AI59" si="29">X35/$W$65*100</f>
        <v>0.23121513726348028</v>
      </c>
    </row>
    <row r="36" spans="1:35" x14ac:dyDescent="0.3">
      <c r="A36" s="22">
        <v>2943</v>
      </c>
      <c r="B36" t="s">
        <v>88</v>
      </c>
      <c r="C36" t="s">
        <v>52</v>
      </c>
      <c r="F36">
        <v>4.3</v>
      </c>
      <c r="G36">
        <v>23</v>
      </c>
      <c r="H36">
        <v>3.6</v>
      </c>
      <c r="I36">
        <v>80</v>
      </c>
      <c r="J36">
        <v>3.9</v>
      </c>
      <c r="K36">
        <v>48</v>
      </c>
      <c r="L36">
        <v>5.5</v>
      </c>
      <c r="M36">
        <v>55</v>
      </c>
      <c r="O36">
        <f t="shared" si="10"/>
        <v>0</v>
      </c>
      <c r="P36">
        <f t="shared" si="11"/>
        <v>0</v>
      </c>
      <c r="Q36">
        <f t="shared" si="12"/>
        <v>4.3</v>
      </c>
      <c r="R36">
        <f t="shared" si="13"/>
        <v>0.98899999999999988</v>
      </c>
      <c r="S36">
        <f t="shared" si="14"/>
        <v>3.6</v>
      </c>
      <c r="T36">
        <f t="shared" si="15"/>
        <v>2.88</v>
      </c>
      <c r="U36">
        <f t="shared" si="16"/>
        <v>3.9</v>
      </c>
      <c r="V36">
        <f t="shared" si="17"/>
        <v>1.8719999999999999</v>
      </c>
      <c r="W36">
        <f t="shared" si="18"/>
        <v>5.5</v>
      </c>
      <c r="X36">
        <f t="shared" si="19"/>
        <v>3.0249999999999999</v>
      </c>
      <c r="Z36">
        <f t="shared" si="20"/>
        <v>0</v>
      </c>
      <c r="AA36">
        <f t="shared" si="21"/>
        <v>0</v>
      </c>
      <c r="AB36">
        <f t="shared" si="22"/>
        <v>0.1334409136047667</v>
      </c>
      <c r="AC36">
        <f t="shared" si="23"/>
        <v>3.069141012909634E-2</v>
      </c>
      <c r="AD36">
        <f t="shared" si="24"/>
        <v>5.6156113996911436E-2</v>
      </c>
      <c r="AE36">
        <f t="shared" si="25"/>
        <v>4.492489119752914E-2</v>
      </c>
      <c r="AF36">
        <f t="shared" si="26"/>
        <v>0.16809620274988152</v>
      </c>
      <c r="AG36">
        <f t="shared" si="27"/>
        <v>8.0686177319943125E-2</v>
      </c>
      <c r="AH36">
        <f t="shared" si="28"/>
        <v>0.60155310073280122</v>
      </c>
      <c r="AI36">
        <f t="shared" si="29"/>
        <v>0.33085420540304061</v>
      </c>
    </row>
    <row r="37" spans="1:35" x14ac:dyDescent="0.3">
      <c r="A37" s="22">
        <v>2945</v>
      </c>
      <c r="B37" t="s">
        <v>91</v>
      </c>
      <c r="C37" t="s">
        <v>52</v>
      </c>
      <c r="F37">
        <v>26.1</v>
      </c>
      <c r="G37">
        <v>136</v>
      </c>
      <c r="H37">
        <v>66.900000000000006</v>
      </c>
      <c r="I37">
        <v>42</v>
      </c>
      <c r="J37">
        <v>7.3</v>
      </c>
      <c r="K37">
        <v>34</v>
      </c>
      <c r="L37">
        <v>4.0999999999999996</v>
      </c>
      <c r="M37">
        <v>23</v>
      </c>
      <c r="O37">
        <f t="shared" si="10"/>
        <v>0</v>
      </c>
      <c r="P37">
        <f t="shared" si="11"/>
        <v>0</v>
      </c>
      <c r="Q37">
        <f t="shared" si="12"/>
        <v>26.1</v>
      </c>
      <c r="R37">
        <f t="shared" si="13"/>
        <v>35.496000000000002</v>
      </c>
      <c r="S37">
        <f t="shared" si="14"/>
        <v>66.900000000000006</v>
      </c>
      <c r="T37">
        <f t="shared" si="15"/>
        <v>28.098000000000003</v>
      </c>
      <c r="U37">
        <f t="shared" si="16"/>
        <v>7.3</v>
      </c>
      <c r="V37">
        <f t="shared" si="17"/>
        <v>2.4819999999999998</v>
      </c>
      <c r="W37">
        <f t="shared" si="18"/>
        <v>4.0999999999999996</v>
      </c>
      <c r="X37">
        <f t="shared" si="19"/>
        <v>0.94299999999999995</v>
      </c>
      <c r="Z37">
        <f t="shared" si="20"/>
        <v>0</v>
      </c>
      <c r="AA37">
        <f t="shared" si="21"/>
        <v>0</v>
      </c>
      <c r="AB37">
        <f t="shared" si="22"/>
        <v>0.80995531281032818</v>
      </c>
      <c r="AC37">
        <f t="shared" si="23"/>
        <v>1.1015392254220462</v>
      </c>
      <c r="AD37">
        <f t="shared" si="24"/>
        <v>1.0435677851092708</v>
      </c>
      <c r="AE37">
        <f t="shared" si="25"/>
        <v>0.4382984697458937</v>
      </c>
      <c r="AF37">
        <f t="shared" si="26"/>
        <v>0.3146416102754192</v>
      </c>
      <c r="AG37">
        <f t="shared" si="27"/>
        <v>0.10697814749364254</v>
      </c>
      <c r="AH37">
        <f t="shared" si="28"/>
        <v>0.44843049327354267</v>
      </c>
      <c r="AI37">
        <f t="shared" si="29"/>
        <v>0.1031390134529148</v>
      </c>
    </row>
    <row r="38" spans="1:35" x14ac:dyDescent="0.3">
      <c r="A38" s="21">
        <v>332</v>
      </c>
      <c r="B38" t="s">
        <v>84</v>
      </c>
      <c r="C38" t="s">
        <v>46</v>
      </c>
      <c r="D38">
        <v>2.7</v>
      </c>
      <c r="E38">
        <v>41</v>
      </c>
      <c r="F38">
        <v>11</v>
      </c>
      <c r="G38">
        <v>67</v>
      </c>
      <c r="H38">
        <v>17.8</v>
      </c>
      <c r="I38">
        <v>44</v>
      </c>
      <c r="J38">
        <v>11.9</v>
      </c>
      <c r="K38">
        <v>121</v>
      </c>
      <c r="L38">
        <v>3.2</v>
      </c>
      <c r="M38">
        <v>72</v>
      </c>
      <c r="O38">
        <f t="shared" si="10"/>
        <v>2.7</v>
      </c>
      <c r="P38">
        <f t="shared" si="11"/>
        <v>1.107</v>
      </c>
      <c r="Q38">
        <f t="shared" si="12"/>
        <v>11</v>
      </c>
      <c r="R38">
        <f t="shared" si="13"/>
        <v>7.37</v>
      </c>
      <c r="S38">
        <f t="shared" si="14"/>
        <v>17.8</v>
      </c>
      <c r="T38">
        <f t="shared" si="15"/>
        <v>7.8320000000000007</v>
      </c>
      <c r="U38">
        <f t="shared" si="16"/>
        <v>11.9</v>
      </c>
      <c r="V38">
        <f t="shared" si="17"/>
        <v>14.399000000000001</v>
      </c>
      <c r="W38">
        <f t="shared" si="18"/>
        <v>3.2</v>
      </c>
      <c r="X38">
        <f t="shared" si="19"/>
        <v>2.3040000000000003</v>
      </c>
      <c r="Z38">
        <f t="shared" si="20"/>
        <v>0.12175873731679822</v>
      </c>
      <c r="AA38">
        <f t="shared" si="21"/>
        <v>4.9921082299887266E-2</v>
      </c>
      <c r="AB38">
        <f t="shared" si="22"/>
        <v>0.34136047666335667</v>
      </c>
      <c r="AC38">
        <f t="shared" si="23"/>
        <v>0.228711519364449</v>
      </c>
      <c r="AD38">
        <f t="shared" si="24"/>
        <v>0.27766078587361764</v>
      </c>
      <c r="AE38">
        <f t="shared" si="25"/>
        <v>0.12217074578439177</v>
      </c>
      <c r="AF38">
        <f t="shared" si="26"/>
        <v>0.51290892633938201</v>
      </c>
      <c r="AG38">
        <f t="shared" si="27"/>
        <v>0.62061980087065227</v>
      </c>
      <c r="AH38">
        <f t="shared" si="28"/>
        <v>0.34999453133544794</v>
      </c>
      <c r="AI38">
        <f t="shared" si="29"/>
        <v>0.25199606256152252</v>
      </c>
    </row>
    <row r="39" spans="1:35" x14ac:dyDescent="0.3">
      <c r="A39" s="21">
        <v>2692</v>
      </c>
      <c r="B39" t="s">
        <v>85</v>
      </c>
      <c r="C39" t="s">
        <v>52</v>
      </c>
      <c r="D39">
        <v>26.6</v>
      </c>
      <c r="E39">
        <v>30</v>
      </c>
      <c r="F39">
        <v>71</v>
      </c>
      <c r="G39">
        <v>81</v>
      </c>
      <c r="H39">
        <v>137.1</v>
      </c>
      <c r="I39">
        <v>119</v>
      </c>
      <c r="J39">
        <v>35</v>
      </c>
      <c r="K39">
        <v>121</v>
      </c>
      <c r="L39">
        <v>40.9</v>
      </c>
      <c r="M39">
        <v>112</v>
      </c>
      <c r="O39">
        <f t="shared" si="10"/>
        <v>26.6</v>
      </c>
      <c r="P39">
        <f t="shared" si="11"/>
        <v>7.98</v>
      </c>
      <c r="Q39">
        <f t="shared" si="12"/>
        <v>71</v>
      </c>
      <c r="R39">
        <f t="shared" si="13"/>
        <v>57.51</v>
      </c>
      <c r="S39">
        <f t="shared" si="14"/>
        <v>137.1</v>
      </c>
      <c r="T39">
        <f t="shared" si="15"/>
        <v>163.149</v>
      </c>
      <c r="U39">
        <f t="shared" si="16"/>
        <v>35</v>
      </c>
      <c r="V39">
        <f t="shared" si="17"/>
        <v>42.35</v>
      </c>
      <c r="W39">
        <f t="shared" si="18"/>
        <v>40.9</v>
      </c>
      <c r="X39">
        <f t="shared" si="19"/>
        <v>45.808</v>
      </c>
      <c r="Z39">
        <f t="shared" si="20"/>
        <v>1.1995490417136419</v>
      </c>
      <c r="AA39">
        <f t="shared" si="21"/>
        <v>0.35986471251409252</v>
      </c>
      <c r="AB39">
        <f t="shared" si="22"/>
        <v>2.2033267130089387</v>
      </c>
      <c r="AC39">
        <f t="shared" si="23"/>
        <v>1.7846946375372403</v>
      </c>
      <c r="AD39">
        <f t="shared" si="24"/>
        <v>2.1386120080490434</v>
      </c>
      <c r="AE39">
        <f t="shared" si="25"/>
        <v>2.5449482895783619</v>
      </c>
      <c r="AF39">
        <f t="shared" si="26"/>
        <v>1.5085556657040649</v>
      </c>
      <c r="AG39">
        <f t="shared" si="27"/>
        <v>1.8253523555019184</v>
      </c>
      <c r="AH39">
        <f t="shared" si="28"/>
        <v>4.4733676036311936</v>
      </c>
      <c r="AI39">
        <f t="shared" si="29"/>
        <v>5.010171716066937</v>
      </c>
    </row>
    <row r="40" spans="1:35" x14ac:dyDescent="0.3">
      <c r="A40" s="22">
        <v>2946</v>
      </c>
      <c r="B40" t="s">
        <v>86</v>
      </c>
      <c r="C40" t="s">
        <v>52</v>
      </c>
      <c r="D40">
        <v>26.8</v>
      </c>
      <c r="E40">
        <v>20</v>
      </c>
      <c r="F40">
        <v>17.7</v>
      </c>
      <c r="G40">
        <v>69</v>
      </c>
      <c r="H40">
        <v>50.5</v>
      </c>
      <c r="I40">
        <v>64</v>
      </c>
      <c r="J40">
        <v>39.9</v>
      </c>
      <c r="K40">
        <v>23</v>
      </c>
      <c r="L40">
        <v>19.3</v>
      </c>
      <c r="M40">
        <v>22</v>
      </c>
      <c r="O40">
        <f t="shared" si="10"/>
        <v>26.8</v>
      </c>
      <c r="P40">
        <f t="shared" si="11"/>
        <v>5.36</v>
      </c>
      <c r="Q40">
        <f t="shared" si="12"/>
        <v>17.7</v>
      </c>
      <c r="R40">
        <f t="shared" si="13"/>
        <v>12.212999999999999</v>
      </c>
      <c r="S40">
        <f t="shared" si="14"/>
        <v>50.5</v>
      </c>
      <c r="T40">
        <f t="shared" si="15"/>
        <v>32.32</v>
      </c>
      <c r="U40">
        <f t="shared" si="16"/>
        <v>39.9</v>
      </c>
      <c r="V40">
        <f t="shared" si="17"/>
        <v>9.1769999999999996</v>
      </c>
      <c r="W40">
        <f t="shared" si="18"/>
        <v>19.3</v>
      </c>
      <c r="X40">
        <f t="shared" si="19"/>
        <v>4.2460000000000004</v>
      </c>
      <c r="Z40">
        <f t="shared" si="20"/>
        <v>1.2085682074408122</v>
      </c>
      <c r="AA40">
        <f t="shared" si="21"/>
        <v>0.24171364148816241</v>
      </c>
      <c r="AB40">
        <f t="shared" si="22"/>
        <v>0.54928003972194661</v>
      </c>
      <c r="AC40">
        <f t="shared" si="23"/>
        <v>0.37900322740814318</v>
      </c>
      <c r="AD40">
        <f t="shared" si="24"/>
        <v>0.78774548801222988</v>
      </c>
      <c r="AE40">
        <f t="shared" si="25"/>
        <v>0.50415711232782712</v>
      </c>
      <c r="AF40">
        <f t="shared" si="26"/>
        <v>1.7197534589026338</v>
      </c>
      <c r="AG40">
        <f t="shared" si="27"/>
        <v>0.39554329554760576</v>
      </c>
      <c r="AH40">
        <f t="shared" si="28"/>
        <v>2.1109045171169205</v>
      </c>
      <c r="AI40">
        <f t="shared" si="29"/>
        <v>0.46439899376572258</v>
      </c>
    </row>
    <row r="41" spans="1:35" x14ac:dyDescent="0.3">
      <c r="A41" s="22">
        <v>2947</v>
      </c>
      <c r="B41" t="s">
        <v>87</v>
      </c>
      <c r="C41" t="s">
        <v>52</v>
      </c>
      <c r="D41">
        <v>8.1</v>
      </c>
      <c r="E41">
        <v>38</v>
      </c>
      <c r="O41">
        <f t="shared" si="10"/>
        <v>8.1</v>
      </c>
      <c r="P41">
        <f t="shared" si="11"/>
        <v>3.0780000000000003</v>
      </c>
      <c r="Q41">
        <f t="shared" si="12"/>
        <v>0</v>
      </c>
      <c r="R41">
        <f t="shared" si="13"/>
        <v>0</v>
      </c>
      <c r="S41">
        <f t="shared" si="14"/>
        <v>0</v>
      </c>
      <c r="T41">
        <f t="shared" si="15"/>
        <v>0</v>
      </c>
      <c r="U41">
        <f t="shared" si="16"/>
        <v>0</v>
      </c>
      <c r="V41">
        <f t="shared" si="17"/>
        <v>0</v>
      </c>
      <c r="W41">
        <f t="shared" si="18"/>
        <v>0</v>
      </c>
      <c r="X41">
        <f t="shared" si="19"/>
        <v>0</v>
      </c>
      <c r="Z41">
        <f t="shared" si="20"/>
        <v>0.36527621195039467</v>
      </c>
      <c r="AA41">
        <f t="shared" si="21"/>
        <v>0.13880496054114999</v>
      </c>
      <c r="AB41">
        <f t="shared" si="22"/>
        <v>0</v>
      </c>
      <c r="AC41">
        <f t="shared" si="23"/>
        <v>0</v>
      </c>
      <c r="AD41">
        <f t="shared" si="24"/>
        <v>0</v>
      </c>
      <c r="AE41">
        <f t="shared" si="25"/>
        <v>0</v>
      </c>
      <c r="AF41">
        <f t="shared" si="26"/>
        <v>0</v>
      </c>
      <c r="AG41">
        <f t="shared" si="27"/>
        <v>0</v>
      </c>
      <c r="AH41">
        <f t="shared" si="28"/>
        <v>0</v>
      </c>
      <c r="AI41">
        <f t="shared" si="29"/>
        <v>0</v>
      </c>
    </row>
    <row r="42" spans="1:35" x14ac:dyDescent="0.3">
      <c r="A42" s="22">
        <v>678</v>
      </c>
      <c r="B42" t="s">
        <v>67</v>
      </c>
      <c r="C42" t="s">
        <v>46</v>
      </c>
      <c r="D42">
        <v>0.8</v>
      </c>
      <c r="E42">
        <v>139</v>
      </c>
      <c r="F42">
        <v>20.6</v>
      </c>
      <c r="G42">
        <v>64</v>
      </c>
      <c r="H42">
        <v>7.6</v>
      </c>
      <c r="I42">
        <v>61</v>
      </c>
      <c r="J42">
        <v>20.399999999999999</v>
      </c>
      <c r="K42">
        <v>28</v>
      </c>
      <c r="L42">
        <v>34</v>
      </c>
      <c r="M42">
        <v>38</v>
      </c>
      <c r="O42">
        <f t="shared" si="10"/>
        <v>0.8</v>
      </c>
      <c r="P42">
        <f t="shared" si="11"/>
        <v>1.1120000000000001</v>
      </c>
      <c r="Q42">
        <f t="shared" si="12"/>
        <v>20.6</v>
      </c>
      <c r="R42">
        <f t="shared" si="13"/>
        <v>13.184000000000001</v>
      </c>
      <c r="S42">
        <f t="shared" si="14"/>
        <v>7.6</v>
      </c>
      <c r="T42">
        <f t="shared" si="15"/>
        <v>4.6359999999999992</v>
      </c>
      <c r="U42">
        <f t="shared" si="16"/>
        <v>20.399999999999999</v>
      </c>
      <c r="V42">
        <f t="shared" si="17"/>
        <v>5.7119999999999997</v>
      </c>
      <c r="W42">
        <f t="shared" si="18"/>
        <v>34</v>
      </c>
      <c r="X42">
        <f t="shared" si="19"/>
        <v>12.92</v>
      </c>
      <c r="Z42">
        <f t="shared" si="20"/>
        <v>3.6076662908680952E-2</v>
      </c>
      <c r="AA42">
        <f t="shared" si="21"/>
        <v>5.0146561443066527E-2</v>
      </c>
      <c r="AB42">
        <f t="shared" si="22"/>
        <v>0.63927507447864984</v>
      </c>
      <c r="AC42">
        <f t="shared" si="23"/>
        <v>0.40913604766633593</v>
      </c>
      <c r="AD42">
        <f t="shared" si="24"/>
        <v>0.1185517962157019</v>
      </c>
      <c r="AE42">
        <f t="shared" si="25"/>
        <v>7.2316595691578153E-2</v>
      </c>
      <c r="AF42">
        <f t="shared" si="26"/>
        <v>0.87927244515322633</v>
      </c>
      <c r="AG42">
        <f t="shared" si="27"/>
        <v>0.24619628464290338</v>
      </c>
      <c r="AH42">
        <f t="shared" si="28"/>
        <v>3.7186918954391341</v>
      </c>
      <c r="AI42">
        <f t="shared" si="29"/>
        <v>1.4131029202668712</v>
      </c>
    </row>
    <row r="43" spans="1:35" x14ac:dyDescent="0.3">
      <c r="A43" s="22">
        <v>497</v>
      </c>
      <c r="B43" t="s">
        <v>68</v>
      </c>
      <c r="C43" t="s">
        <v>46</v>
      </c>
      <c r="D43">
        <v>0.6</v>
      </c>
      <c r="E43">
        <v>173</v>
      </c>
      <c r="F43">
        <v>2.7</v>
      </c>
      <c r="G43">
        <v>71</v>
      </c>
      <c r="H43">
        <v>0.8</v>
      </c>
      <c r="I43">
        <v>173</v>
      </c>
      <c r="J43">
        <v>4.5999999999999996</v>
      </c>
      <c r="K43">
        <v>75</v>
      </c>
      <c r="L43">
        <v>2.8</v>
      </c>
      <c r="M43">
        <v>76</v>
      </c>
      <c r="O43">
        <f t="shared" si="10"/>
        <v>0.6</v>
      </c>
      <c r="P43">
        <f t="shared" si="11"/>
        <v>1.038</v>
      </c>
      <c r="Q43">
        <f t="shared" si="12"/>
        <v>2.7</v>
      </c>
      <c r="R43">
        <f t="shared" si="13"/>
        <v>1.9170000000000003</v>
      </c>
      <c r="S43">
        <f t="shared" si="14"/>
        <v>0.8</v>
      </c>
      <c r="T43">
        <f t="shared" si="15"/>
        <v>1.3840000000000001</v>
      </c>
      <c r="U43">
        <f t="shared" si="16"/>
        <v>4.5999999999999996</v>
      </c>
      <c r="V43">
        <f t="shared" si="17"/>
        <v>3.45</v>
      </c>
      <c r="W43">
        <f t="shared" si="18"/>
        <v>2.8</v>
      </c>
      <c r="X43">
        <f t="shared" si="19"/>
        <v>2.1279999999999997</v>
      </c>
      <c r="Z43">
        <f t="shared" si="20"/>
        <v>2.7057497181510716E-2</v>
      </c>
      <c r="AA43">
        <f t="shared" si="21"/>
        <v>4.6809470124013541E-2</v>
      </c>
      <c r="AB43">
        <f t="shared" si="22"/>
        <v>8.3788480635551194E-2</v>
      </c>
      <c r="AC43">
        <f t="shared" si="23"/>
        <v>5.9489821251241352E-2</v>
      </c>
      <c r="AD43">
        <f t="shared" si="24"/>
        <v>1.2479136443758096E-2</v>
      </c>
      <c r="AE43">
        <f t="shared" si="25"/>
        <v>2.1588906047701507E-2</v>
      </c>
      <c r="AF43">
        <f t="shared" si="26"/>
        <v>0.19826731606396278</v>
      </c>
      <c r="AG43">
        <f t="shared" si="27"/>
        <v>0.14870048704797212</v>
      </c>
      <c r="AH43">
        <f t="shared" si="28"/>
        <v>0.30624521491851692</v>
      </c>
      <c r="AI43">
        <f t="shared" si="29"/>
        <v>0.23274636333807286</v>
      </c>
    </row>
    <row r="44" spans="1:35" x14ac:dyDescent="0.3">
      <c r="A44" s="22">
        <v>511</v>
      </c>
      <c r="B44" t="s">
        <v>69</v>
      </c>
      <c r="C44" t="s">
        <v>46</v>
      </c>
      <c r="D44">
        <v>37</v>
      </c>
      <c r="E44">
        <v>74</v>
      </c>
      <c r="F44">
        <v>3.7</v>
      </c>
      <c r="G44">
        <v>97</v>
      </c>
      <c r="H44">
        <v>7.7</v>
      </c>
      <c r="I44">
        <v>93</v>
      </c>
      <c r="J44">
        <v>2.5</v>
      </c>
      <c r="K44">
        <v>40</v>
      </c>
      <c r="L44">
        <v>0.9</v>
      </c>
      <c r="M44">
        <v>54</v>
      </c>
      <c r="O44">
        <f t="shared" si="10"/>
        <v>37</v>
      </c>
      <c r="P44">
        <f t="shared" si="11"/>
        <v>27.38</v>
      </c>
      <c r="Q44">
        <f t="shared" si="12"/>
        <v>3.7</v>
      </c>
      <c r="R44">
        <f t="shared" si="13"/>
        <v>3.5890000000000004</v>
      </c>
      <c r="S44">
        <f t="shared" si="14"/>
        <v>7.7</v>
      </c>
      <c r="T44">
        <f t="shared" si="15"/>
        <v>7.1610000000000005</v>
      </c>
      <c r="U44">
        <f t="shared" si="16"/>
        <v>2.5</v>
      </c>
      <c r="V44">
        <f t="shared" si="17"/>
        <v>1</v>
      </c>
      <c r="W44">
        <f t="shared" si="18"/>
        <v>0.9</v>
      </c>
      <c r="X44">
        <f t="shared" si="19"/>
        <v>0.48599999999999999</v>
      </c>
      <c r="Z44">
        <f t="shared" si="20"/>
        <v>1.6685456595264943</v>
      </c>
      <c r="AA44">
        <f t="shared" si="21"/>
        <v>1.2347237880496056</v>
      </c>
      <c r="AB44">
        <f t="shared" si="22"/>
        <v>0.11482125124131089</v>
      </c>
      <c r="AC44">
        <f t="shared" si="23"/>
        <v>0.11137661370407158</v>
      </c>
      <c r="AD44">
        <f t="shared" si="24"/>
        <v>0.12011168827117168</v>
      </c>
      <c r="AE44">
        <f t="shared" si="25"/>
        <v>0.11170387009218966</v>
      </c>
      <c r="AF44">
        <f t="shared" si="26"/>
        <v>0.10775397612171891</v>
      </c>
      <c r="AG44">
        <f t="shared" si="27"/>
        <v>4.3101590448687568E-2</v>
      </c>
      <c r="AH44">
        <f t="shared" si="28"/>
        <v>9.8435961938094729E-2</v>
      </c>
      <c r="AI44">
        <f t="shared" si="29"/>
        <v>5.3155419446571157E-2</v>
      </c>
    </row>
    <row r="45" spans="1:35" x14ac:dyDescent="0.3">
      <c r="A45" s="22">
        <v>605</v>
      </c>
      <c r="B45" t="s">
        <v>70</v>
      </c>
      <c r="C45" t="s">
        <v>46</v>
      </c>
      <c r="F45">
        <v>29.7</v>
      </c>
      <c r="G45">
        <v>91</v>
      </c>
      <c r="J45">
        <v>36.5</v>
      </c>
      <c r="K45">
        <v>43</v>
      </c>
      <c r="L45">
        <v>52.5</v>
      </c>
      <c r="M45">
        <v>51</v>
      </c>
      <c r="O45">
        <f t="shared" si="10"/>
        <v>0</v>
      </c>
      <c r="P45">
        <f t="shared" si="11"/>
        <v>0</v>
      </c>
      <c r="Q45">
        <f t="shared" si="12"/>
        <v>29.7</v>
      </c>
      <c r="R45">
        <f t="shared" si="13"/>
        <v>27.026999999999997</v>
      </c>
      <c r="S45">
        <f t="shared" si="14"/>
        <v>0</v>
      </c>
      <c r="T45">
        <f t="shared" si="15"/>
        <v>0</v>
      </c>
      <c r="U45">
        <f t="shared" si="16"/>
        <v>36.5</v>
      </c>
      <c r="V45">
        <f t="shared" si="17"/>
        <v>15.695</v>
      </c>
      <c r="W45">
        <f t="shared" si="18"/>
        <v>52.5</v>
      </c>
      <c r="X45">
        <f t="shared" si="19"/>
        <v>26.774999999999999</v>
      </c>
      <c r="Z45">
        <f t="shared" si="20"/>
        <v>0</v>
      </c>
      <c r="AA45">
        <f t="shared" si="21"/>
        <v>0</v>
      </c>
      <c r="AB45">
        <f t="shared" si="22"/>
        <v>0.92167328699106299</v>
      </c>
      <c r="AC45">
        <f t="shared" si="23"/>
        <v>0.83872269116186726</v>
      </c>
      <c r="AD45">
        <f t="shared" si="24"/>
        <v>0</v>
      </c>
      <c r="AE45">
        <f t="shared" si="25"/>
        <v>0</v>
      </c>
      <c r="AF45">
        <f t="shared" si="26"/>
        <v>1.5732080513770963</v>
      </c>
      <c r="AG45">
        <f t="shared" si="27"/>
        <v>0.67647946209215137</v>
      </c>
      <c r="AH45">
        <f t="shared" si="28"/>
        <v>5.7420977797221928</v>
      </c>
      <c r="AI45">
        <f t="shared" si="29"/>
        <v>2.9284698676583183</v>
      </c>
    </row>
    <row r="46" spans="1:35" x14ac:dyDescent="0.3">
      <c r="A46" s="21">
        <v>390</v>
      </c>
      <c r="B46" t="s">
        <v>71</v>
      </c>
      <c r="C46" t="s">
        <v>46</v>
      </c>
      <c r="D46">
        <v>6.6</v>
      </c>
      <c r="E46">
        <v>188</v>
      </c>
      <c r="F46">
        <v>15.7</v>
      </c>
      <c r="G46">
        <v>46</v>
      </c>
      <c r="H46">
        <v>9.9</v>
      </c>
      <c r="I46">
        <v>96</v>
      </c>
      <c r="J46">
        <v>13.4</v>
      </c>
      <c r="K46">
        <v>9.8000000000000007</v>
      </c>
      <c r="L46">
        <v>23.6</v>
      </c>
      <c r="M46">
        <v>35</v>
      </c>
      <c r="O46">
        <f t="shared" si="10"/>
        <v>6.6</v>
      </c>
      <c r="P46">
        <f t="shared" si="11"/>
        <v>12.407999999999999</v>
      </c>
      <c r="Q46">
        <f t="shared" si="12"/>
        <v>15.7</v>
      </c>
      <c r="R46">
        <f t="shared" si="13"/>
        <v>7.2219999999999995</v>
      </c>
      <c r="S46">
        <f t="shared" si="14"/>
        <v>9.9</v>
      </c>
      <c r="T46">
        <f t="shared" si="15"/>
        <v>9.5040000000000013</v>
      </c>
      <c r="U46">
        <f t="shared" si="16"/>
        <v>13.4</v>
      </c>
      <c r="V46">
        <f t="shared" si="17"/>
        <v>1.3132000000000001</v>
      </c>
      <c r="W46">
        <f t="shared" si="18"/>
        <v>23.6</v>
      </c>
      <c r="X46">
        <f t="shared" si="19"/>
        <v>8.26</v>
      </c>
      <c r="Z46">
        <f t="shared" si="20"/>
        <v>0.29763246899661788</v>
      </c>
      <c r="AA46">
        <f t="shared" si="21"/>
        <v>0.5595490417136415</v>
      </c>
      <c r="AB46">
        <f t="shared" si="22"/>
        <v>0.48721449851042725</v>
      </c>
      <c r="AC46">
        <f t="shared" si="23"/>
        <v>0.22411866931479651</v>
      </c>
      <c r="AD46">
        <f t="shared" si="24"/>
        <v>0.15442931349150643</v>
      </c>
      <c r="AE46">
        <f t="shared" si="25"/>
        <v>0.14825214095184619</v>
      </c>
      <c r="AF46">
        <f t="shared" si="26"/>
        <v>0.57756131201241345</v>
      </c>
      <c r="AG46">
        <f t="shared" si="27"/>
        <v>5.6601008577216526E-2</v>
      </c>
      <c r="AH46">
        <f t="shared" si="28"/>
        <v>2.5812096685989285</v>
      </c>
      <c r="AI46">
        <f t="shared" si="29"/>
        <v>0.90342338400962507</v>
      </c>
    </row>
    <row r="47" spans="1:35" x14ac:dyDescent="0.3">
      <c r="A47" s="22">
        <v>601</v>
      </c>
      <c r="B47" t="s">
        <v>72</v>
      </c>
      <c r="C47" t="s">
        <v>46</v>
      </c>
      <c r="D47">
        <v>80.2</v>
      </c>
      <c r="E47">
        <v>165</v>
      </c>
      <c r="F47">
        <v>35.9</v>
      </c>
      <c r="G47">
        <v>27</v>
      </c>
      <c r="H47">
        <v>46.2</v>
      </c>
      <c r="I47">
        <v>30</v>
      </c>
      <c r="J47">
        <v>27.3</v>
      </c>
      <c r="K47">
        <v>61</v>
      </c>
      <c r="L47">
        <v>34.299999999999997</v>
      </c>
      <c r="M47">
        <v>34</v>
      </c>
      <c r="O47">
        <f t="shared" si="10"/>
        <v>80.2</v>
      </c>
      <c r="P47">
        <f t="shared" si="11"/>
        <v>132.33000000000001</v>
      </c>
      <c r="Q47">
        <f t="shared" si="12"/>
        <v>35.9</v>
      </c>
      <c r="R47">
        <f t="shared" si="13"/>
        <v>9.6929999999999996</v>
      </c>
      <c r="S47">
        <f t="shared" si="14"/>
        <v>46.2</v>
      </c>
      <c r="T47">
        <f t="shared" si="15"/>
        <v>13.86</v>
      </c>
      <c r="U47">
        <f t="shared" si="16"/>
        <v>27.3</v>
      </c>
      <c r="V47">
        <f t="shared" si="17"/>
        <v>16.652999999999999</v>
      </c>
      <c r="W47">
        <f t="shared" si="18"/>
        <v>34.299999999999997</v>
      </c>
      <c r="X47">
        <f t="shared" si="19"/>
        <v>11.661999999999999</v>
      </c>
      <c r="Z47">
        <f t="shared" si="20"/>
        <v>3.616685456595266</v>
      </c>
      <c r="AA47">
        <f t="shared" si="21"/>
        <v>5.9675310033821889</v>
      </c>
      <c r="AB47">
        <f t="shared" si="22"/>
        <v>1.1140764647467731</v>
      </c>
      <c r="AC47">
        <f t="shared" si="23"/>
        <v>0.30080064548162877</v>
      </c>
      <c r="AD47">
        <f t="shared" si="24"/>
        <v>0.72067012962703014</v>
      </c>
      <c r="AE47">
        <f t="shared" si="25"/>
        <v>0.21620103888810899</v>
      </c>
      <c r="AF47">
        <f t="shared" si="26"/>
        <v>1.1766734192491706</v>
      </c>
      <c r="AG47">
        <f t="shared" si="27"/>
        <v>0.71777078574199404</v>
      </c>
      <c r="AH47">
        <f t="shared" si="28"/>
        <v>3.7515038827518326</v>
      </c>
      <c r="AI47">
        <f t="shared" si="29"/>
        <v>1.275511320135623</v>
      </c>
    </row>
    <row r="48" spans="1:35" x14ac:dyDescent="0.3">
      <c r="A48" s="21">
        <v>385</v>
      </c>
      <c r="B48" t="s">
        <v>73</v>
      </c>
      <c r="C48" t="s">
        <v>46</v>
      </c>
      <c r="F48">
        <v>3.1</v>
      </c>
      <c r="G48">
        <v>94</v>
      </c>
      <c r="J48">
        <v>3.5</v>
      </c>
      <c r="K48">
        <v>173</v>
      </c>
      <c r="L48">
        <v>5.7</v>
      </c>
      <c r="M48">
        <v>173</v>
      </c>
      <c r="O48">
        <f t="shared" si="10"/>
        <v>0</v>
      </c>
      <c r="P48">
        <f t="shared" si="11"/>
        <v>0</v>
      </c>
      <c r="Q48">
        <f t="shared" si="12"/>
        <v>3.1</v>
      </c>
      <c r="R48">
        <f t="shared" si="13"/>
        <v>2.9140000000000001</v>
      </c>
      <c r="S48">
        <f t="shared" si="14"/>
        <v>0</v>
      </c>
      <c r="T48">
        <f t="shared" si="15"/>
        <v>0</v>
      </c>
      <c r="U48">
        <f t="shared" si="16"/>
        <v>3.5</v>
      </c>
      <c r="V48">
        <f t="shared" si="17"/>
        <v>6.0549999999999997</v>
      </c>
      <c r="W48">
        <f t="shared" si="18"/>
        <v>5.7</v>
      </c>
      <c r="X48">
        <f t="shared" si="19"/>
        <v>9.8610000000000007</v>
      </c>
      <c r="Z48">
        <f t="shared" si="20"/>
        <v>0</v>
      </c>
      <c r="AA48">
        <f t="shared" si="21"/>
        <v>0</v>
      </c>
      <c r="AB48">
        <f t="shared" si="22"/>
        <v>9.6201588877855071E-2</v>
      </c>
      <c r="AC48">
        <f t="shared" si="23"/>
        <v>9.0429493545183773E-2</v>
      </c>
      <c r="AD48">
        <f t="shared" si="24"/>
        <v>0</v>
      </c>
      <c r="AE48">
        <f t="shared" si="25"/>
        <v>0</v>
      </c>
      <c r="AF48">
        <f t="shared" si="26"/>
        <v>0.15085556657040647</v>
      </c>
      <c r="AG48">
        <f t="shared" si="27"/>
        <v>0.26098013016680316</v>
      </c>
      <c r="AH48">
        <f t="shared" si="28"/>
        <v>0.62342775894126667</v>
      </c>
      <c r="AI48">
        <f t="shared" si="29"/>
        <v>1.0785300229683914</v>
      </c>
    </row>
    <row r="49" spans="1:35" x14ac:dyDescent="0.3">
      <c r="A49" s="22">
        <v>392</v>
      </c>
      <c r="B49" t="s">
        <v>74</v>
      </c>
      <c r="C49" t="s">
        <v>52</v>
      </c>
      <c r="F49">
        <v>7.6</v>
      </c>
      <c r="G49">
        <v>154</v>
      </c>
      <c r="H49">
        <v>21.2</v>
      </c>
      <c r="I49">
        <v>188</v>
      </c>
      <c r="J49">
        <v>1</v>
      </c>
      <c r="K49">
        <v>160</v>
      </c>
      <c r="L49">
        <v>0.7</v>
      </c>
      <c r="M49">
        <v>150</v>
      </c>
      <c r="O49">
        <f t="shared" si="10"/>
        <v>0</v>
      </c>
      <c r="P49">
        <f t="shared" si="11"/>
        <v>0</v>
      </c>
      <c r="Q49">
        <f t="shared" si="12"/>
        <v>7.6</v>
      </c>
      <c r="R49">
        <f t="shared" si="13"/>
        <v>11.703999999999999</v>
      </c>
      <c r="S49">
        <f t="shared" si="14"/>
        <v>21.2</v>
      </c>
      <c r="T49">
        <f t="shared" si="15"/>
        <v>39.856000000000002</v>
      </c>
      <c r="U49">
        <f t="shared" si="16"/>
        <v>1</v>
      </c>
      <c r="V49">
        <f t="shared" si="17"/>
        <v>1.6</v>
      </c>
      <c r="W49">
        <f t="shared" si="18"/>
        <v>0.7</v>
      </c>
      <c r="X49">
        <f t="shared" si="19"/>
        <v>1.05</v>
      </c>
      <c r="Z49">
        <f t="shared" si="20"/>
        <v>0</v>
      </c>
      <c r="AA49">
        <f t="shared" si="21"/>
        <v>0</v>
      </c>
      <c r="AB49">
        <f t="shared" si="22"/>
        <v>0.2358490566037737</v>
      </c>
      <c r="AC49">
        <f t="shared" si="23"/>
        <v>0.36320754716981146</v>
      </c>
      <c r="AD49">
        <f t="shared" si="24"/>
        <v>0.33069711575958954</v>
      </c>
      <c r="AE49">
        <f t="shared" si="25"/>
        <v>0.62171057762802839</v>
      </c>
      <c r="AF49">
        <f t="shared" si="26"/>
        <v>4.3101590448687568E-2</v>
      </c>
      <c r="AG49">
        <f t="shared" si="27"/>
        <v>6.8962544717900115E-2</v>
      </c>
      <c r="AH49">
        <f t="shared" si="28"/>
        <v>7.6561303729629229E-2</v>
      </c>
      <c r="AI49">
        <f t="shared" si="29"/>
        <v>0.11484195559444386</v>
      </c>
    </row>
    <row r="50" spans="1:35" x14ac:dyDescent="0.3">
      <c r="A50" s="22">
        <v>599</v>
      </c>
      <c r="B50" t="s">
        <v>75</v>
      </c>
      <c r="C50" t="s">
        <v>52</v>
      </c>
      <c r="F50">
        <v>15.9</v>
      </c>
      <c r="G50">
        <v>46</v>
      </c>
      <c r="H50">
        <v>21.9</v>
      </c>
      <c r="I50">
        <v>50</v>
      </c>
      <c r="J50">
        <v>18</v>
      </c>
      <c r="K50">
        <v>12</v>
      </c>
      <c r="L50">
        <v>7.8</v>
      </c>
      <c r="M50">
        <v>22</v>
      </c>
      <c r="O50">
        <f t="shared" si="10"/>
        <v>0</v>
      </c>
      <c r="P50">
        <f t="shared" si="11"/>
        <v>0</v>
      </c>
      <c r="Q50">
        <f t="shared" si="12"/>
        <v>15.9</v>
      </c>
      <c r="R50">
        <f t="shared" si="13"/>
        <v>7.3140000000000001</v>
      </c>
      <c r="S50">
        <f t="shared" si="14"/>
        <v>21.9</v>
      </c>
      <c r="T50">
        <f t="shared" si="15"/>
        <v>10.95</v>
      </c>
      <c r="U50">
        <f t="shared" si="16"/>
        <v>18</v>
      </c>
      <c r="V50">
        <f t="shared" si="17"/>
        <v>2.16</v>
      </c>
      <c r="W50">
        <f t="shared" si="18"/>
        <v>7.8</v>
      </c>
      <c r="X50">
        <f t="shared" si="19"/>
        <v>1.716</v>
      </c>
      <c r="Z50">
        <f t="shared" si="20"/>
        <v>0</v>
      </c>
      <c r="AA50">
        <f t="shared" si="21"/>
        <v>0</v>
      </c>
      <c r="AB50">
        <f t="shared" si="22"/>
        <v>0.4934210526315792</v>
      </c>
      <c r="AC50">
        <f t="shared" si="23"/>
        <v>0.22697368421052644</v>
      </c>
      <c r="AD50">
        <f t="shared" si="24"/>
        <v>0.34161636014787783</v>
      </c>
      <c r="AE50">
        <f t="shared" si="25"/>
        <v>0.17080818007393891</v>
      </c>
      <c r="AF50">
        <f t="shared" si="26"/>
        <v>0.7758286280763762</v>
      </c>
      <c r="AG50">
        <f t="shared" si="27"/>
        <v>9.3099435369165151E-2</v>
      </c>
      <c r="AH50">
        <f t="shared" si="28"/>
        <v>0.85311167013015432</v>
      </c>
      <c r="AI50">
        <f t="shared" si="29"/>
        <v>0.18768456742863396</v>
      </c>
    </row>
    <row r="51" spans="1:35" x14ac:dyDescent="0.3">
      <c r="A51" s="22">
        <v>609</v>
      </c>
      <c r="B51" t="s">
        <v>76</v>
      </c>
      <c r="C51" t="s">
        <v>52</v>
      </c>
      <c r="F51">
        <v>4.7</v>
      </c>
      <c r="G51">
        <v>31</v>
      </c>
      <c r="H51">
        <v>5.2</v>
      </c>
      <c r="I51">
        <v>69</v>
      </c>
      <c r="J51">
        <v>5.8</v>
      </c>
      <c r="K51">
        <v>53</v>
      </c>
      <c r="L51">
        <v>3.1</v>
      </c>
      <c r="M51">
        <v>60</v>
      </c>
      <c r="O51">
        <f t="shared" si="10"/>
        <v>0</v>
      </c>
      <c r="P51">
        <f t="shared" si="11"/>
        <v>0</v>
      </c>
      <c r="Q51">
        <f t="shared" si="12"/>
        <v>4.7</v>
      </c>
      <c r="R51">
        <f t="shared" si="13"/>
        <v>1.4570000000000001</v>
      </c>
      <c r="S51">
        <f t="shared" si="14"/>
        <v>5.2</v>
      </c>
      <c r="T51">
        <f t="shared" si="15"/>
        <v>3.5880000000000001</v>
      </c>
      <c r="U51">
        <f t="shared" si="16"/>
        <v>5.8</v>
      </c>
      <c r="V51">
        <f t="shared" si="17"/>
        <v>3.0739999999999998</v>
      </c>
      <c r="W51">
        <f t="shared" si="18"/>
        <v>3.1</v>
      </c>
      <c r="X51">
        <f t="shared" si="19"/>
        <v>1.86</v>
      </c>
      <c r="Z51">
        <f t="shared" si="20"/>
        <v>0</v>
      </c>
      <c r="AA51">
        <f t="shared" si="21"/>
        <v>0</v>
      </c>
      <c r="AB51">
        <f t="shared" si="22"/>
        <v>0.14585402184707058</v>
      </c>
      <c r="AC51">
        <f t="shared" si="23"/>
        <v>4.5214746772591886E-2</v>
      </c>
      <c r="AD51">
        <f t="shared" si="24"/>
        <v>8.1114386884427625E-2</v>
      </c>
      <c r="AE51">
        <f t="shared" si="25"/>
        <v>5.5968926950255064E-2</v>
      </c>
      <c r="AF51">
        <f t="shared" si="26"/>
        <v>0.2499892246023879</v>
      </c>
      <c r="AG51">
        <f t="shared" si="27"/>
        <v>0.13249428903926558</v>
      </c>
      <c r="AH51">
        <f t="shared" si="28"/>
        <v>0.33905720223121522</v>
      </c>
      <c r="AI51">
        <f t="shared" si="29"/>
        <v>0.20343432133872913</v>
      </c>
    </row>
    <row r="52" spans="1:35" x14ac:dyDescent="0.3">
      <c r="A52" s="21">
        <v>2757</v>
      </c>
      <c r="B52" t="s">
        <v>77</v>
      </c>
      <c r="C52" t="s">
        <v>52</v>
      </c>
      <c r="F52">
        <v>2.2999999999999998</v>
      </c>
      <c r="G52">
        <v>69</v>
      </c>
      <c r="H52">
        <v>2.4</v>
      </c>
      <c r="I52">
        <v>130</v>
      </c>
      <c r="J52">
        <v>0.7</v>
      </c>
      <c r="K52">
        <v>151</v>
      </c>
      <c r="L52">
        <v>3.9</v>
      </c>
      <c r="M52">
        <v>169</v>
      </c>
      <c r="O52">
        <f t="shared" si="10"/>
        <v>0</v>
      </c>
      <c r="P52">
        <f t="shared" si="11"/>
        <v>0</v>
      </c>
      <c r="Q52">
        <f t="shared" si="12"/>
        <v>2.2999999999999998</v>
      </c>
      <c r="R52">
        <f t="shared" si="13"/>
        <v>1.587</v>
      </c>
      <c r="S52">
        <f t="shared" si="14"/>
        <v>2.4</v>
      </c>
      <c r="T52">
        <f t="shared" si="15"/>
        <v>3.12</v>
      </c>
      <c r="U52">
        <f t="shared" si="16"/>
        <v>0.7</v>
      </c>
      <c r="V52">
        <f t="shared" si="17"/>
        <v>1.0569999999999999</v>
      </c>
      <c r="W52">
        <f t="shared" si="18"/>
        <v>3.9</v>
      </c>
      <c r="X52">
        <f t="shared" si="19"/>
        <v>6.5910000000000002</v>
      </c>
      <c r="Z52">
        <f t="shared" si="20"/>
        <v>0</v>
      </c>
      <c r="AA52">
        <f t="shared" si="21"/>
        <v>0</v>
      </c>
      <c r="AB52">
        <f t="shared" si="22"/>
        <v>7.1375372393247302E-2</v>
      </c>
      <c r="AC52">
        <f t="shared" si="23"/>
        <v>4.9249006951340636E-2</v>
      </c>
      <c r="AD52">
        <f t="shared" si="24"/>
        <v>3.7437409331274284E-2</v>
      </c>
      <c r="AE52">
        <f t="shared" si="25"/>
        <v>4.8668632130656579E-2</v>
      </c>
      <c r="AF52">
        <f t="shared" si="26"/>
        <v>3.0171113314081295E-2</v>
      </c>
      <c r="AG52">
        <f t="shared" si="27"/>
        <v>4.5558381104262753E-2</v>
      </c>
      <c r="AH52">
        <f t="shared" si="28"/>
        <v>0.42655583506507716</v>
      </c>
      <c r="AI52">
        <f t="shared" si="29"/>
        <v>0.72087936125998053</v>
      </c>
    </row>
    <row r="53" spans="1:35" x14ac:dyDescent="0.3">
      <c r="A53" s="21">
        <v>302</v>
      </c>
      <c r="B53" t="s">
        <v>78</v>
      </c>
      <c r="C53" t="s">
        <v>46</v>
      </c>
      <c r="D53">
        <v>1</v>
      </c>
      <c r="E53">
        <v>223</v>
      </c>
      <c r="F53">
        <v>16.600000000000001</v>
      </c>
      <c r="G53">
        <v>63</v>
      </c>
      <c r="H53">
        <v>4.5999999999999996</v>
      </c>
      <c r="I53">
        <v>35</v>
      </c>
      <c r="J53">
        <v>22.2</v>
      </c>
      <c r="K53">
        <v>12</v>
      </c>
      <c r="L53">
        <v>23.1</v>
      </c>
      <c r="M53">
        <v>35</v>
      </c>
      <c r="O53">
        <f t="shared" si="10"/>
        <v>1</v>
      </c>
      <c r="P53">
        <f t="shared" si="11"/>
        <v>2.23</v>
      </c>
      <c r="Q53">
        <f t="shared" si="12"/>
        <v>16.600000000000001</v>
      </c>
      <c r="R53">
        <f t="shared" si="13"/>
        <v>10.458000000000002</v>
      </c>
      <c r="S53">
        <f t="shared" si="14"/>
        <v>4.5999999999999996</v>
      </c>
      <c r="T53">
        <f t="shared" si="15"/>
        <v>1.61</v>
      </c>
      <c r="U53">
        <f t="shared" si="16"/>
        <v>22.2</v>
      </c>
      <c r="V53">
        <f t="shared" si="17"/>
        <v>2.6639999999999997</v>
      </c>
      <c r="W53">
        <f t="shared" si="18"/>
        <v>23.1</v>
      </c>
      <c r="X53">
        <f t="shared" si="19"/>
        <v>8.0850000000000009</v>
      </c>
      <c r="Z53">
        <f t="shared" si="20"/>
        <v>4.5095828635851196E-2</v>
      </c>
      <c r="AA53">
        <f t="shared" si="21"/>
        <v>0.10056369785794816</v>
      </c>
      <c r="AB53">
        <f t="shared" si="22"/>
        <v>0.51514399205561101</v>
      </c>
      <c r="AC53">
        <f t="shared" si="23"/>
        <v>0.32454071499503501</v>
      </c>
      <c r="AD53">
        <f t="shared" si="24"/>
        <v>7.1755034551609045E-2</v>
      </c>
      <c r="AE53">
        <f t="shared" si="25"/>
        <v>2.511426209306317E-2</v>
      </c>
      <c r="AF53">
        <f t="shared" si="26"/>
        <v>0.95685530796086393</v>
      </c>
      <c r="AG53">
        <f t="shared" si="27"/>
        <v>0.11482263695530366</v>
      </c>
      <c r="AH53">
        <f t="shared" si="28"/>
        <v>2.5265230230777651</v>
      </c>
      <c r="AI53">
        <f t="shared" si="29"/>
        <v>0.88428305807721785</v>
      </c>
    </row>
    <row r="54" spans="1:35" x14ac:dyDescent="0.3">
      <c r="A54" s="21">
        <v>717</v>
      </c>
      <c r="B54" t="s">
        <v>79</v>
      </c>
      <c r="C54" t="s">
        <v>46</v>
      </c>
      <c r="D54">
        <v>190.3</v>
      </c>
      <c r="E54">
        <v>59</v>
      </c>
      <c r="F54">
        <v>5.7</v>
      </c>
      <c r="G54">
        <v>85</v>
      </c>
      <c r="H54">
        <v>0.5</v>
      </c>
      <c r="I54">
        <v>200</v>
      </c>
      <c r="J54">
        <v>6.6</v>
      </c>
      <c r="K54">
        <v>87</v>
      </c>
      <c r="L54">
        <v>9.9</v>
      </c>
      <c r="M54">
        <v>104</v>
      </c>
      <c r="O54">
        <f t="shared" si="10"/>
        <v>190.3</v>
      </c>
      <c r="P54">
        <f t="shared" si="11"/>
        <v>112.277</v>
      </c>
      <c r="Q54">
        <f t="shared" si="12"/>
        <v>5.7</v>
      </c>
      <c r="R54">
        <f t="shared" si="13"/>
        <v>4.8449999999999998</v>
      </c>
      <c r="S54">
        <f t="shared" si="14"/>
        <v>0.5</v>
      </c>
      <c r="T54">
        <f t="shared" si="15"/>
        <v>1</v>
      </c>
      <c r="U54">
        <f t="shared" si="16"/>
        <v>6.6</v>
      </c>
      <c r="V54">
        <f t="shared" si="17"/>
        <v>5.7419999999999991</v>
      </c>
      <c r="W54">
        <f t="shared" si="18"/>
        <v>9.9</v>
      </c>
      <c r="X54">
        <f t="shared" si="19"/>
        <v>10.296000000000001</v>
      </c>
      <c r="Z54">
        <f t="shared" si="20"/>
        <v>8.5817361894024824</v>
      </c>
      <c r="AA54">
        <f t="shared" si="21"/>
        <v>5.0632243517474649</v>
      </c>
      <c r="AB54">
        <f t="shared" si="22"/>
        <v>0.17688679245283029</v>
      </c>
      <c r="AC54">
        <f t="shared" si="23"/>
        <v>0.15035377358490573</v>
      </c>
      <c r="AD54">
        <f t="shared" si="24"/>
        <v>7.7994602773488108E-3</v>
      </c>
      <c r="AE54">
        <f t="shared" si="25"/>
        <v>1.5598920554697622E-2</v>
      </c>
      <c r="AF54">
        <f t="shared" si="26"/>
        <v>0.28447049696133792</v>
      </c>
      <c r="AG54">
        <f t="shared" si="27"/>
        <v>0.24748933235636394</v>
      </c>
      <c r="AH54">
        <f t="shared" si="28"/>
        <v>1.0827955813190422</v>
      </c>
      <c r="AI54">
        <f t="shared" si="29"/>
        <v>1.1261074045718038</v>
      </c>
    </row>
    <row r="55" spans="1:35" x14ac:dyDescent="0.3">
      <c r="A55" s="22">
        <v>196</v>
      </c>
      <c r="B55" t="s">
        <v>83</v>
      </c>
      <c r="C55" t="s">
        <v>52</v>
      </c>
      <c r="F55">
        <v>2</v>
      </c>
      <c r="G55">
        <v>61</v>
      </c>
      <c r="H55">
        <v>1.3</v>
      </c>
      <c r="I55">
        <v>106</v>
      </c>
      <c r="J55">
        <v>3.4</v>
      </c>
      <c r="K55">
        <v>40</v>
      </c>
      <c r="L55">
        <v>1.3</v>
      </c>
      <c r="M55">
        <v>99</v>
      </c>
      <c r="O55">
        <f t="shared" si="10"/>
        <v>0</v>
      </c>
      <c r="P55">
        <f t="shared" si="11"/>
        <v>0</v>
      </c>
      <c r="Q55">
        <f t="shared" si="12"/>
        <v>2</v>
      </c>
      <c r="R55">
        <f t="shared" si="13"/>
        <v>1.22</v>
      </c>
      <c r="S55">
        <f t="shared" si="14"/>
        <v>1.3</v>
      </c>
      <c r="T55">
        <f t="shared" si="15"/>
        <v>1.3780000000000001</v>
      </c>
      <c r="U55">
        <f t="shared" si="16"/>
        <v>3.4</v>
      </c>
      <c r="V55">
        <f t="shared" si="17"/>
        <v>1.36</v>
      </c>
      <c r="W55">
        <f t="shared" si="18"/>
        <v>1.3</v>
      </c>
      <c r="X55">
        <f t="shared" si="19"/>
        <v>1.2870000000000001</v>
      </c>
      <c r="Z55">
        <f t="shared" si="20"/>
        <v>0</v>
      </c>
      <c r="AA55">
        <f t="shared" si="21"/>
        <v>0</v>
      </c>
      <c r="AB55">
        <f t="shared" si="22"/>
        <v>6.2065541211519401E-2</v>
      </c>
      <c r="AC55">
        <f t="shared" si="23"/>
        <v>3.7859980139026833E-2</v>
      </c>
      <c r="AD55">
        <f t="shared" si="24"/>
        <v>2.0278596721106906E-2</v>
      </c>
      <c r="AE55">
        <f t="shared" si="25"/>
        <v>2.1495312524373322E-2</v>
      </c>
      <c r="AF55">
        <f t="shared" si="26"/>
        <v>0.14654540752553771</v>
      </c>
      <c r="AG55">
        <f t="shared" si="27"/>
        <v>5.8618163010215101E-2</v>
      </c>
      <c r="AH55">
        <f t="shared" si="28"/>
        <v>0.14218527835502573</v>
      </c>
      <c r="AI55">
        <f t="shared" si="29"/>
        <v>0.14076342557147548</v>
      </c>
    </row>
    <row r="56" spans="1:35" x14ac:dyDescent="0.3">
      <c r="A56" s="22">
        <v>401</v>
      </c>
      <c r="B56" t="s">
        <v>80</v>
      </c>
      <c r="C56" t="s">
        <v>46</v>
      </c>
      <c r="F56">
        <v>0.5</v>
      </c>
      <c r="G56">
        <v>122</v>
      </c>
      <c r="J56">
        <v>1.2</v>
      </c>
      <c r="K56">
        <v>173</v>
      </c>
      <c r="L56">
        <v>0.3</v>
      </c>
      <c r="M56">
        <v>173</v>
      </c>
      <c r="O56">
        <f t="shared" si="10"/>
        <v>0</v>
      </c>
      <c r="P56">
        <f t="shared" si="11"/>
        <v>0</v>
      </c>
      <c r="Q56">
        <f t="shared" si="12"/>
        <v>0.5</v>
      </c>
      <c r="R56">
        <f t="shared" si="13"/>
        <v>0.61</v>
      </c>
      <c r="S56">
        <f t="shared" si="14"/>
        <v>0</v>
      </c>
      <c r="T56">
        <f t="shared" si="15"/>
        <v>0</v>
      </c>
      <c r="U56">
        <f t="shared" si="16"/>
        <v>1.2</v>
      </c>
      <c r="V56">
        <f t="shared" si="17"/>
        <v>2.0760000000000001</v>
      </c>
      <c r="W56">
        <f t="shared" si="18"/>
        <v>0.3</v>
      </c>
      <c r="X56">
        <f t="shared" si="19"/>
        <v>0.51900000000000002</v>
      </c>
      <c r="Z56">
        <f t="shared" si="20"/>
        <v>0</v>
      </c>
      <c r="AA56">
        <f t="shared" si="21"/>
        <v>0</v>
      </c>
      <c r="AB56">
        <f t="shared" si="22"/>
        <v>1.551638530287985E-2</v>
      </c>
      <c r="AC56">
        <f t="shared" si="23"/>
        <v>1.8929990069513417E-2</v>
      </c>
      <c r="AD56">
        <f t="shared" si="24"/>
        <v>0</v>
      </c>
      <c r="AE56">
        <f t="shared" si="25"/>
        <v>0</v>
      </c>
      <c r="AF56">
        <f t="shared" si="26"/>
        <v>5.1721908538425072E-2</v>
      </c>
      <c r="AG56">
        <f t="shared" si="27"/>
        <v>8.9478901771475397E-2</v>
      </c>
      <c r="AH56">
        <f t="shared" si="28"/>
        <v>3.2811987312698243E-2</v>
      </c>
      <c r="AI56">
        <f t="shared" si="29"/>
        <v>5.6764738050967968E-2</v>
      </c>
    </row>
    <row r="57" spans="1:35" x14ac:dyDescent="0.3">
      <c r="A57" s="22">
        <v>343</v>
      </c>
      <c r="B57" t="s">
        <v>81</v>
      </c>
      <c r="C57" t="s">
        <v>46</v>
      </c>
      <c r="D57">
        <v>2.4</v>
      </c>
      <c r="E57">
        <v>118</v>
      </c>
      <c r="F57">
        <v>8.1</v>
      </c>
      <c r="G57">
        <v>69</v>
      </c>
      <c r="H57">
        <v>8.9</v>
      </c>
      <c r="I57">
        <v>59</v>
      </c>
      <c r="J57">
        <v>2.1</v>
      </c>
      <c r="K57">
        <v>173</v>
      </c>
      <c r="L57">
        <v>13.3</v>
      </c>
      <c r="M57">
        <v>107</v>
      </c>
      <c r="O57">
        <f t="shared" si="10"/>
        <v>2.4</v>
      </c>
      <c r="P57">
        <f t="shared" si="11"/>
        <v>2.8319999999999999</v>
      </c>
      <c r="Q57">
        <f t="shared" si="12"/>
        <v>8.1</v>
      </c>
      <c r="R57">
        <f t="shared" si="13"/>
        <v>5.5889999999999995</v>
      </c>
      <c r="S57">
        <f t="shared" si="14"/>
        <v>8.9</v>
      </c>
      <c r="T57">
        <f t="shared" si="15"/>
        <v>5.2510000000000003</v>
      </c>
      <c r="U57">
        <f t="shared" si="16"/>
        <v>2.1</v>
      </c>
      <c r="V57">
        <f t="shared" si="17"/>
        <v>3.633</v>
      </c>
      <c r="W57">
        <f t="shared" si="18"/>
        <v>13.3</v>
      </c>
      <c r="X57">
        <f t="shared" si="19"/>
        <v>14.231000000000002</v>
      </c>
      <c r="Z57">
        <f t="shared" si="20"/>
        <v>0.10822998872604286</v>
      </c>
      <c r="AA57">
        <f t="shared" si="21"/>
        <v>0.12771138669673057</v>
      </c>
      <c r="AB57">
        <f t="shared" si="22"/>
        <v>0.25136544190665355</v>
      </c>
      <c r="AC57">
        <f t="shared" si="23"/>
        <v>0.17344215491559095</v>
      </c>
      <c r="AD57">
        <f t="shared" si="24"/>
        <v>0.13883039293680882</v>
      </c>
      <c r="AE57">
        <f t="shared" si="25"/>
        <v>8.1909931832717206E-2</v>
      </c>
      <c r="AF57">
        <f t="shared" si="26"/>
        <v>9.0513339942243892E-2</v>
      </c>
      <c r="AG57">
        <f t="shared" si="27"/>
        <v>0.15658807810008193</v>
      </c>
      <c r="AH57">
        <f t="shared" si="28"/>
        <v>1.4546647708629556</v>
      </c>
      <c r="AI57">
        <f t="shared" si="29"/>
        <v>1.5564913048233624</v>
      </c>
    </row>
    <row r="58" spans="1:35" x14ac:dyDescent="0.3">
      <c r="A58" s="22">
        <v>443</v>
      </c>
      <c r="B58" t="s">
        <v>82</v>
      </c>
      <c r="C58" t="s">
        <v>46</v>
      </c>
      <c r="D58">
        <v>1.6</v>
      </c>
      <c r="E58">
        <v>91</v>
      </c>
      <c r="F58">
        <v>9.9</v>
      </c>
      <c r="G58">
        <v>35</v>
      </c>
      <c r="H58">
        <v>5.9</v>
      </c>
      <c r="I58">
        <v>143</v>
      </c>
      <c r="J58">
        <v>11.6</v>
      </c>
      <c r="K58">
        <v>39.4</v>
      </c>
      <c r="L58">
        <v>12.2</v>
      </c>
      <c r="M58">
        <v>68</v>
      </c>
      <c r="O58">
        <f t="shared" si="10"/>
        <v>1.6</v>
      </c>
      <c r="P58">
        <f t="shared" si="11"/>
        <v>1.456</v>
      </c>
      <c r="Q58">
        <f t="shared" si="12"/>
        <v>9.9</v>
      </c>
      <c r="R58">
        <f t="shared" si="13"/>
        <v>3.4649999999999999</v>
      </c>
      <c r="S58">
        <f t="shared" si="14"/>
        <v>5.9</v>
      </c>
      <c r="T58">
        <f t="shared" si="15"/>
        <v>8.4370000000000012</v>
      </c>
      <c r="U58">
        <f t="shared" si="16"/>
        <v>11.6</v>
      </c>
      <c r="V58">
        <f t="shared" si="17"/>
        <v>4.5703999999999994</v>
      </c>
      <c r="W58">
        <f t="shared" si="18"/>
        <v>12.2</v>
      </c>
      <c r="X58">
        <f t="shared" si="19"/>
        <v>8.2959999999999994</v>
      </c>
      <c r="Z58">
        <f t="shared" si="20"/>
        <v>7.2153325817361905E-2</v>
      </c>
      <c r="AA58">
        <f t="shared" si="21"/>
        <v>6.5659526493799331E-2</v>
      </c>
      <c r="AB58">
        <f t="shared" si="22"/>
        <v>0.30722442899702102</v>
      </c>
      <c r="AC58">
        <f t="shared" si="23"/>
        <v>0.10752855014895735</v>
      </c>
      <c r="AD58">
        <f t="shared" si="24"/>
        <v>9.2033631272715966E-2</v>
      </c>
      <c r="AE58">
        <f t="shared" si="25"/>
        <v>0.13160809271998386</v>
      </c>
      <c r="AF58">
        <f t="shared" si="26"/>
        <v>0.4999784492047758</v>
      </c>
      <c r="AG58">
        <f t="shared" si="27"/>
        <v>0.19699150898668163</v>
      </c>
      <c r="AH58">
        <f t="shared" si="28"/>
        <v>1.3343541507163952</v>
      </c>
      <c r="AI58">
        <f t="shared" si="29"/>
        <v>0.90736082248714878</v>
      </c>
    </row>
    <row r="59" spans="1:35" x14ac:dyDescent="0.3">
      <c r="A59" s="24">
        <v>2297</v>
      </c>
      <c r="B59" s="23" t="s">
        <v>103</v>
      </c>
      <c r="C59" t="s">
        <v>52</v>
      </c>
      <c r="D59">
        <v>94.4</v>
      </c>
      <c r="E59">
        <v>21</v>
      </c>
      <c r="O59">
        <f>D59</f>
        <v>94.4</v>
      </c>
      <c r="P59">
        <f>D59*E59/100</f>
        <v>19.824000000000002</v>
      </c>
      <c r="Q59">
        <f>F59</f>
        <v>0</v>
      </c>
      <c r="R59">
        <f>F59*G59/100</f>
        <v>0</v>
      </c>
      <c r="S59">
        <f>H59</f>
        <v>0</v>
      </c>
      <c r="T59">
        <f>H59*I59/100</f>
        <v>0</v>
      </c>
      <c r="U59">
        <f>J59</f>
        <v>0</v>
      </c>
      <c r="V59">
        <f>J59*K59/100</f>
        <v>0</v>
      </c>
      <c r="W59">
        <f>L59</f>
        <v>0</v>
      </c>
      <c r="X59">
        <f>L59*M59/100</f>
        <v>0</v>
      </c>
      <c r="Z59">
        <f t="shared" si="20"/>
        <v>4.2570462232243527</v>
      </c>
      <c r="AA59">
        <f t="shared" si="21"/>
        <v>0.89397970687711403</v>
      </c>
      <c r="AB59">
        <f t="shared" si="22"/>
        <v>0</v>
      </c>
      <c r="AC59">
        <f t="shared" si="23"/>
        <v>0</v>
      </c>
      <c r="AD59">
        <f t="shared" si="24"/>
        <v>0</v>
      </c>
      <c r="AE59">
        <f t="shared" si="25"/>
        <v>0</v>
      </c>
      <c r="AF59">
        <f t="shared" si="26"/>
        <v>0</v>
      </c>
      <c r="AG59">
        <f t="shared" si="27"/>
        <v>0</v>
      </c>
      <c r="AH59">
        <f t="shared" si="28"/>
        <v>0</v>
      </c>
      <c r="AI59">
        <f t="shared" si="29"/>
        <v>0</v>
      </c>
    </row>
    <row r="60" spans="1:35" x14ac:dyDescent="0.3">
      <c r="A60" s="22">
        <v>2944</v>
      </c>
      <c r="B60" t="s">
        <v>89</v>
      </c>
      <c r="Z60">
        <v>0</v>
      </c>
      <c r="AA60">
        <v>0</v>
      </c>
      <c r="AB60">
        <v>0.87512413108242348</v>
      </c>
      <c r="AC60">
        <v>1.3595456802383323</v>
      </c>
      <c r="AD60">
        <v>1.2323147238211121</v>
      </c>
      <c r="AE60">
        <v>1.1985586597407465</v>
      </c>
      <c r="AF60">
        <v>0.15516572561527525</v>
      </c>
      <c r="AG60">
        <v>8.2927460023274877E-2</v>
      </c>
      <c r="AH60">
        <v>0.24062124029312046</v>
      </c>
      <c r="AI60">
        <v>0.1849502351525758</v>
      </c>
    </row>
    <row r="61" spans="1:35" s="26" customFormat="1" x14ac:dyDescent="0.3">
      <c r="A61" s="25"/>
    </row>
    <row r="62" spans="1:35" x14ac:dyDescent="0.3">
      <c r="A62" s="22">
        <v>2944</v>
      </c>
      <c r="B62" t="s">
        <v>89</v>
      </c>
      <c r="C62" t="s">
        <v>52</v>
      </c>
      <c r="F62">
        <v>23.3</v>
      </c>
      <c r="G62">
        <v>163</v>
      </c>
      <c r="H62">
        <v>67.3</v>
      </c>
      <c r="I62">
        <v>102</v>
      </c>
      <c r="J62">
        <v>1.7</v>
      </c>
      <c r="K62">
        <v>83</v>
      </c>
      <c r="L62">
        <v>0.9</v>
      </c>
      <c r="M62">
        <v>146</v>
      </c>
      <c r="O62">
        <f>D62</f>
        <v>0</v>
      </c>
      <c r="P62">
        <f>D62*E62/100</f>
        <v>0</v>
      </c>
      <c r="Q62">
        <f>F62</f>
        <v>23.3</v>
      </c>
      <c r="R62">
        <f>F62*G62/100</f>
        <v>37.978999999999999</v>
      </c>
      <c r="S62">
        <f>H62</f>
        <v>67.3</v>
      </c>
      <c r="T62">
        <f>H62*I62/100</f>
        <v>68.646000000000001</v>
      </c>
      <c r="U62">
        <f>J62</f>
        <v>1.7</v>
      </c>
      <c r="V62">
        <f>J62*K62/100</f>
        <v>1.411</v>
      </c>
      <c r="W62">
        <f>L62</f>
        <v>0.9</v>
      </c>
      <c r="X62">
        <f>L62*M62/100</f>
        <v>1.3140000000000001</v>
      </c>
      <c r="Z62">
        <f>O62/$O$65*100</f>
        <v>0</v>
      </c>
      <c r="AA62">
        <f>P62/$O$65*100</f>
        <v>0</v>
      </c>
      <c r="AB62">
        <f>Q62/$Q$65*100</f>
        <v>0.72306355511420095</v>
      </c>
      <c r="AC62">
        <f>R62/$Q$65*100</f>
        <v>1.1785935948361475</v>
      </c>
      <c r="AD62">
        <f>S62/$S$65*100</f>
        <v>1.0498073533311498</v>
      </c>
      <c r="AE62">
        <f>T62/$S$65*100</f>
        <v>1.0708035003977729</v>
      </c>
      <c r="AF62">
        <f>U62/$U$65*100</f>
        <v>7.3272703762768857E-2</v>
      </c>
      <c r="AG62">
        <f>V62/$U$65*100</f>
        <v>6.0816344123098151E-2</v>
      </c>
      <c r="AH62">
        <f>W62/$W$65*100</f>
        <v>9.8435961938094729E-2</v>
      </c>
      <c r="AI62">
        <f>X62/$W$65*100</f>
        <v>0.14371650442961834</v>
      </c>
    </row>
    <row r="63" spans="1:35" x14ac:dyDescent="0.3">
      <c r="A63" s="24"/>
      <c r="B63" s="23" t="s">
        <v>90</v>
      </c>
      <c r="C63" t="s">
        <v>52</v>
      </c>
      <c r="F63">
        <v>4.9000000000000004</v>
      </c>
      <c r="G63">
        <v>119</v>
      </c>
      <c r="H63">
        <v>11.7</v>
      </c>
      <c r="I63">
        <v>70</v>
      </c>
      <c r="J63">
        <v>1.9</v>
      </c>
      <c r="K63">
        <v>27</v>
      </c>
      <c r="L63">
        <v>1.3</v>
      </c>
      <c r="M63">
        <v>29</v>
      </c>
      <c r="O63">
        <f>D63</f>
        <v>0</v>
      </c>
      <c r="P63">
        <f>D63*E63/100</f>
        <v>0</v>
      </c>
      <c r="Q63">
        <f>F63</f>
        <v>4.9000000000000004</v>
      </c>
      <c r="R63">
        <f>F63*G63/100</f>
        <v>5.8310000000000004</v>
      </c>
      <c r="S63">
        <f>H63</f>
        <v>11.7</v>
      </c>
      <c r="T63">
        <f>H63*I63/100</f>
        <v>8.19</v>
      </c>
      <c r="U63">
        <f>J63</f>
        <v>1.9</v>
      </c>
      <c r="V63">
        <f>J63*K63/100</f>
        <v>0.51300000000000001</v>
      </c>
      <c r="W63">
        <f>L63</f>
        <v>1.3</v>
      </c>
      <c r="X63">
        <f>L63*M63/100</f>
        <v>0.377</v>
      </c>
      <c r="Z63">
        <f>O63/$O$65*100</f>
        <v>0</v>
      </c>
      <c r="AA63">
        <f>P63/$O$65*100</f>
        <v>0</v>
      </c>
      <c r="AB63">
        <f>Q63/$Q$65*100</f>
        <v>0.15206057596822253</v>
      </c>
      <c r="AC63">
        <f>R63/$Q$65*100</f>
        <v>0.18095208540218483</v>
      </c>
      <c r="AD63">
        <f>S63/$S$65*100</f>
        <v>0.18250737048996216</v>
      </c>
      <c r="AE63">
        <f>T63/$S$65*100</f>
        <v>0.12775515934297352</v>
      </c>
      <c r="AF63">
        <f>U63/$U$65*100</f>
        <v>8.1893021852506381E-2</v>
      </c>
      <c r="AG63">
        <f>V63/$U$65*100</f>
        <v>2.2111115900176722E-2</v>
      </c>
      <c r="AH63">
        <f>W63/$W$65*100</f>
        <v>0.14218527835502573</v>
      </c>
      <c r="AI63">
        <f>X63/$W$65*100</f>
        <v>4.1233730722957461E-2</v>
      </c>
    </row>
    <row r="65" spans="2:23" x14ac:dyDescent="0.3">
      <c r="B65" t="s">
        <v>115</v>
      </c>
      <c r="O65">
        <f>SUM(O3:O63)</f>
        <v>2217.4999999999995</v>
      </c>
      <c r="Q65">
        <f>SUM(Q3:Q63)</f>
        <v>3222.3999999999983</v>
      </c>
      <c r="S65">
        <f>SUM(S3:S63)</f>
        <v>6410.699999999998</v>
      </c>
      <c r="U65">
        <f>SUM(U3:U63)</f>
        <v>2320.0999999999995</v>
      </c>
      <c r="W65">
        <f>SUM(W3:W63)</f>
        <v>914.29999999999984</v>
      </c>
    </row>
  </sheetData>
  <mergeCells count="15">
    <mergeCell ref="D1:E1"/>
    <mergeCell ref="F1:G1"/>
    <mergeCell ref="H1:I1"/>
    <mergeCell ref="J1:K1"/>
    <mergeCell ref="L1:M1"/>
    <mergeCell ref="O1:P1"/>
    <mergeCell ref="Q1:R1"/>
    <mergeCell ref="S1:T1"/>
    <mergeCell ref="U1:V1"/>
    <mergeCell ref="W1:X1"/>
    <mergeCell ref="Z1:AA1"/>
    <mergeCell ref="AB1:AC1"/>
    <mergeCell ref="AD1:AE1"/>
    <mergeCell ref="AF1:AG1"/>
    <mergeCell ref="AH1:AI1"/>
  </mergeCells>
  <pageMargins left="0.7" right="0.7" top="0.75" bottom="0.75" header="0.3" footer="0.3"/>
  <pageSetup orientation="portrait" horizontalDpi="0"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8" ma:contentTypeDescription="Create a new document." ma:contentTypeScope="" ma:versionID="8c929d7b267fd211498feefc6e9488d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77a52097e12d5ab74fa106ffdd09e713"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2016-02-26T04:06:27+00:00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ference_x0020_No xmlns="8f75adca-0fe3-4657-b07a-186b256b984e">896</Reference_x0020_No>
    <Ref_x0020_No xmlns="8f75adca-0fe3-4657-b07a-186b256b984e">896</Ref_x0020_No>
  </documentManagement>
</p:properties>
</file>

<file path=customXml/itemProps1.xml><?xml version="1.0" encoding="utf-8"?>
<ds:datastoreItem xmlns:ds="http://schemas.openxmlformats.org/officeDocument/2006/customXml" ds:itemID="{3EB60A8C-9366-449A-8EF0-68120DF5CCCB}"/>
</file>

<file path=customXml/itemProps2.xml><?xml version="1.0" encoding="utf-8"?>
<ds:datastoreItem xmlns:ds="http://schemas.openxmlformats.org/officeDocument/2006/customXml" ds:itemID="{98583EC6-8A81-432D-A71E-F3E56DC9DE03}"/>
</file>

<file path=customXml/itemProps3.xml><?xml version="1.0" encoding="utf-8"?>
<ds:datastoreItem xmlns:ds="http://schemas.openxmlformats.org/officeDocument/2006/customXml" ds:itemID="{11E17B4E-2DFA-442F-BE69-515E12F4F0FA}"/>
</file>

<file path=customXml/itemProps4.xml><?xml version="1.0" encoding="utf-8"?>
<ds:datastoreItem xmlns:ds="http://schemas.openxmlformats.org/officeDocument/2006/customXml" ds:itemID="{2D225360-8F71-488B-A66A-9AEBBAF5AC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Gas Profile</vt:lpstr>
      <vt:lpstr>Reference</vt:lpstr>
      <vt:lpstr>Gas Species</vt:lpstr>
      <vt:lpstr>Keyword</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dc:creator>
  <cp:lastModifiedBy>Ying Hsu</cp:lastModifiedBy>
  <dcterms:created xsi:type="dcterms:W3CDTF">2012-12-24T17:15:41Z</dcterms:created>
  <dcterms:modified xsi:type="dcterms:W3CDTF">2014-07-28T14:03:26Z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ies>
</file>