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05" yWindow="255" windowWidth="14145" windowHeight="11520" tabRatio="768" activeTab="4"/>
  </bookViews>
  <sheets>
    <sheet name="PM Profile" sheetId="19" r:id="rId1"/>
    <sheet name="Reference" sheetId="20" r:id="rId2"/>
    <sheet name="PM Species" sheetId="21" r:id="rId3"/>
    <sheet name="Keyword" sheetId="22" r:id="rId4"/>
    <sheet name="Profiles" sheetId="31" r:id="rId5"/>
    <sheet name="Tire Dust Data" sheetId="28" r:id="rId6"/>
    <sheet name="Brake Wear Data" sheetId="29" r:id="rId7"/>
  </sheets>
  <calcPr calcId="145621"/>
</workbook>
</file>

<file path=xl/calcChain.xml><?xml version="1.0" encoding="utf-8"?>
<calcChain xmlns="http://schemas.openxmlformats.org/spreadsheetml/2006/main">
  <c r="DM6" i="31" l="1"/>
  <c r="DM7" i="31"/>
  <c r="DM8" i="31"/>
  <c r="DM9" i="31"/>
  <c r="DM10" i="31"/>
  <c r="DM11" i="31"/>
  <c r="DM12" i="31"/>
  <c r="DM13" i="31"/>
  <c r="DM14" i="31"/>
  <c r="DM15" i="31"/>
  <c r="DM16" i="31"/>
  <c r="DM17" i="31"/>
  <c r="DM18" i="31"/>
  <c r="DM19" i="31"/>
  <c r="DM20" i="31"/>
  <c r="DM21" i="31"/>
  <c r="DM22" i="31"/>
  <c r="DM23" i="31"/>
  <c r="DM24" i="31"/>
  <c r="DM25" i="31"/>
  <c r="DM26" i="31"/>
  <c r="DM27" i="31"/>
  <c r="DM28" i="31"/>
  <c r="DM29" i="31"/>
  <c r="DM30" i="31"/>
  <c r="DM31" i="31"/>
  <c r="DM32" i="31"/>
  <c r="DM33" i="31"/>
  <c r="DM34" i="31"/>
  <c r="DM35" i="31"/>
  <c r="DM36" i="31"/>
  <c r="DM37" i="31"/>
  <c r="DM38" i="31"/>
  <c r="DM39" i="31"/>
  <c r="DM40" i="31"/>
  <c r="DM5" i="31"/>
  <c r="DL41" i="31"/>
  <c r="DL6" i="31"/>
  <c r="DL7" i="31"/>
  <c r="DL8" i="31"/>
  <c r="DL9" i="31"/>
  <c r="DL10" i="31"/>
  <c r="DL11" i="31"/>
  <c r="DL12" i="31"/>
  <c r="DL13" i="31"/>
  <c r="DL14" i="31"/>
  <c r="DL15" i="31"/>
  <c r="DL16" i="31"/>
  <c r="DL17" i="31"/>
  <c r="DL18" i="31"/>
  <c r="DL19" i="31"/>
  <c r="DL20" i="31"/>
  <c r="DL21" i="31"/>
  <c r="DL22" i="31"/>
  <c r="DL23" i="31"/>
  <c r="DL24" i="31"/>
  <c r="DL25" i="31"/>
  <c r="DL26" i="31"/>
  <c r="DL27" i="31"/>
  <c r="DL28" i="31"/>
  <c r="DL29" i="31"/>
  <c r="DL30" i="31"/>
  <c r="DL31" i="31"/>
  <c r="DL32" i="31"/>
  <c r="DL33" i="31"/>
  <c r="DL34" i="31"/>
  <c r="DL35" i="31"/>
  <c r="DL36" i="31"/>
  <c r="DL37" i="31"/>
  <c r="DL38" i="31"/>
  <c r="DL39" i="31"/>
  <c r="DL40" i="31"/>
  <c r="DL5" i="31"/>
  <c r="DK6" i="31"/>
  <c r="DK7" i="31"/>
  <c r="DK8" i="31"/>
  <c r="DK9" i="31"/>
  <c r="DK10" i="31"/>
  <c r="DK11" i="31"/>
  <c r="DK12" i="31"/>
  <c r="DK13" i="31"/>
  <c r="DK14" i="31"/>
  <c r="DK15" i="31"/>
  <c r="DK16" i="31"/>
  <c r="DK17" i="31"/>
  <c r="DK18" i="31"/>
  <c r="DK19" i="31"/>
  <c r="DK20" i="31"/>
  <c r="DK21" i="31"/>
  <c r="DK22" i="31"/>
  <c r="DK23" i="31"/>
  <c r="DK24" i="31"/>
  <c r="DK25" i="31"/>
  <c r="DK26" i="31"/>
  <c r="DK27" i="31"/>
  <c r="DK28" i="31"/>
  <c r="DK29" i="31"/>
  <c r="DK30" i="31"/>
  <c r="DK31" i="31"/>
  <c r="DK32" i="31"/>
  <c r="DK33" i="31"/>
  <c r="DK34" i="31"/>
  <c r="DK35" i="31"/>
  <c r="DK36" i="31"/>
  <c r="DK37" i="31"/>
  <c r="DK38" i="31"/>
  <c r="DK39" i="31"/>
  <c r="DK40" i="31"/>
  <c r="DK5" i="31"/>
  <c r="DJ41" i="31"/>
  <c r="DJ6" i="31"/>
  <c r="DJ7" i="31"/>
  <c r="DJ8" i="31"/>
  <c r="DJ9" i="31"/>
  <c r="DJ10" i="31"/>
  <c r="DJ11" i="31"/>
  <c r="DJ12" i="31"/>
  <c r="DJ13" i="31"/>
  <c r="DJ14" i="31"/>
  <c r="DJ15" i="31"/>
  <c r="DJ16" i="31"/>
  <c r="DJ17" i="31"/>
  <c r="DJ18" i="31"/>
  <c r="DJ19" i="31"/>
  <c r="DJ20" i="31"/>
  <c r="DJ21" i="31"/>
  <c r="DJ22" i="31"/>
  <c r="DJ23" i="31"/>
  <c r="DJ24" i="31"/>
  <c r="DJ25" i="31"/>
  <c r="DJ26" i="31"/>
  <c r="DJ27" i="31"/>
  <c r="DJ28" i="31"/>
  <c r="DJ29" i="31"/>
  <c r="DJ30" i="31"/>
  <c r="DJ31" i="31"/>
  <c r="DJ32" i="31"/>
  <c r="DJ33" i="31"/>
  <c r="DJ34" i="31"/>
  <c r="DJ35" i="31"/>
  <c r="DJ36" i="31"/>
  <c r="DJ37" i="31"/>
  <c r="DJ38" i="31"/>
  <c r="DJ39" i="31"/>
  <c r="DJ40" i="31"/>
  <c r="DJ5" i="31"/>
  <c r="DI6" i="31"/>
  <c r="DI7" i="31"/>
  <c r="DI8" i="31"/>
  <c r="DI9" i="31"/>
  <c r="DI10" i="31"/>
  <c r="DI11" i="31"/>
  <c r="DI12" i="31"/>
  <c r="DI13" i="31"/>
  <c r="DI14" i="31"/>
  <c r="DI15" i="31"/>
  <c r="DI16" i="31"/>
  <c r="DI17" i="31"/>
  <c r="DI18" i="31"/>
  <c r="DI19" i="31"/>
  <c r="DI20" i="31"/>
  <c r="DI21" i="31"/>
  <c r="DI22" i="31"/>
  <c r="DI23" i="31"/>
  <c r="DI24" i="31"/>
  <c r="DI25" i="31"/>
  <c r="DI26" i="31"/>
  <c r="DI27" i="31"/>
  <c r="DI28" i="31"/>
  <c r="DI29" i="31"/>
  <c r="DI30" i="31"/>
  <c r="DI31" i="31"/>
  <c r="DI32" i="31"/>
  <c r="DI33" i="31"/>
  <c r="DI34" i="31"/>
  <c r="DI35" i="31"/>
  <c r="DI36" i="31"/>
  <c r="DI37" i="31"/>
  <c r="DI38" i="31"/>
  <c r="DI39" i="31"/>
  <c r="DI40" i="31"/>
  <c r="DI5" i="31"/>
  <c r="DH41" i="31"/>
  <c r="DH6" i="31"/>
  <c r="DH7" i="31"/>
  <c r="DH8" i="31"/>
  <c r="DH9" i="31"/>
  <c r="DH10" i="31"/>
  <c r="DH11" i="31"/>
  <c r="DH12" i="31"/>
  <c r="DH13" i="31"/>
  <c r="DH14" i="31"/>
  <c r="DH15" i="31"/>
  <c r="DH16" i="31"/>
  <c r="DH17" i="31"/>
  <c r="DH18" i="31"/>
  <c r="DH19" i="31"/>
  <c r="DH20" i="31"/>
  <c r="DH21" i="31"/>
  <c r="DH22" i="31"/>
  <c r="DH23" i="31"/>
  <c r="DH24" i="31"/>
  <c r="DH25" i="31"/>
  <c r="DH26" i="31"/>
  <c r="DH27" i="31"/>
  <c r="DH28" i="31"/>
  <c r="DH29" i="31"/>
  <c r="DH30" i="31"/>
  <c r="DH31" i="31"/>
  <c r="DH32" i="31"/>
  <c r="DH33" i="31"/>
  <c r="DH34" i="31"/>
  <c r="DH35" i="31"/>
  <c r="DH36" i="31"/>
  <c r="DH37" i="31"/>
  <c r="DH38" i="31"/>
  <c r="DH39" i="31"/>
  <c r="DH40" i="31"/>
  <c r="DH5" i="31"/>
  <c r="DG6" i="31"/>
  <c r="DG7" i="31"/>
  <c r="DG8" i="31"/>
  <c r="DG9" i="31"/>
  <c r="DG10" i="31"/>
  <c r="DG11" i="31"/>
  <c r="DG12" i="31"/>
  <c r="DG13" i="31"/>
  <c r="DG14" i="31"/>
  <c r="DG15" i="31"/>
  <c r="DG16" i="31"/>
  <c r="DG17" i="31"/>
  <c r="DG18" i="31"/>
  <c r="DG19" i="31"/>
  <c r="DG20" i="31"/>
  <c r="DG21" i="31"/>
  <c r="DG22" i="31"/>
  <c r="DG23" i="31"/>
  <c r="DG24" i="31"/>
  <c r="DG25" i="31"/>
  <c r="DG26" i="31"/>
  <c r="DG27" i="31"/>
  <c r="DG28" i="31"/>
  <c r="DG29" i="31"/>
  <c r="DG30" i="31"/>
  <c r="DG31" i="31"/>
  <c r="DG32" i="31"/>
  <c r="DG33" i="31"/>
  <c r="DG34" i="31"/>
  <c r="DG35" i="31"/>
  <c r="DG36" i="31"/>
  <c r="DG37" i="31"/>
  <c r="DG38" i="31"/>
  <c r="DG39" i="31"/>
  <c r="DG40" i="31"/>
  <c r="DG5" i="31"/>
  <c r="DF41" i="31"/>
  <c r="DF6" i="31"/>
  <c r="DF7" i="31"/>
  <c r="DF8" i="31"/>
  <c r="DF9" i="31"/>
  <c r="DF10" i="31"/>
  <c r="DF11" i="31"/>
  <c r="DF12" i="31"/>
  <c r="DF13" i="31"/>
  <c r="DF14" i="31"/>
  <c r="DF15" i="31"/>
  <c r="DF16" i="31"/>
  <c r="DF17" i="31"/>
  <c r="DF18" i="31"/>
  <c r="DF19" i="31"/>
  <c r="DF20" i="31"/>
  <c r="DF21" i="31"/>
  <c r="DF22" i="31"/>
  <c r="DF23" i="31"/>
  <c r="DF24" i="31"/>
  <c r="DF25" i="31"/>
  <c r="DF26" i="31"/>
  <c r="DF27" i="31"/>
  <c r="DF28" i="31"/>
  <c r="DF29" i="31"/>
  <c r="DF30" i="31"/>
  <c r="DF31" i="31"/>
  <c r="DF32" i="31"/>
  <c r="DF33" i="31"/>
  <c r="DF34" i="31"/>
  <c r="DF35" i="31"/>
  <c r="DF36" i="31"/>
  <c r="DF37" i="31"/>
  <c r="DF5" i="31"/>
  <c r="DD37" i="31"/>
  <c r="DD38" i="31"/>
  <c r="DD39" i="31"/>
  <c r="DD40" i="31"/>
  <c r="BF5" i="31"/>
  <c r="BG5" i="31"/>
  <c r="BH5" i="31"/>
  <c r="BI5" i="31"/>
  <c r="BJ5" i="31"/>
  <c r="BK5" i="31"/>
  <c r="BL5" i="31"/>
  <c r="BM5" i="31"/>
  <c r="BN5" i="31"/>
  <c r="BO5" i="31"/>
  <c r="BP5" i="31"/>
  <c r="BQ5" i="31"/>
  <c r="BR5" i="31"/>
  <c r="BS5" i="31"/>
  <c r="BT5" i="31"/>
  <c r="BU5" i="31"/>
  <c r="BV5" i="31"/>
  <c r="BW5" i="31"/>
  <c r="BX5" i="31"/>
  <c r="BY5" i="31"/>
  <c r="BZ5" i="31"/>
  <c r="CA5" i="31"/>
  <c r="CB5" i="31"/>
  <c r="CC5" i="31"/>
  <c r="CD5" i="31"/>
  <c r="CE5" i="31"/>
  <c r="CF5" i="31"/>
  <c r="CG5" i="31"/>
  <c r="CH5" i="31"/>
  <c r="CI5" i="31"/>
  <c r="CJ5" i="31"/>
  <c r="CK5" i="31"/>
  <c r="CL5" i="31"/>
  <c r="CM5" i="31"/>
  <c r="CN5" i="31"/>
  <c r="CO5" i="31"/>
  <c r="CP5" i="31"/>
  <c r="CQ5" i="31"/>
  <c r="CR5" i="31"/>
  <c r="CS5" i="31"/>
  <c r="CT5" i="31"/>
  <c r="CU5" i="31"/>
  <c r="CV5" i="31"/>
  <c r="CW5" i="31"/>
  <c r="CX5" i="31"/>
  <c r="CY5" i="31"/>
  <c r="CZ5" i="31"/>
  <c r="DA5" i="31"/>
  <c r="DB5" i="31"/>
  <c r="DC5" i="31"/>
  <c r="DD5" i="31"/>
  <c r="BF6" i="31"/>
  <c r="BG6" i="31"/>
  <c r="BH6" i="31"/>
  <c r="BI6" i="31"/>
  <c r="BJ6" i="31"/>
  <c r="BK6" i="31"/>
  <c r="BL6" i="31"/>
  <c r="BM6" i="31"/>
  <c r="BN6" i="31"/>
  <c r="BO6" i="31"/>
  <c r="BP6" i="31"/>
  <c r="BQ6" i="31"/>
  <c r="BR6" i="31"/>
  <c r="BS6" i="31"/>
  <c r="BT6" i="31"/>
  <c r="BU6" i="31"/>
  <c r="BV6" i="31"/>
  <c r="BW6" i="31"/>
  <c r="BX6" i="31"/>
  <c r="BY6" i="31"/>
  <c r="BZ6" i="31"/>
  <c r="CA6" i="31"/>
  <c r="CB6" i="31"/>
  <c r="CC6" i="31"/>
  <c r="CD6" i="31"/>
  <c r="CE6" i="31"/>
  <c r="CF6" i="31"/>
  <c r="CG6" i="31"/>
  <c r="CH6" i="31"/>
  <c r="CI6" i="31"/>
  <c r="CJ6" i="31"/>
  <c r="CK6" i="31"/>
  <c r="CL6" i="31"/>
  <c r="CM6" i="31"/>
  <c r="CN6" i="31"/>
  <c r="CO6" i="31"/>
  <c r="CP6" i="31"/>
  <c r="CQ6" i="31"/>
  <c r="CR6" i="31"/>
  <c r="CS6" i="31"/>
  <c r="CT6" i="31"/>
  <c r="CU6" i="31"/>
  <c r="CV6" i="31"/>
  <c r="CW6" i="31"/>
  <c r="CX6" i="31"/>
  <c r="CY6" i="31"/>
  <c r="CZ6" i="31"/>
  <c r="DA6" i="31"/>
  <c r="DB6" i="31"/>
  <c r="DC6" i="31"/>
  <c r="DD6" i="31"/>
  <c r="BF7" i="31"/>
  <c r="BG7" i="31"/>
  <c r="BH7" i="31"/>
  <c r="BI7" i="31"/>
  <c r="BJ7" i="31"/>
  <c r="BK7" i="31"/>
  <c r="BL7" i="31"/>
  <c r="BM7" i="31"/>
  <c r="BN7" i="31"/>
  <c r="BO7" i="31"/>
  <c r="BP7" i="31"/>
  <c r="BQ7" i="31"/>
  <c r="BR7" i="31"/>
  <c r="BS7" i="31"/>
  <c r="BT7" i="31"/>
  <c r="BU7" i="31"/>
  <c r="BV7" i="31"/>
  <c r="BW7" i="31"/>
  <c r="BX7" i="31"/>
  <c r="BY7" i="31"/>
  <c r="BZ7" i="31"/>
  <c r="CA7" i="31"/>
  <c r="CB7" i="31"/>
  <c r="CC7" i="31"/>
  <c r="CD7" i="31"/>
  <c r="CE7" i="31"/>
  <c r="CF7" i="31"/>
  <c r="CG7" i="31"/>
  <c r="CH7" i="31"/>
  <c r="CI7" i="31"/>
  <c r="CJ7" i="31"/>
  <c r="CK7" i="31"/>
  <c r="CL7" i="31"/>
  <c r="CM7" i="31"/>
  <c r="CN7" i="31"/>
  <c r="CO7" i="31"/>
  <c r="CP7" i="31"/>
  <c r="CQ7" i="31"/>
  <c r="CR7" i="31"/>
  <c r="CS7" i="31"/>
  <c r="CT7" i="31"/>
  <c r="CU7" i="31"/>
  <c r="CV7" i="31"/>
  <c r="CW7" i="31"/>
  <c r="CX7" i="31"/>
  <c r="CY7" i="31"/>
  <c r="CZ7" i="31"/>
  <c r="DA7" i="31"/>
  <c r="DB7" i="31"/>
  <c r="DC7" i="31"/>
  <c r="DD7" i="31"/>
  <c r="BF8" i="31"/>
  <c r="BG8" i="31"/>
  <c r="BH8" i="31"/>
  <c r="BI8" i="31"/>
  <c r="BJ8" i="31"/>
  <c r="BK8" i="31"/>
  <c r="BL8" i="31"/>
  <c r="BM8" i="31"/>
  <c r="BN8" i="31"/>
  <c r="BO8" i="31"/>
  <c r="BP8" i="31"/>
  <c r="BQ8" i="31"/>
  <c r="BR8" i="31"/>
  <c r="BS8" i="31"/>
  <c r="BT8" i="31"/>
  <c r="BU8" i="31"/>
  <c r="BV8" i="31"/>
  <c r="BW8" i="31"/>
  <c r="BX8" i="31"/>
  <c r="BY8" i="31"/>
  <c r="BZ8" i="31"/>
  <c r="CA8" i="31"/>
  <c r="CB8" i="31"/>
  <c r="CC8" i="31"/>
  <c r="CD8" i="31"/>
  <c r="CE8" i="31"/>
  <c r="CF8" i="31"/>
  <c r="CG8" i="31"/>
  <c r="CH8" i="31"/>
  <c r="CI8" i="31"/>
  <c r="CJ8" i="31"/>
  <c r="CK8" i="31"/>
  <c r="CL8" i="31"/>
  <c r="CM8" i="31"/>
  <c r="CN8" i="31"/>
  <c r="CO8" i="31"/>
  <c r="CP8" i="31"/>
  <c r="CQ8" i="31"/>
  <c r="CR8" i="31"/>
  <c r="CS8" i="31"/>
  <c r="CT8" i="31"/>
  <c r="CU8" i="31"/>
  <c r="CV8" i="31"/>
  <c r="CW8" i="31"/>
  <c r="CX8" i="31"/>
  <c r="CY8" i="31"/>
  <c r="CZ8" i="31"/>
  <c r="DA8" i="31"/>
  <c r="DB8" i="31"/>
  <c r="DC8" i="31"/>
  <c r="DD8" i="31"/>
  <c r="BF9" i="31"/>
  <c r="BG9" i="31"/>
  <c r="BH9" i="31"/>
  <c r="BI9" i="31"/>
  <c r="BJ9" i="31"/>
  <c r="BK9" i="31"/>
  <c r="BL9" i="31"/>
  <c r="BM9" i="31"/>
  <c r="BN9" i="31"/>
  <c r="BO9" i="31"/>
  <c r="BP9" i="31"/>
  <c r="BQ9" i="31"/>
  <c r="BR9" i="31"/>
  <c r="BS9" i="31"/>
  <c r="BT9" i="31"/>
  <c r="BU9" i="31"/>
  <c r="BV9" i="31"/>
  <c r="BW9" i="31"/>
  <c r="BX9" i="31"/>
  <c r="BY9" i="31"/>
  <c r="BZ9" i="31"/>
  <c r="CA9" i="31"/>
  <c r="CB9" i="31"/>
  <c r="CC9" i="31"/>
  <c r="CD9" i="31"/>
  <c r="CE9" i="31"/>
  <c r="CF9" i="31"/>
  <c r="CG9" i="31"/>
  <c r="CH9" i="31"/>
  <c r="CI9" i="31"/>
  <c r="CJ9" i="31"/>
  <c r="CK9" i="31"/>
  <c r="CL9" i="31"/>
  <c r="CM9" i="31"/>
  <c r="CN9" i="31"/>
  <c r="CO9" i="31"/>
  <c r="CP9" i="31"/>
  <c r="CQ9" i="31"/>
  <c r="CR9" i="31"/>
  <c r="CS9" i="31"/>
  <c r="CT9" i="31"/>
  <c r="CU9" i="31"/>
  <c r="CV9" i="31"/>
  <c r="CW9" i="31"/>
  <c r="CX9" i="31"/>
  <c r="CY9" i="31"/>
  <c r="CZ9" i="31"/>
  <c r="DA9" i="31"/>
  <c r="DB9" i="31"/>
  <c r="DC9" i="31"/>
  <c r="DD9" i="31"/>
  <c r="BF10" i="31"/>
  <c r="BG10" i="31"/>
  <c r="BH10" i="31"/>
  <c r="BI10" i="31"/>
  <c r="BJ10" i="31"/>
  <c r="BK10" i="31"/>
  <c r="BL10" i="31"/>
  <c r="BM10" i="31"/>
  <c r="BN10" i="31"/>
  <c r="BO10" i="31"/>
  <c r="BP10" i="31"/>
  <c r="BQ10" i="31"/>
  <c r="BR10" i="31"/>
  <c r="BS10" i="31"/>
  <c r="BT10" i="31"/>
  <c r="BU10" i="31"/>
  <c r="BV10" i="31"/>
  <c r="BW10" i="31"/>
  <c r="BX10" i="31"/>
  <c r="BY10" i="31"/>
  <c r="BZ10" i="31"/>
  <c r="CA10" i="31"/>
  <c r="CB10" i="31"/>
  <c r="CC10" i="31"/>
  <c r="CD10" i="31"/>
  <c r="CE10" i="31"/>
  <c r="CF10" i="31"/>
  <c r="CG10" i="31"/>
  <c r="CH10" i="31"/>
  <c r="CI10" i="31"/>
  <c r="CJ10" i="31"/>
  <c r="CK10" i="31"/>
  <c r="CL10" i="31"/>
  <c r="CM10" i="31"/>
  <c r="CN10" i="31"/>
  <c r="CO10" i="31"/>
  <c r="CP10" i="31"/>
  <c r="CQ10" i="31"/>
  <c r="CR10" i="31"/>
  <c r="CS10" i="31"/>
  <c r="CT10" i="31"/>
  <c r="CU10" i="31"/>
  <c r="CV10" i="31"/>
  <c r="CW10" i="31"/>
  <c r="CX10" i="31"/>
  <c r="CY10" i="31"/>
  <c r="CZ10" i="31"/>
  <c r="DA10" i="31"/>
  <c r="DB10" i="31"/>
  <c r="DC10" i="31"/>
  <c r="DD10" i="31"/>
  <c r="BF11" i="31"/>
  <c r="BG11" i="31"/>
  <c r="BH11" i="31"/>
  <c r="BI11" i="31"/>
  <c r="BJ11" i="31"/>
  <c r="BK11" i="31"/>
  <c r="BL11" i="31"/>
  <c r="BM11" i="31"/>
  <c r="BN11" i="31"/>
  <c r="BO11" i="31"/>
  <c r="BP11" i="31"/>
  <c r="BQ11" i="31"/>
  <c r="BR11" i="31"/>
  <c r="BS11" i="31"/>
  <c r="BT11" i="31"/>
  <c r="BU11" i="31"/>
  <c r="BV11" i="31"/>
  <c r="BW11" i="31"/>
  <c r="BX11" i="31"/>
  <c r="BY11" i="31"/>
  <c r="BZ11" i="31"/>
  <c r="CA11" i="31"/>
  <c r="CB11" i="31"/>
  <c r="CC11" i="31"/>
  <c r="CD11" i="31"/>
  <c r="CE11" i="31"/>
  <c r="CF11" i="31"/>
  <c r="CG11" i="31"/>
  <c r="CH11" i="31"/>
  <c r="CI11" i="31"/>
  <c r="CJ11" i="31"/>
  <c r="CK11" i="31"/>
  <c r="CL11" i="31"/>
  <c r="CM11" i="31"/>
  <c r="CN11" i="31"/>
  <c r="CO11" i="31"/>
  <c r="CP11" i="31"/>
  <c r="CQ11" i="31"/>
  <c r="CR11" i="31"/>
  <c r="CS11" i="31"/>
  <c r="CT11" i="31"/>
  <c r="CU11" i="31"/>
  <c r="CV11" i="31"/>
  <c r="CW11" i="31"/>
  <c r="CX11" i="31"/>
  <c r="CY11" i="31"/>
  <c r="CZ11" i="31"/>
  <c r="DA11" i="31"/>
  <c r="DB11" i="31"/>
  <c r="DC11" i="31"/>
  <c r="DD11" i="31"/>
  <c r="BF12" i="31"/>
  <c r="BG12" i="31"/>
  <c r="BH12" i="31"/>
  <c r="BI12" i="31"/>
  <c r="BJ12" i="31"/>
  <c r="BK12" i="31"/>
  <c r="BL12" i="31"/>
  <c r="BM12" i="31"/>
  <c r="BN12" i="31"/>
  <c r="BO12" i="31"/>
  <c r="BP12" i="31"/>
  <c r="BQ12" i="31"/>
  <c r="BR12" i="31"/>
  <c r="BS12" i="31"/>
  <c r="BT12" i="31"/>
  <c r="BU12" i="31"/>
  <c r="BV12" i="31"/>
  <c r="BW12" i="31"/>
  <c r="BX12" i="31"/>
  <c r="BY12" i="31"/>
  <c r="BZ12" i="31"/>
  <c r="CA12" i="31"/>
  <c r="CB12" i="31"/>
  <c r="CC12" i="31"/>
  <c r="CD12" i="31"/>
  <c r="CE12" i="31"/>
  <c r="CF12" i="31"/>
  <c r="CG12" i="31"/>
  <c r="CH12" i="31"/>
  <c r="CI12" i="31"/>
  <c r="CJ12" i="31"/>
  <c r="CK12" i="31"/>
  <c r="CL12" i="31"/>
  <c r="CM12" i="31"/>
  <c r="CN12" i="31"/>
  <c r="CO12" i="31"/>
  <c r="CP12" i="31"/>
  <c r="CQ12" i="31"/>
  <c r="CR12" i="31"/>
  <c r="CS12" i="31"/>
  <c r="CT12" i="31"/>
  <c r="CU12" i="31"/>
  <c r="CV12" i="31"/>
  <c r="CW12" i="31"/>
  <c r="CX12" i="31"/>
  <c r="CY12" i="31"/>
  <c r="CZ12" i="31"/>
  <c r="DA12" i="31"/>
  <c r="DB12" i="31"/>
  <c r="DC12" i="31"/>
  <c r="DD12" i="31"/>
  <c r="BF13" i="31"/>
  <c r="BG13" i="31"/>
  <c r="BH13" i="31"/>
  <c r="BI13" i="31"/>
  <c r="BJ13" i="31"/>
  <c r="BK13" i="31"/>
  <c r="BL13" i="31"/>
  <c r="BM13" i="31"/>
  <c r="BN13" i="31"/>
  <c r="BO13" i="31"/>
  <c r="BP13" i="31"/>
  <c r="BQ13" i="31"/>
  <c r="BR13" i="31"/>
  <c r="BS13" i="31"/>
  <c r="BT13" i="31"/>
  <c r="BU13" i="31"/>
  <c r="BV13" i="31"/>
  <c r="BW13" i="31"/>
  <c r="BX13" i="31"/>
  <c r="BY13" i="31"/>
  <c r="BZ13" i="31"/>
  <c r="CA13" i="31"/>
  <c r="CB13" i="31"/>
  <c r="CC13" i="31"/>
  <c r="CD13" i="31"/>
  <c r="CE13" i="31"/>
  <c r="CF13" i="31"/>
  <c r="CG13" i="31"/>
  <c r="CH13" i="31"/>
  <c r="CI13" i="31"/>
  <c r="CJ13" i="31"/>
  <c r="CK13" i="31"/>
  <c r="CL13" i="31"/>
  <c r="CM13" i="31"/>
  <c r="CN13" i="31"/>
  <c r="CO13" i="31"/>
  <c r="CP13" i="31"/>
  <c r="CQ13" i="31"/>
  <c r="CR13" i="31"/>
  <c r="CS13" i="31"/>
  <c r="CT13" i="31"/>
  <c r="CU13" i="31"/>
  <c r="CV13" i="31"/>
  <c r="CW13" i="31"/>
  <c r="CX13" i="31"/>
  <c r="CY13" i="31"/>
  <c r="CZ13" i="31"/>
  <c r="DA13" i="31"/>
  <c r="DB13" i="31"/>
  <c r="DC13" i="31"/>
  <c r="DD13" i="31"/>
  <c r="BF14" i="31"/>
  <c r="BG14" i="31"/>
  <c r="BH14" i="31"/>
  <c r="BI14" i="31"/>
  <c r="BJ14" i="31"/>
  <c r="BK14" i="31"/>
  <c r="BL14" i="31"/>
  <c r="BM14" i="31"/>
  <c r="BN14" i="31"/>
  <c r="BO14" i="31"/>
  <c r="BP14" i="31"/>
  <c r="BQ14" i="31"/>
  <c r="BR14" i="31"/>
  <c r="BS14" i="31"/>
  <c r="BT14" i="31"/>
  <c r="BU14" i="31"/>
  <c r="BV14" i="31"/>
  <c r="BW14" i="31"/>
  <c r="BX14" i="31"/>
  <c r="BY14" i="31"/>
  <c r="BZ14" i="31"/>
  <c r="CA14" i="31"/>
  <c r="CB14" i="31"/>
  <c r="CC14" i="31"/>
  <c r="CD14" i="31"/>
  <c r="CE14" i="31"/>
  <c r="CF14" i="31"/>
  <c r="CG14" i="31"/>
  <c r="CH14" i="31"/>
  <c r="CI14" i="31"/>
  <c r="CJ14" i="31"/>
  <c r="CK14" i="31"/>
  <c r="CL14" i="31"/>
  <c r="CM14" i="31"/>
  <c r="CN14" i="31"/>
  <c r="CO14" i="31"/>
  <c r="CP14" i="31"/>
  <c r="CQ14" i="31"/>
  <c r="CR14" i="31"/>
  <c r="CS14" i="31"/>
  <c r="CT14" i="31"/>
  <c r="CU14" i="31"/>
  <c r="CV14" i="31"/>
  <c r="CW14" i="31"/>
  <c r="CX14" i="31"/>
  <c r="CY14" i="31"/>
  <c r="CZ14" i="31"/>
  <c r="DA14" i="31"/>
  <c r="DB14" i="31"/>
  <c r="DC14" i="31"/>
  <c r="DD14" i="31"/>
  <c r="BF15" i="31"/>
  <c r="BG15" i="31"/>
  <c r="BH15" i="31"/>
  <c r="BI15" i="31"/>
  <c r="BJ15" i="31"/>
  <c r="BK15" i="31"/>
  <c r="BL15" i="31"/>
  <c r="BM15" i="31"/>
  <c r="BN15" i="31"/>
  <c r="BO15" i="31"/>
  <c r="BP15" i="31"/>
  <c r="BQ15" i="31"/>
  <c r="BR15" i="31"/>
  <c r="BS15" i="31"/>
  <c r="BT15" i="31"/>
  <c r="BU15" i="31"/>
  <c r="BV15" i="31"/>
  <c r="BW15" i="31"/>
  <c r="BX15" i="31"/>
  <c r="BY15" i="31"/>
  <c r="BZ15" i="31"/>
  <c r="CA15" i="31"/>
  <c r="CB15" i="31"/>
  <c r="CC15" i="31"/>
  <c r="CD15" i="31"/>
  <c r="CE15" i="31"/>
  <c r="CF15" i="31"/>
  <c r="CG15" i="31"/>
  <c r="CH15" i="31"/>
  <c r="CI15" i="31"/>
  <c r="CJ15" i="31"/>
  <c r="CK15" i="31"/>
  <c r="CL15" i="31"/>
  <c r="CM15" i="31"/>
  <c r="CN15" i="31"/>
  <c r="CO15" i="31"/>
  <c r="CP15" i="31"/>
  <c r="CQ15" i="31"/>
  <c r="CR15" i="31"/>
  <c r="CS15" i="31"/>
  <c r="CT15" i="31"/>
  <c r="CU15" i="31"/>
  <c r="CV15" i="31"/>
  <c r="CW15" i="31"/>
  <c r="CX15" i="31"/>
  <c r="CY15" i="31"/>
  <c r="CZ15" i="31"/>
  <c r="DA15" i="31"/>
  <c r="DB15" i="31"/>
  <c r="DC15" i="31"/>
  <c r="DD15" i="31"/>
  <c r="BF16" i="31"/>
  <c r="BG16" i="31"/>
  <c r="BH16" i="31"/>
  <c r="BI16" i="31"/>
  <c r="BJ16" i="31"/>
  <c r="BK16" i="31"/>
  <c r="BL16" i="31"/>
  <c r="BM16" i="31"/>
  <c r="BN16" i="31"/>
  <c r="BO16" i="31"/>
  <c r="BP16" i="31"/>
  <c r="BQ16" i="31"/>
  <c r="BR16" i="31"/>
  <c r="BS16" i="31"/>
  <c r="BT16" i="31"/>
  <c r="BU16" i="31"/>
  <c r="BV16" i="31"/>
  <c r="BW16" i="31"/>
  <c r="BX16" i="31"/>
  <c r="BY16" i="31"/>
  <c r="BZ16" i="31"/>
  <c r="CA16" i="31"/>
  <c r="CB16" i="31"/>
  <c r="CC16" i="31"/>
  <c r="CD16" i="31"/>
  <c r="CE16" i="31"/>
  <c r="CF16" i="31"/>
  <c r="CG16" i="31"/>
  <c r="CH16" i="31"/>
  <c r="CI16" i="31"/>
  <c r="CJ16" i="31"/>
  <c r="CK16" i="31"/>
  <c r="CL16" i="31"/>
  <c r="CM16" i="31"/>
  <c r="CN16" i="31"/>
  <c r="CO16" i="31"/>
  <c r="CP16" i="31"/>
  <c r="CQ16" i="31"/>
  <c r="CR16" i="31"/>
  <c r="CS16" i="31"/>
  <c r="CT16" i="31"/>
  <c r="CU16" i="31"/>
  <c r="CV16" i="31"/>
  <c r="CW16" i="31"/>
  <c r="CX16" i="31"/>
  <c r="CY16" i="31"/>
  <c r="CZ16" i="31"/>
  <c r="DA16" i="31"/>
  <c r="DB16" i="31"/>
  <c r="DC16" i="31"/>
  <c r="DD16" i="31"/>
  <c r="BF17" i="31"/>
  <c r="BG17" i="31"/>
  <c r="BH17" i="31"/>
  <c r="BI17" i="31"/>
  <c r="BJ17" i="31"/>
  <c r="BK17" i="31"/>
  <c r="BL17" i="31"/>
  <c r="BM17" i="31"/>
  <c r="BN17" i="31"/>
  <c r="BO17" i="31"/>
  <c r="BP17" i="31"/>
  <c r="BQ17" i="31"/>
  <c r="BR17" i="31"/>
  <c r="BS17" i="31"/>
  <c r="BT17" i="31"/>
  <c r="BU17" i="31"/>
  <c r="BV17" i="31"/>
  <c r="BW17" i="31"/>
  <c r="BX17" i="31"/>
  <c r="BY17" i="31"/>
  <c r="BZ17" i="31"/>
  <c r="CA17" i="31"/>
  <c r="CB17" i="31"/>
  <c r="CC17" i="31"/>
  <c r="CD17" i="31"/>
  <c r="CE17" i="31"/>
  <c r="CF17" i="31"/>
  <c r="CG17" i="31"/>
  <c r="CH17" i="31"/>
  <c r="CI17" i="31"/>
  <c r="CJ17" i="31"/>
  <c r="CK17" i="31"/>
  <c r="CL17" i="31"/>
  <c r="CM17" i="31"/>
  <c r="CN17" i="31"/>
  <c r="CO17" i="31"/>
  <c r="CP17" i="31"/>
  <c r="CQ17" i="31"/>
  <c r="CR17" i="31"/>
  <c r="CS17" i="31"/>
  <c r="CT17" i="31"/>
  <c r="CU17" i="31"/>
  <c r="CV17" i="31"/>
  <c r="CW17" i="31"/>
  <c r="CX17" i="31"/>
  <c r="CY17" i="31"/>
  <c r="CZ17" i="31"/>
  <c r="DA17" i="31"/>
  <c r="DB17" i="31"/>
  <c r="DC17" i="31"/>
  <c r="DD17" i="31"/>
  <c r="BF18" i="31"/>
  <c r="BG18" i="31"/>
  <c r="BH18" i="31"/>
  <c r="BI18" i="31"/>
  <c r="BJ18" i="31"/>
  <c r="BK18" i="31"/>
  <c r="BL18" i="31"/>
  <c r="BM18" i="31"/>
  <c r="BN18" i="31"/>
  <c r="BO18" i="31"/>
  <c r="BP18" i="31"/>
  <c r="BQ18" i="31"/>
  <c r="BR18" i="31"/>
  <c r="BS18" i="31"/>
  <c r="BT18" i="31"/>
  <c r="BU18" i="31"/>
  <c r="BV18" i="31"/>
  <c r="BW18" i="31"/>
  <c r="BX18" i="31"/>
  <c r="BY18" i="31"/>
  <c r="BZ18" i="31"/>
  <c r="CA18" i="31"/>
  <c r="CB18" i="31"/>
  <c r="CC18" i="31"/>
  <c r="CD18" i="31"/>
  <c r="CE18" i="31"/>
  <c r="CF18" i="31"/>
  <c r="CG18" i="31"/>
  <c r="CH18" i="31"/>
  <c r="CI18" i="31"/>
  <c r="CJ18" i="31"/>
  <c r="CK18" i="31"/>
  <c r="CL18" i="31"/>
  <c r="CM18" i="31"/>
  <c r="CN18" i="31"/>
  <c r="CO18" i="31"/>
  <c r="CP18" i="31"/>
  <c r="CQ18" i="31"/>
  <c r="CR18" i="31"/>
  <c r="CS18" i="31"/>
  <c r="CT18" i="31"/>
  <c r="CU18" i="31"/>
  <c r="CV18" i="31"/>
  <c r="CW18" i="31"/>
  <c r="CX18" i="31"/>
  <c r="CY18" i="31"/>
  <c r="CZ18" i="31"/>
  <c r="DA18" i="31"/>
  <c r="DB18" i="31"/>
  <c r="DC18" i="31"/>
  <c r="DD18" i="31"/>
  <c r="BF19" i="31"/>
  <c r="BG19" i="31"/>
  <c r="BH19" i="31"/>
  <c r="BI19" i="31"/>
  <c r="BJ19" i="31"/>
  <c r="BK19" i="31"/>
  <c r="BL19" i="31"/>
  <c r="BM19" i="31"/>
  <c r="BN19" i="31"/>
  <c r="BO19" i="31"/>
  <c r="BP19" i="31"/>
  <c r="BQ19" i="31"/>
  <c r="BR19" i="31"/>
  <c r="BS19" i="31"/>
  <c r="BT19" i="31"/>
  <c r="BU19" i="31"/>
  <c r="BV19" i="31"/>
  <c r="BW19" i="31"/>
  <c r="BX19" i="31"/>
  <c r="BY19" i="31"/>
  <c r="BZ19" i="31"/>
  <c r="CA19" i="31"/>
  <c r="CB19" i="31"/>
  <c r="CC19" i="31"/>
  <c r="CD19" i="31"/>
  <c r="CE19" i="31"/>
  <c r="CF19" i="31"/>
  <c r="CG19" i="31"/>
  <c r="CH19" i="31"/>
  <c r="CI19" i="31"/>
  <c r="CJ19" i="31"/>
  <c r="CK19" i="31"/>
  <c r="CL19" i="31"/>
  <c r="CM19" i="31"/>
  <c r="CN19" i="31"/>
  <c r="CO19" i="31"/>
  <c r="CP19" i="31"/>
  <c r="CQ19" i="31"/>
  <c r="CR19" i="31"/>
  <c r="CS19" i="31"/>
  <c r="CT19" i="31"/>
  <c r="CU19" i="31"/>
  <c r="CV19" i="31"/>
  <c r="CW19" i="31"/>
  <c r="CX19" i="31"/>
  <c r="CY19" i="31"/>
  <c r="CZ19" i="31"/>
  <c r="DA19" i="31"/>
  <c r="DB19" i="31"/>
  <c r="DC19" i="31"/>
  <c r="DD19" i="31"/>
  <c r="BF20" i="31"/>
  <c r="BG20" i="31"/>
  <c r="BH20" i="31"/>
  <c r="BI20" i="31"/>
  <c r="BJ20" i="31"/>
  <c r="BK20" i="31"/>
  <c r="BL20" i="31"/>
  <c r="BM20" i="31"/>
  <c r="BN20" i="31"/>
  <c r="BO20" i="31"/>
  <c r="BP20" i="31"/>
  <c r="BQ20" i="31"/>
  <c r="BR20" i="31"/>
  <c r="BS20" i="31"/>
  <c r="BT20" i="31"/>
  <c r="BU20" i="31"/>
  <c r="BV20" i="31"/>
  <c r="BW20" i="31"/>
  <c r="BX20" i="31"/>
  <c r="BY20" i="31"/>
  <c r="BZ20" i="31"/>
  <c r="CA20" i="31"/>
  <c r="CB20" i="31"/>
  <c r="CC20" i="31"/>
  <c r="CD20" i="31"/>
  <c r="CE20" i="31"/>
  <c r="CF20" i="31"/>
  <c r="CG20" i="31"/>
  <c r="CH20" i="31"/>
  <c r="CI20" i="31"/>
  <c r="CJ20" i="31"/>
  <c r="CK20" i="31"/>
  <c r="CL20" i="31"/>
  <c r="CM20" i="31"/>
  <c r="CN20" i="31"/>
  <c r="CO20" i="31"/>
  <c r="CP20" i="31"/>
  <c r="CQ20" i="31"/>
  <c r="CR20" i="31"/>
  <c r="CS20" i="31"/>
  <c r="CT20" i="31"/>
  <c r="CU20" i="31"/>
  <c r="CV20" i="31"/>
  <c r="CW20" i="31"/>
  <c r="CX20" i="31"/>
  <c r="CY20" i="31"/>
  <c r="CZ20" i="31"/>
  <c r="DA20" i="31"/>
  <c r="DB20" i="31"/>
  <c r="DC20" i="31"/>
  <c r="DD20" i="31"/>
  <c r="BF21" i="31"/>
  <c r="BG21" i="31"/>
  <c r="BH21" i="31"/>
  <c r="BI21" i="31"/>
  <c r="BJ21" i="31"/>
  <c r="BK21" i="31"/>
  <c r="BL21" i="31"/>
  <c r="BM21" i="31"/>
  <c r="BN21" i="31"/>
  <c r="BO21" i="31"/>
  <c r="BP21" i="31"/>
  <c r="BQ21" i="31"/>
  <c r="BR21" i="31"/>
  <c r="BS21" i="31"/>
  <c r="BT21" i="31"/>
  <c r="BU21" i="31"/>
  <c r="BV21" i="31"/>
  <c r="BW21" i="31"/>
  <c r="BX21" i="31"/>
  <c r="BY21" i="31"/>
  <c r="BZ21" i="31"/>
  <c r="CA21" i="31"/>
  <c r="CB21" i="31"/>
  <c r="CC21" i="31"/>
  <c r="CD21" i="31"/>
  <c r="CE21" i="31"/>
  <c r="CF21" i="31"/>
  <c r="CG21" i="31"/>
  <c r="CH21" i="31"/>
  <c r="CI21" i="31"/>
  <c r="CJ21" i="31"/>
  <c r="CK21" i="31"/>
  <c r="CL21" i="31"/>
  <c r="CM21" i="31"/>
  <c r="CN21" i="31"/>
  <c r="CO21" i="31"/>
  <c r="CP21" i="31"/>
  <c r="CQ21" i="31"/>
  <c r="CR21" i="31"/>
  <c r="CS21" i="31"/>
  <c r="CT21" i="31"/>
  <c r="CU21" i="31"/>
  <c r="CV21" i="31"/>
  <c r="CW21" i="31"/>
  <c r="CX21" i="31"/>
  <c r="CY21" i="31"/>
  <c r="CZ21" i="31"/>
  <c r="DA21" i="31"/>
  <c r="DB21" i="31"/>
  <c r="DC21" i="31"/>
  <c r="DD21" i="31"/>
  <c r="BF22" i="31"/>
  <c r="BG22" i="31"/>
  <c r="BH22" i="31"/>
  <c r="BI22" i="31"/>
  <c r="BJ22" i="31"/>
  <c r="BK22" i="31"/>
  <c r="BL22" i="31"/>
  <c r="BM22" i="31"/>
  <c r="BN22" i="31"/>
  <c r="BO22" i="31"/>
  <c r="BP22" i="31"/>
  <c r="BQ22" i="31"/>
  <c r="BR22" i="31"/>
  <c r="BS22" i="31"/>
  <c r="BT22" i="31"/>
  <c r="BU22" i="31"/>
  <c r="BV22" i="31"/>
  <c r="BW22" i="31"/>
  <c r="BX22" i="31"/>
  <c r="BY22" i="31"/>
  <c r="BZ22" i="31"/>
  <c r="CA22" i="31"/>
  <c r="CB22" i="31"/>
  <c r="CC22" i="31"/>
  <c r="CD22" i="31"/>
  <c r="CE22" i="31"/>
  <c r="CF22" i="31"/>
  <c r="CG22" i="31"/>
  <c r="CH22" i="31"/>
  <c r="CI22" i="31"/>
  <c r="CJ22" i="31"/>
  <c r="CK22" i="31"/>
  <c r="CL22" i="31"/>
  <c r="CM22" i="31"/>
  <c r="CN22" i="31"/>
  <c r="CO22" i="31"/>
  <c r="CP22" i="31"/>
  <c r="CQ22" i="31"/>
  <c r="CR22" i="31"/>
  <c r="CS22" i="31"/>
  <c r="CT22" i="31"/>
  <c r="CU22" i="31"/>
  <c r="CV22" i="31"/>
  <c r="CW22" i="31"/>
  <c r="CX22" i="31"/>
  <c r="CY22" i="31"/>
  <c r="CZ22" i="31"/>
  <c r="DA22" i="31"/>
  <c r="DB22" i="31"/>
  <c r="DC22" i="31"/>
  <c r="DD22" i="31"/>
  <c r="BF23" i="31"/>
  <c r="BG23" i="31"/>
  <c r="BH23" i="31"/>
  <c r="BI23" i="31"/>
  <c r="BJ23" i="31"/>
  <c r="BK23" i="31"/>
  <c r="BL23" i="31"/>
  <c r="BM23" i="31"/>
  <c r="BN23" i="31"/>
  <c r="BO23" i="31"/>
  <c r="BP23" i="31"/>
  <c r="BQ23" i="31"/>
  <c r="BR23" i="31"/>
  <c r="BS23" i="31"/>
  <c r="BT23" i="31"/>
  <c r="BU23" i="31"/>
  <c r="BV23" i="31"/>
  <c r="BW23" i="31"/>
  <c r="BX23" i="31"/>
  <c r="BY23" i="31"/>
  <c r="BZ23" i="31"/>
  <c r="CA23" i="31"/>
  <c r="CB23" i="31"/>
  <c r="CC23" i="31"/>
  <c r="CD23" i="31"/>
  <c r="CE23" i="31"/>
  <c r="CF23" i="31"/>
  <c r="CG23" i="31"/>
  <c r="CH23" i="31"/>
  <c r="CI23" i="31"/>
  <c r="CJ23" i="31"/>
  <c r="CK23" i="31"/>
  <c r="CL23" i="31"/>
  <c r="CM23" i="31"/>
  <c r="CN23" i="31"/>
  <c r="CO23" i="31"/>
  <c r="CP23" i="31"/>
  <c r="CQ23" i="31"/>
  <c r="CR23" i="31"/>
  <c r="CS23" i="31"/>
  <c r="CT23" i="31"/>
  <c r="CU23" i="31"/>
  <c r="CV23" i="31"/>
  <c r="CW23" i="31"/>
  <c r="CX23" i="31"/>
  <c r="CY23" i="31"/>
  <c r="CZ23" i="31"/>
  <c r="DA23" i="31"/>
  <c r="DB23" i="31"/>
  <c r="DC23" i="31"/>
  <c r="DD23" i="31"/>
  <c r="BF24" i="31"/>
  <c r="BG24" i="31"/>
  <c r="BH24" i="31"/>
  <c r="BI24" i="31"/>
  <c r="BJ24" i="31"/>
  <c r="BK24" i="31"/>
  <c r="BL24" i="31"/>
  <c r="BM24" i="31"/>
  <c r="BN24" i="31"/>
  <c r="BO24" i="31"/>
  <c r="BP24" i="31"/>
  <c r="BQ24" i="31"/>
  <c r="BR24" i="31"/>
  <c r="BS24" i="31"/>
  <c r="BT24" i="31"/>
  <c r="BU24" i="31"/>
  <c r="BV24" i="31"/>
  <c r="BW24" i="31"/>
  <c r="BX24" i="31"/>
  <c r="BY24" i="31"/>
  <c r="BZ24" i="31"/>
  <c r="CA24" i="31"/>
  <c r="CB24" i="31"/>
  <c r="CC24" i="31"/>
  <c r="CD24" i="31"/>
  <c r="CE24" i="31"/>
  <c r="CF24" i="31"/>
  <c r="CG24" i="31"/>
  <c r="CH24" i="31"/>
  <c r="CI24" i="31"/>
  <c r="CJ24" i="31"/>
  <c r="CK24" i="31"/>
  <c r="CL24" i="31"/>
  <c r="CM24" i="31"/>
  <c r="CN24" i="31"/>
  <c r="CO24" i="31"/>
  <c r="CP24" i="31"/>
  <c r="CQ24" i="31"/>
  <c r="CR24" i="31"/>
  <c r="CS24" i="31"/>
  <c r="CT24" i="31"/>
  <c r="CU24" i="31"/>
  <c r="CV24" i="31"/>
  <c r="CW24" i="31"/>
  <c r="CX24" i="31"/>
  <c r="CY24" i="31"/>
  <c r="CZ24" i="31"/>
  <c r="DA24" i="31"/>
  <c r="DB24" i="31"/>
  <c r="DC24" i="31"/>
  <c r="DD24" i="31"/>
  <c r="BF25" i="31"/>
  <c r="BG25" i="31"/>
  <c r="BH25" i="31"/>
  <c r="BI25" i="31"/>
  <c r="BJ25" i="31"/>
  <c r="BK25" i="31"/>
  <c r="BL25" i="31"/>
  <c r="BM25" i="31"/>
  <c r="BN25" i="31"/>
  <c r="BO25" i="31"/>
  <c r="BP25" i="31"/>
  <c r="BQ25" i="31"/>
  <c r="BR25" i="31"/>
  <c r="BS25" i="31"/>
  <c r="BT25" i="31"/>
  <c r="BU25" i="31"/>
  <c r="BV25" i="31"/>
  <c r="BW25" i="31"/>
  <c r="BX25" i="31"/>
  <c r="BY25" i="31"/>
  <c r="BZ25" i="31"/>
  <c r="CA25" i="31"/>
  <c r="CB25" i="31"/>
  <c r="CC25" i="31"/>
  <c r="CD25" i="31"/>
  <c r="CE25" i="31"/>
  <c r="CF25" i="31"/>
  <c r="CG25" i="31"/>
  <c r="CH25" i="31"/>
  <c r="CI25" i="31"/>
  <c r="CJ25" i="31"/>
  <c r="CK25" i="31"/>
  <c r="CL25" i="31"/>
  <c r="CM25" i="31"/>
  <c r="CN25" i="31"/>
  <c r="CO25" i="31"/>
  <c r="CP25" i="31"/>
  <c r="CQ25" i="31"/>
  <c r="CR25" i="31"/>
  <c r="CS25" i="31"/>
  <c r="CT25" i="31"/>
  <c r="CU25" i="31"/>
  <c r="CV25" i="31"/>
  <c r="CW25" i="31"/>
  <c r="CX25" i="31"/>
  <c r="CY25" i="31"/>
  <c r="CZ25" i="31"/>
  <c r="DA25" i="31"/>
  <c r="DB25" i="31"/>
  <c r="DC25" i="31"/>
  <c r="DD25" i="31"/>
  <c r="BF26" i="31"/>
  <c r="BG26" i="31"/>
  <c r="BH26" i="31"/>
  <c r="BI26" i="31"/>
  <c r="BJ26" i="31"/>
  <c r="BK26" i="31"/>
  <c r="BL26" i="31"/>
  <c r="BM26" i="31"/>
  <c r="BN26" i="31"/>
  <c r="BO26" i="31"/>
  <c r="BP26" i="31"/>
  <c r="BQ26" i="31"/>
  <c r="BR26" i="31"/>
  <c r="BS26" i="31"/>
  <c r="BT26" i="31"/>
  <c r="BU26" i="31"/>
  <c r="BV26" i="31"/>
  <c r="BW26" i="31"/>
  <c r="BX26" i="31"/>
  <c r="BY26" i="31"/>
  <c r="BZ26" i="31"/>
  <c r="CA26" i="31"/>
  <c r="CB26" i="31"/>
  <c r="CC26" i="31"/>
  <c r="CD26" i="31"/>
  <c r="CE26" i="31"/>
  <c r="CF26" i="31"/>
  <c r="CG26" i="31"/>
  <c r="CH26" i="31"/>
  <c r="CI26" i="31"/>
  <c r="CJ26" i="31"/>
  <c r="CK26" i="31"/>
  <c r="CL26" i="31"/>
  <c r="CM26" i="31"/>
  <c r="CN26" i="31"/>
  <c r="CO26" i="31"/>
  <c r="CP26" i="31"/>
  <c r="CQ26" i="31"/>
  <c r="CR26" i="31"/>
  <c r="CS26" i="31"/>
  <c r="CT26" i="31"/>
  <c r="CU26" i="31"/>
  <c r="CV26" i="31"/>
  <c r="CW26" i="31"/>
  <c r="CX26" i="31"/>
  <c r="CY26" i="31"/>
  <c r="CZ26" i="31"/>
  <c r="DA26" i="31"/>
  <c r="DB26" i="31"/>
  <c r="DC26" i="31"/>
  <c r="DD26" i="31"/>
  <c r="BF27" i="31"/>
  <c r="BG27" i="31"/>
  <c r="BH27" i="31"/>
  <c r="BI27" i="31"/>
  <c r="BJ27" i="31"/>
  <c r="BK27" i="31"/>
  <c r="BL27" i="31"/>
  <c r="BM27" i="31"/>
  <c r="BN27" i="31"/>
  <c r="BO27" i="31"/>
  <c r="BP27" i="31"/>
  <c r="BQ27" i="31"/>
  <c r="BR27" i="31"/>
  <c r="BS27" i="31"/>
  <c r="BT27" i="31"/>
  <c r="BU27" i="31"/>
  <c r="BV27" i="31"/>
  <c r="BW27" i="31"/>
  <c r="BX27" i="31"/>
  <c r="BY27" i="31"/>
  <c r="BZ27" i="31"/>
  <c r="CA27" i="31"/>
  <c r="CB27" i="31"/>
  <c r="CC27" i="31"/>
  <c r="CD27" i="31"/>
  <c r="CE27" i="31"/>
  <c r="CF27" i="31"/>
  <c r="CG27" i="31"/>
  <c r="CH27" i="31"/>
  <c r="CI27" i="31"/>
  <c r="CJ27" i="31"/>
  <c r="CK27" i="31"/>
  <c r="CL27" i="31"/>
  <c r="CM27" i="31"/>
  <c r="CN27" i="31"/>
  <c r="CO27" i="31"/>
  <c r="CP27" i="31"/>
  <c r="CQ27" i="31"/>
  <c r="CR27" i="31"/>
  <c r="CS27" i="31"/>
  <c r="CT27" i="31"/>
  <c r="CU27" i="31"/>
  <c r="CV27" i="31"/>
  <c r="CW27" i="31"/>
  <c r="CX27" i="31"/>
  <c r="CY27" i="31"/>
  <c r="CZ27" i="31"/>
  <c r="DA27" i="31"/>
  <c r="DB27" i="31"/>
  <c r="DC27" i="31"/>
  <c r="DD27" i="31"/>
  <c r="BF28" i="31"/>
  <c r="BG28" i="31"/>
  <c r="BH28" i="31"/>
  <c r="BI28" i="31"/>
  <c r="BJ28" i="31"/>
  <c r="BK28" i="31"/>
  <c r="BL28" i="31"/>
  <c r="BM28" i="31"/>
  <c r="BN28" i="31"/>
  <c r="BO28" i="31"/>
  <c r="BP28" i="31"/>
  <c r="BQ28" i="31"/>
  <c r="BR28" i="31"/>
  <c r="BS28" i="31"/>
  <c r="BT28" i="31"/>
  <c r="BU28" i="31"/>
  <c r="BV28" i="31"/>
  <c r="BW28" i="31"/>
  <c r="BX28" i="31"/>
  <c r="BY28" i="31"/>
  <c r="BZ28" i="31"/>
  <c r="CA28" i="31"/>
  <c r="CB28" i="31"/>
  <c r="CC28" i="31"/>
  <c r="CD28" i="31"/>
  <c r="CE28" i="31"/>
  <c r="CF28" i="31"/>
  <c r="CG28" i="31"/>
  <c r="CH28" i="31"/>
  <c r="CI28" i="31"/>
  <c r="CJ28" i="31"/>
  <c r="CK28" i="31"/>
  <c r="CL28" i="31"/>
  <c r="CM28" i="31"/>
  <c r="CN28" i="31"/>
  <c r="CO28" i="31"/>
  <c r="CP28" i="31"/>
  <c r="CQ28" i="31"/>
  <c r="CR28" i="31"/>
  <c r="CS28" i="31"/>
  <c r="CT28" i="31"/>
  <c r="CU28" i="31"/>
  <c r="CV28" i="31"/>
  <c r="CW28" i="31"/>
  <c r="CX28" i="31"/>
  <c r="CY28" i="31"/>
  <c r="CZ28" i="31"/>
  <c r="DA28" i="31"/>
  <c r="DB28" i="31"/>
  <c r="DC28" i="31"/>
  <c r="DD28" i="31"/>
  <c r="BF29" i="31"/>
  <c r="BG29" i="31"/>
  <c r="BH29" i="31"/>
  <c r="BI29" i="31"/>
  <c r="BJ29" i="31"/>
  <c r="BK29" i="31"/>
  <c r="BL29" i="31"/>
  <c r="BM29" i="31"/>
  <c r="BN29" i="31"/>
  <c r="BO29" i="31"/>
  <c r="BP29" i="31"/>
  <c r="BQ29" i="31"/>
  <c r="BR29" i="31"/>
  <c r="BS29" i="31"/>
  <c r="BT29" i="31"/>
  <c r="BU29" i="31"/>
  <c r="BV29" i="31"/>
  <c r="BW29" i="31"/>
  <c r="BX29" i="31"/>
  <c r="BY29" i="31"/>
  <c r="BZ29" i="31"/>
  <c r="CA29" i="31"/>
  <c r="CB29" i="31"/>
  <c r="CC29" i="31"/>
  <c r="CD29" i="31"/>
  <c r="CE29" i="31"/>
  <c r="CF29" i="31"/>
  <c r="CG29" i="31"/>
  <c r="CH29" i="31"/>
  <c r="CI29" i="31"/>
  <c r="CJ29" i="31"/>
  <c r="CK29" i="31"/>
  <c r="CL29" i="31"/>
  <c r="CM29" i="31"/>
  <c r="CN29" i="31"/>
  <c r="CO29" i="31"/>
  <c r="CP29" i="31"/>
  <c r="CQ29" i="31"/>
  <c r="CR29" i="31"/>
  <c r="CS29" i="31"/>
  <c r="CT29" i="31"/>
  <c r="CU29" i="31"/>
  <c r="CV29" i="31"/>
  <c r="CW29" i="31"/>
  <c r="CX29" i="31"/>
  <c r="CY29" i="31"/>
  <c r="CZ29" i="31"/>
  <c r="DA29" i="31"/>
  <c r="DB29" i="31"/>
  <c r="DC29" i="31"/>
  <c r="DD29" i="31"/>
  <c r="BF30" i="31"/>
  <c r="BG30" i="31"/>
  <c r="BH30" i="31"/>
  <c r="BI30" i="31"/>
  <c r="BJ30" i="31"/>
  <c r="BK30" i="31"/>
  <c r="BL30" i="31"/>
  <c r="BM30" i="31"/>
  <c r="BN30" i="31"/>
  <c r="BO30" i="31"/>
  <c r="BP30" i="31"/>
  <c r="BQ30" i="31"/>
  <c r="BR30" i="31"/>
  <c r="BS30" i="31"/>
  <c r="BT30" i="31"/>
  <c r="BU30" i="31"/>
  <c r="BV30" i="31"/>
  <c r="BW30" i="31"/>
  <c r="BX30" i="31"/>
  <c r="BY30" i="31"/>
  <c r="BZ30" i="31"/>
  <c r="CA30" i="31"/>
  <c r="CB30" i="31"/>
  <c r="CC30" i="31"/>
  <c r="CD30" i="31"/>
  <c r="CE30" i="31"/>
  <c r="CF30" i="31"/>
  <c r="CG30" i="31"/>
  <c r="CH30" i="31"/>
  <c r="CI30" i="31"/>
  <c r="CJ30" i="31"/>
  <c r="CK30" i="31"/>
  <c r="CL30" i="31"/>
  <c r="CM30" i="31"/>
  <c r="CN30" i="31"/>
  <c r="CO30" i="31"/>
  <c r="CP30" i="31"/>
  <c r="CQ30" i="31"/>
  <c r="CR30" i="31"/>
  <c r="CS30" i="31"/>
  <c r="CT30" i="31"/>
  <c r="CU30" i="31"/>
  <c r="CV30" i="31"/>
  <c r="CW30" i="31"/>
  <c r="CX30" i="31"/>
  <c r="CY30" i="31"/>
  <c r="CZ30" i="31"/>
  <c r="DA30" i="31"/>
  <c r="DB30" i="31"/>
  <c r="DC30" i="31"/>
  <c r="DD30" i="31"/>
  <c r="BF31" i="31"/>
  <c r="BG31" i="31"/>
  <c r="BH31" i="31"/>
  <c r="BI31" i="31"/>
  <c r="BJ31" i="31"/>
  <c r="BK31" i="31"/>
  <c r="BL31" i="31"/>
  <c r="BM31" i="31"/>
  <c r="BN31" i="31"/>
  <c r="BO31" i="31"/>
  <c r="BP31" i="31"/>
  <c r="BQ31" i="31"/>
  <c r="BR31" i="31"/>
  <c r="BS31" i="31"/>
  <c r="BT31" i="31"/>
  <c r="BU31" i="31"/>
  <c r="BV31" i="31"/>
  <c r="BW31" i="31"/>
  <c r="BX31" i="31"/>
  <c r="BY31" i="31"/>
  <c r="BZ31" i="31"/>
  <c r="CA31" i="31"/>
  <c r="CB31" i="31"/>
  <c r="CC31" i="31"/>
  <c r="CD31" i="31"/>
  <c r="CE31" i="31"/>
  <c r="CF31" i="31"/>
  <c r="CG31" i="31"/>
  <c r="CH31" i="31"/>
  <c r="CI31" i="31"/>
  <c r="CJ31" i="31"/>
  <c r="CK31" i="31"/>
  <c r="CL31" i="31"/>
  <c r="CM31" i="31"/>
  <c r="CN31" i="31"/>
  <c r="CO31" i="31"/>
  <c r="CP31" i="31"/>
  <c r="CQ31" i="31"/>
  <c r="CR31" i="31"/>
  <c r="CS31" i="31"/>
  <c r="CT31" i="31"/>
  <c r="CU31" i="31"/>
  <c r="CV31" i="31"/>
  <c r="CW31" i="31"/>
  <c r="CX31" i="31"/>
  <c r="CY31" i="31"/>
  <c r="CZ31" i="31"/>
  <c r="DA31" i="31"/>
  <c r="DB31" i="31"/>
  <c r="DC31" i="31"/>
  <c r="DD31" i="31"/>
  <c r="BF32" i="31"/>
  <c r="BG32" i="31"/>
  <c r="BH32" i="31"/>
  <c r="BI32" i="31"/>
  <c r="BJ32" i="31"/>
  <c r="BK32" i="31"/>
  <c r="BL32" i="31"/>
  <c r="BM32" i="31"/>
  <c r="BN32" i="31"/>
  <c r="BO32" i="31"/>
  <c r="BP32" i="31"/>
  <c r="BQ32" i="31"/>
  <c r="BR32" i="31"/>
  <c r="BS32" i="31"/>
  <c r="BT32" i="31"/>
  <c r="BU32" i="31"/>
  <c r="BV32" i="31"/>
  <c r="BW32" i="31"/>
  <c r="BX32" i="31"/>
  <c r="BY32" i="31"/>
  <c r="BZ32" i="31"/>
  <c r="CA32" i="31"/>
  <c r="CB32" i="31"/>
  <c r="CC32" i="31"/>
  <c r="CD32" i="31"/>
  <c r="CE32" i="31"/>
  <c r="CF32" i="31"/>
  <c r="CG32" i="31"/>
  <c r="CH32" i="31"/>
  <c r="CI32" i="31"/>
  <c r="CJ32" i="31"/>
  <c r="CK32" i="31"/>
  <c r="CL32" i="31"/>
  <c r="CM32" i="31"/>
  <c r="CN32" i="31"/>
  <c r="CO32" i="31"/>
  <c r="CP32" i="31"/>
  <c r="CQ32" i="31"/>
  <c r="CR32" i="31"/>
  <c r="CS32" i="31"/>
  <c r="CT32" i="31"/>
  <c r="CU32" i="31"/>
  <c r="CV32" i="31"/>
  <c r="CW32" i="31"/>
  <c r="CX32" i="31"/>
  <c r="CY32" i="31"/>
  <c r="CZ32" i="31"/>
  <c r="DA32" i="31"/>
  <c r="DB32" i="31"/>
  <c r="DC32" i="31"/>
  <c r="DD32" i="31"/>
  <c r="BF33" i="31"/>
  <c r="BG33" i="31"/>
  <c r="BH33" i="31"/>
  <c r="BI33" i="31"/>
  <c r="BJ33" i="31"/>
  <c r="BK33" i="31"/>
  <c r="BL33" i="31"/>
  <c r="BM33" i="31"/>
  <c r="BN33" i="31"/>
  <c r="BO33" i="31"/>
  <c r="BP33" i="31"/>
  <c r="BQ33" i="31"/>
  <c r="BR33" i="31"/>
  <c r="BS33" i="31"/>
  <c r="BT33" i="31"/>
  <c r="BU33" i="31"/>
  <c r="BV33" i="31"/>
  <c r="BW33" i="31"/>
  <c r="BX33" i="31"/>
  <c r="BY33" i="31"/>
  <c r="BZ33" i="31"/>
  <c r="CA33" i="31"/>
  <c r="CB33" i="31"/>
  <c r="CC33" i="31"/>
  <c r="CD33" i="31"/>
  <c r="CE33" i="31"/>
  <c r="CF33" i="31"/>
  <c r="CG33" i="31"/>
  <c r="CH33" i="31"/>
  <c r="CI33" i="31"/>
  <c r="CJ33" i="31"/>
  <c r="CK33" i="31"/>
  <c r="CL33" i="31"/>
  <c r="CM33" i="31"/>
  <c r="CN33" i="31"/>
  <c r="CO33" i="31"/>
  <c r="CP33" i="31"/>
  <c r="CQ33" i="31"/>
  <c r="CR33" i="31"/>
  <c r="CS33" i="31"/>
  <c r="CT33" i="31"/>
  <c r="CU33" i="31"/>
  <c r="CV33" i="31"/>
  <c r="CW33" i="31"/>
  <c r="CX33" i="31"/>
  <c r="CY33" i="31"/>
  <c r="CZ33" i="31"/>
  <c r="DA33" i="31"/>
  <c r="DB33" i="31"/>
  <c r="DC33" i="31"/>
  <c r="DD33" i="31"/>
  <c r="BF34" i="31"/>
  <c r="BG34" i="31"/>
  <c r="BH34" i="31"/>
  <c r="BI34" i="31"/>
  <c r="BJ34" i="31"/>
  <c r="BK34" i="31"/>
  <c r="BL34" i="31"/>
  <c r="BM34" i="31"/>
  <c r="BN34" i="31"/>
  <c r="BO34" i="31"/>
  <c r="BP34" i="31"/>
  <c r="BQ34" i="31"/>
  <c r="BR34" i="31"/>
  <c r="BS34" i="31"/>
  <c r="BT34" i="31"/>
  <c r="BU34" i="31"/>
  <c r="BV34" i="31"/>
  <c r="BW34" i="31"/>
  <c r="BX34" i="31"/>
  <c r="BY34" i="31"/>
  <c r="BZ34" i="31"/>
  <c r="CA34" i="31"/>
  <c r="CB34" i="31"/>
  <c r="CC34" i="31"/>
  <c r="CD34" i="31"/>
  <c r="CE34" i="31"/>
  <c r="CF34" i="31"/>
  <c r="CG34" i="31"/>
  <c r="CH34" i="31"/>
  <c r="CI34" i="31"/>
  <c r="CJ34" i="31"/>
  <c r="CK34" i="31"/>
  <c r="CL34" i="31"/>
  <c r="CM34" i="31"/>
  <c r="CN34" i="31"/>
  <c r="CO34" i="31"/>
  <c r="CP34" i="31"/>
  <c r="CQ34" i="31"/>
  <c r="CR34" i="31"/>
  <c r="CS34" i="31"/>
  <c r="CT34" i="31"/>
  <c r="CU34" i="31"/>
  <c r="CV34" i="31"/>
  <c r="CW34" i="31"/>
  <c r="CX34" i="31"/>
  <c r="CY34" i="31"/>
  <c r="CZ34" i="31"/>
  <c r="DA34" i="31"/>
  <c r="DB34" i="31"/>
  <c r="DC34" i="31"/>
  <c r="DD34" i="31"/>
  <c r="BF35" i="31"/>
  <c r="BG35" i="31"/>
  <c r="BH35" i="31"/>
  <c r="BI35" i="31"/>
  <c r="BJ35" i="31"/>
  <c r="BK35" i="31"/>
  <c r="BL35" i="31"/>
  <c r="BM35" i="31"/>
  <c r="BN35" i="31"/>
  <c r="BO35" i="31"/>
  <c r="BP35" i="31"/>
  <c r="BQ35" i="31"/>
  <c r="BR35" i="31"/>
  <c r="BS35" i="31"/>
  <c r="BT35" i="31"/>
  <c r="BU35" i="31"/>
  <c r="BV35" i="31"/>
  <c r="BW35" i="31"/>
  <c r="BX35" i="31"/>
  <c r="BY35" i="31"/>
  <c r="BZ35" i="31"/>
  <c r="CA35" i="31"/>
  <c r="CB35" i="31"/>
  <c r="CC35" i="31"/>
  <c r="CD35" i="31"/>
  <c r="CE35" i="31"/>
  <c r="CF35" i="31"/>
  <c r="CG35" i="31"/>
  <c r="CH35" i="31"/>
  <c r="CI35" i="31"/>
  <c r="CJ35" i="31"/>
  <c r="CK35" i="31"/>
  <c r="CL35" i="31"/>
  <c r="CM35" i="31"/>
  <c r="CN35" i="31"/>
  <c r="CO35" i="31"/>
  <c r="CP35" i="31"/>
  <c r="CQ35" i="31"/>
  <c r="CR35" i="31"/>
  <c r="CS35" i="31"/>
  <c r="CT35" i="31"/>
  <c r="CU35" i="31"/>
  <c r="CV35" i="31"/>
  <c r="CW35" i="31"/>
  <c r="CX35" i="31"/>
  <c r="CY35" i="31"/>
  <c r="CZ35" i="31"/>
  <c r="DA35" i="31"/>
  <c r="DB35" i="31"/>
  <c r="DC35" i="31"/>
  <c r="DD35" i="31"/>
  <c r="BF36" i="31"/>
  <c r="BG36" i="31"/>
  <c r="BH36" i="31"/>
  <c r="BI36" i="31"/>
  <c r="BJ36" i="31"/>
  <c r="BK36" i="31"/>
  <c r="BL36" i="31"/>
  <c r="BM36" i="31"/>
  <c r="BN36" i="31"/>
  <c r="BO36" i="31"/>
  <c r="BP36" i="31"/>
  <c r="BQ36" i="31"/>
  <c r="BR36" i="31"/>
  <c r="BS36" i="31"/>
  <c r="BT36" i="31"/>
  <c r="BU36" i="31"/>
  <c r="BV36" i="31"/>
  <c r="BW36" i="31"/>
  <c r="BX36" i="31"/>
  <c r="BY36" i="31"/>
  <c r="BZ36" i="31"/>
  <c r="CA36" i="31"/>
  <c r="CB36" i="31"/>
  <c r="CC36" i="31"/>
  <c r="CD36" i="31"/>
  <c r="CE36" i="31"/>
  <c r="CF36" i="31"/>
  <c r="CG36" i="31"/>
  <c r="CH36" i="31"/>
  <c r="CI36" i="31"/>
  <c r="CJ36" i="31"/>
  <c r="CK36" i="31"/>
  <c r="CL36" i="31"/>
  <c r="CM36" i="31"/>
  <c r="CN36" i="31"/>
  <c r="CO36" i="31"/>
  <c r="CP36" i="31"/>
  <c r="CQ36" i="31"/>
  <c r="CR36" i="31"/>
  <c r="CS36" i="31"/>
  <c r="CT36" i="31"/>
  <c r="CU36" i="31"/>
  <c r="CV36" i="31"/>
  <c r="CW36" i="31"/>
  <c r="CX36" i="31"/>
  <c r="CY36" i="31"/>
  <c r="CZ36" i="31"/>
  <c r="DA36" i="31"/>
  <c r="DB36" i="31"/>
  <c r="DC36" i="31"/>
  <c r="DD36" i="31"/>
  <c r="BF37" i="31"/>
  <c r="BG37" i="31"/>
  <c r="BH37" i="31"/>
  <c r="BI37" i="31"/>
  <c r="BJ37" i="31"/>
  <c r="BK37" i="31"/>
  <c r="BL37" i="31"/>
  <c r="BM37" i="31"/>
  <c r="BN37" i="31"/>
  <c r="BO37" i="31"/>
  <c r="BP37" i="31"/>
  <c r="BQ37" i="31"/>
  <c r="BR37" i="31"/>
  <c r="BS37" i="31"/>
  <c r="BT37" i="31"/>
  <c r="BU37" i="31"/>
  <c r="BV37" i="31"/>
  <c r="BW37" i="31"/>
  <c r="BX37" i="31"/>
  <c r="BY37" i="31"/>
  <c r="BZ37" i="31"/>
  <c r="CA37" i="31"/>
  <c r="CB37" i="31"/>
  <c r="CC37" i="31"/>
  <c r="CD37" i="31"/>
  <c r="CE37" i="31"/>
  <c r="CF37" i="31"/>
  <c r="CG37" i="31"/>
  <c r="CH37" i="31"/>
  <c r="CI37" i="31"/>
  <c r="CJ37" i="31"/>
  <c r="CK37" i="31"/>
  <c r="CL37" i="31"/>
  <c r="CM37" i="31"/>
  <c r="CN37" i="31"/>
  <c r="CO37" i="31"/>
  <c r="CP37" i="31"/>
  <c r="CQ37" i="31"/>
  <c r="CR37" i="31"/>
  <c r="CS37" i="31"/>
  <c r="CT37" i="31"/>
  <c r="CU37" i="31"/>
  <c r="CV37" i="31"/>
  <c r="CW37" i="31"/>
  <c r="CX37" i="31"/>
  <c r="CY37" i="31"/>
  <c r="CZ37" i="31"/>
  <c r="DA37" i="31"/>
  <c r="DB37" i="31"/>
  <c r="DC37" i="31"/>
  <c r="BF38" i="31"/>
  <c r="BH38" i="31"/>
  <c r="BJ38" i="31"/>
  <c r="BL38" i="31"/>
  <c r="BN38" i="31"/>
  <c r="BP38" i="31"/>
  <c r="BR38" i="31"/>
  <c r="BT38" i="31"/>
  <c r="BV38" i="31"/>
  <c r="BX38" i="31"/>
  <c r="BZ38" i="31"/>
  <c r="CB38" i="31"/>
  <c r="CD38" i="31"/>
  <c r="CF38" i="31"/>
  <c r="CH38" i="31"/>
  <c r="CJ38" i="31"/>
  <c r="CL38" i="31"/>
  <c r="CM38" i="31"/>
  <c r="CN38" i="31"/>
  <c r="CP38" i="31"/>
  <c r="CR38" i="31"/>
  <c r="CT38" i="31"/>
  <c r="CV38" i="31"/>
  <c r="CX38" i="31"/>
  <c r="CY38" i="31"/>
  <c r="CZ38" i="31"/>
  <c r="DB38" i="31"/>
  <c r="DC38" i="31"/>
  <c r="BF39" i="31"/>
  <c r="BH39" i="31"/>
  <c r="BI39" i="31"/>
  <c r="BJ39" i="31"/>
  <c r="BL39" i="31"/>
  <c r="BM39" i="31"/>
  <c r="BN39" i="31"/>
  <c r="BP39" i="31"/>
  <c r="BQ39" i="31"/>
  <c r="BR39" i="31"/>
  <c r="BT39" i="31"/>
  <c r="BU39" i="31"/>
  <c r="BV39" i="31"/>
  <c r="BX39" i="31"/>
  <c r="BY39" i="31"/>
  <c r="BZ39" i="31"/>
  <c r="CB39" i="31"/>
  <c r="CC39" i="31"/>
  <c r="CD39" i="31"/>
  <c r="CF39" i="31"/>
  <c r="CG39" i="31"/>
  <c r="CH39" i="31"/>
  <c r="CJ39" i="31"/>
  <c r="CL39" i="31"/>
  <c r="CN39" i="31"/>
  <c r="CO39" i="31"/>
  <c r="CP39" i="31"/>
  <c r="CR39" i="31"/>
  <c r="CS39" i="31"/>
  <c r="CT39" i="31"/>
  <c r="CV39" i="31"/>
  <c r="CX39" i="31"/>
  <c r="CZ39" i="31"/>
  <c r="DB39" i="31"/>
  <c r="BF40" i="31"/>
  <c r="BH40" i="31"/>
  <c r="BJ40" i="31"/>
  <c r="BL40" i="31"/>
  <c r="BN40" i="31"/>
  <c r="BP40" i="31"/>
  <c r="BR40" i="31"/>
  <c r="BT40" i="31"/>
  <c r="BV40" i="31"/>
  <c r="BX40" i="31"/>
  <c r="BZ40" i="31"/>
  <c r="CB40" i="31"/>
  <c r="CD40" i="31"/>
  <c r="CF40" i="31"/>
  <c r="CH40" i="31"/>
  <c r="CJ40" i="31"/>
  <c r="CL40" i="31"/>
  <c r="CN40" i="31"/>
  <c r="CP40" i="31"/>
  <c r="CR40" i="31"/>
  <c r="CT40" i="31"/>
  <c r="CV40" i="31"/>
  <c r="CX40" i="31"/>
  <c r="CY40" i="31"/>
  <c r="CZ40" i="31"/>
  <c r="DB40" i="31"/>
  <c r="BE6" i="31"/>
  <c r="BE7" i="31"/>
  <c r="BE8" i="31"/>
  <c r="BE9" i="31"/>
  <c r="BE10" i="31"/>
  <c r="BE11" i="31"/>
  <c r="BE12" i="31"/>
  <c r="BE13" i="31"/>
  <c r="BE14" i="31"/>
  <c r="BE15" i="31"/>
  <c r="BE16" i="31"/>
  <c r="BE17" i="31"/>
  <c r="BE18" i="31"/>
  <c r="BE19" i="31"/>
  <c r="BE20" i="31"/>
  <c r="BE21" i="31"/>
  <c r="BE22" i="31"/>
  <c r="BE23" i="31"/>
  <c r="BE24" i="31"/>
  <c r="BE25" i="31"/>
  <c r="BE26" i="31"/>
  <c r="BE27" i="31"/>
  <c r="BE28" i="31"/>
  <c r="BE29" i="31"/>
  <c r="BE30" i="31"/>
  <c r="BE31" i="31"/>
  <c r="BE32" i="31"/>
  <c r="BE33" i="31"/>
  <c r="BE34" i="31"/>
  <c r="BE35" i="31"/>
  <c r="BE36" i="31"/>
  <c r="BE37" i="31"/>
  <c r="BE38" i="31"/>
  <c r="BE5" i="31"/>
  <c r="BB39" i="31"/>
  <c r="BB40" i="31" s="1"/>
  <c r="DC40" i="31" s="1"/>
  <c r="BB38" i="31"/>
  <c r="AZ39" i="31"/>
  <c r="DA39" i="31" s="1"/>
  <c r="AZ38" i="31"/>
  <c r="DA38" i="31" s="1"/>
  <c r="AX39" i="31"/>
  <c r="AX40" i="31" s="1"/>
  <c r="AX38" i="31"/>
  <c r="AV39" i="31"/>
  <c r="CW39" i="31" s="1"/>
  <c r="AV38" i="31"/>
  <c r="CW38" i="31" s="1"/>
  <c r="AT39" i="31"/>
  <c r="AT38" i="31"/>
  <c r="CU38" i="31" s="1"/>
  <c r="AR40" i="31"/>
  <c r="CS40" i="31" s="1"/>
  <c r="AR39" i="31"/>
  <c r="AR38" i="31"/>
  <c r="CS38" i="31" s="1"/>
  <c r="AP39" i="31"/>
  <c r="AP38" i="31"/>
  <c r="CQ38" i="31" s="1"/>
  <c r="AN39" i="31"/>
  <c r="AN38" i="31"/>
  <c r="CO38" i="31" s="1"/>
  <c r="AL40" i="31"/>
  <c r="CM40" i="31" s="1"/>
  <c r="AL39" i="31"/>
  <c r="CM39" i="31" s="1"/>
  <c r="AL38" i="31"/>
  <c r="AJ39" i="31"/>
  <c r="CK39" i="31" s="1"/>
  <c r="AJ38" i="31"/>
  <c r="CK38" i="31" s="1"/>
  <c r="AH39" i="31"/>
  <c r="CI39" i="31" s="1"/>
  <c r="AH38" i="31"/>
  <c r="AH40" i="31" s="1"/>
  <c r="CI40" i="31" s="1"/>
  <c r="AF39" i="31"/>
  <c r="AF40" i="31" s="1"/>
  <c r="CG40" i="31" s="1"/>
  <c r="AF38" i="31"/>
  <c r="CG38" i="31" s="1"/>
  <c r="AD39" i="31"/>
  <c r="CE39" i="31" s="1"/>
  <c r="AD38" i="31"/>
  <c r="AD40" i="31" s="1"/>
  <c r="CE40" i="31" s="1"/>
  <c r="AB39" i="31"/>
  <c r="AB40" i="31" s="1"/>
  <c r="CC40" i="31" s="1"/>
  <c r="AB38" i="31"/>
  <c r="CC38" i="31" s="1"/>
  <c r="Z39" i="31"/>
  <c r="Z38" i="31"/>
  <c r="CA38" i="31" s="1"/>
  <c r="X39" i="31"/>
  <c r="X40" i="31" s="1"/>
  <c r="BY40" i="31" s="1"/>
  <c r="X38" i="31"/>
  <c r="BY38" i="31" s="1"/>
  <c r="V39" i="31"/>
  <c r="V38" i="31"/>
  <c r="BW38" i="31" s="1"/>
  <c r="T39" i="31"/>
  <c r="T40" i="31" s="1"/>
  <c r="BU40" i="31" s="1"/>
  <c r="T38" i="31"/>
  <c r="BU38" i="31" s="1"/>
  <c r="R39" i="31"/>
  <c r="R38" i="31"/>
  <c r="BS38" i="31" s="1"/>
  <c r="P39" i="31"/>
  <c r="P40" i="31" s="1"/>
  <c r="BQ40" i="31" s="1"/>
  <c r="P38" i="31"/>
  <c r="BQ38" i="31" s="1"/>
  <c r="N39" i="31"/>
  <c r="N38" i="31"/>
  <c r="BO38" i="31" s="1"/>
  <c r="L39" i="31"/>
  <c r="L40" i="31" s="1"/>
  <c r="BM40" i="31" s="1"/>
  <c r="L38" i="31"/>
  <c r="BM38" i="31" s="1"/>
  <c r="J39" i="31"/>
  <c r="J38" i="31"/>
  <c r="BK38" i="31" s="1"/>
  <c r="H39" i="31"/>
  <c r="H40" i="31" s="1"/>
  <c r="BI40" i="31" s="1"/>
  <c r="H38" i="31"/>
  <c r="BI38" i="31" s="1"/>
  <c r="F39" i="31"/>
  <c r="BG39" i="31" s="1"/>
  <c r="F38" i="31"/>
  <c r="F40" i="31" s="1"/>
  <c r="BG40" i="31" s="1"/>
  <c r="D38" i="31"/>
  <c r="D39" i="31"/>
  <c r="DF39" i="31" s="1"/>
  <c r="DF38" i="31" l="1"/>
  <c r="J40" i="31"/>
  <c r="BK40" i="31" s="1"/>
  <c r="N40" i="31"/>
  <c r="BO40" i="31" s="1"/>
  <c r="R40" i="31"/>
  <c r="BS40" i="31" s="1"/>
  <c r="V40" i="31"/>
  <c r="BW40" i="31" s="1"/>
  <c r="Z40" i="31"/>
  <c r="CA40" i="31" s="1"/>
  <c r="AJ40" i="31"/>
  <c r="CK40" i="31" s="1"/>
  <c r="AP40" i="31"/>
  <c r="CQ40" i="31" s="1"/>
  <c r="AV40" i="31"/>
  <c r="CW40" i="31" s="1"/>
  <c r="CI38" i="31"/>
  <c r="CE38" i="31"/>
  <c r="BG38" i="31"/>
  <c r="AT40" i="31"/>
  <c r="CU40" i="31" s="1"/>
  <c r="AZ40" i="31"/>
  <c r="DA40" i="31" s="1"/>
  <c r="D40" i="31"/>
  <c r="AN40" i="31"/>
  <c r="CO40" i="31" s="1"/>
  <c r="BE39" i="31"/>
  <c r="DC39" i="31"/>
  <c r="CY39" i="31"/>
  <c r="CU39" i="31"/>
  <c r="CQ39" i="31"/>
  <c r="CA39" i="31"/>
  <c r="BW39" i="31"/>
  <c r="BS39" i="31"/>
  <c r="BO39" i="31"/>
  <c r="BK39" i="31"/>
  <c r="DF40" i="31" l="1"/>
  <c r="BE40" i="31"/>
</calcChain>
</file>

<file path=xl/comments1.xml><?xml version="1.0" encoding="utf-8"?>
<comments xmlns="http://schemas.openxmlformats.org/spreadsheetml/2006/main">
  <authors>
    <author>Author</author>
  </authors>
  <commentList>
    <comment ref="C37" authorId="0">
      <text>
        <r>
          <rPr>
            <b/>
            <sz val="9"/>
            <color indexed="81"/>
            <rFont val="Tahoma"/>
            <charset val="1"/>
          </rPr>
          <t>Author:</t>
        </r>
        <r>
          <rPr>
            <sz val="9"/>
            <color indexed="81"/>
            <rFont val="Tahoma"/>
            <charset val="1"/>
          </rPr>
          <t xml:space="preserve">
Reff et al., 2009 assume H2O is 24% of SO4= and NH4+.</t>
        </r>
      </text>
    </comment>
    <comment ref="C38" authorId="0">
      <text>
        <r>
          <rPr>
            <b/>
            <sz val="9"/>
            <color indexed="81"/>
            <rFont val="Tahoma"/>
            <family val="2"/>
          </rPr>
          <t>Author:</t>
        </r>
        <r>
          <rPr>
            <sz val="9"/>
            <color indexed="81"/>
            <rFont val="Tahoma"/>
            <charset val="1"/>
          </rPr>
          <t xml:space="preserve">
40% of OC, as recommended by Reff et al., 2009.</t>
        </r>
      </text>
    </comment>
    <comment ref="C39" authorId="0">
      <text>
        <r>
          <rPr>
            <b/>
            <sz val="9"/>
            <color indexed="81"/>
            <rFont val="Tahoma"/>
            <family val="2"/>
          </rPr>
          <t>Author:</t>
        </r>
        <r>
          <rPr>
            <sz val="9"/>
            <color indexed="81"/>
            <rFont val="Tahoma"/>
            <charset val="1"/>
          </rPr>
          <t xml:space="preserve">
Following Reff et al., 2009 to calculate this mass.</t>
        </r>
      </text>
    </comment>
    <comment ref="C40" authorId="0">
      <text>
        <r>
          <rPr>
            <b/>
            <sz val="9"/>
            <color indexed="81"/>
            <rFont val="Tahoma"/>
            <family val="2"/>
          </rPr>
          <t>Author:</t>
        </r>
        <r>
          <rPr>
            <sz val="9"/>
            <color indexed="81"/>
            <rFont val="Tahoma"/>
            <charset val="1"/>
          </rPr>
          <t xml:space="preserve">
=gravimetric mass minus Sum of speciated.</t>
        </r>
      </text>
    </comment>
  </commentList>
</comments>
</file>

<file path=xl/sharedStrings.xml><?xml version="1.0" encoding="utf-8"?>
<sst xmlns="http://schemas.openxmlformats.org/spreadsheetml/2006/main" count="2993" uniqueCount="153">
  <si>
    <t>P_NUMBER</t>
  </si>
  <si>
    <t>NAME</t>
  </si>
  <si>
    <t>QUALITY</t>
  </si>
  <si>
    <t>CONTROLS</t>
  </si>
  <si>
    <t>P_DATE</t>
  </si>
  <si>
    <t>NOTES</t>
  </si>
  <si>
    <t>TOTAL</t>
  </si>
  <si>
    <t>MASTER_POL</t>
  </si>
  <si>
    <t>T_METHOD</t>
  </si>
  <si>
    <t>NORM_BASIS</t>
  </si>
  <si>
    <t>ORIG_COMPO</t>
  </si>
  <si>
    <t>STANDARD</t>
  </si>
  <si>
    <t>INCL_GAS</t>
  </si>
  <si>
    <t>TEST_YEAR</t>
  </si>
  <si>
    <t>J_RATING</t>
  </si>
  <si>
    <t>V_RATING</t>
  </si>
  <si>
    <t>D_RATING</t>
  </si>
  <si>
    <t>REGION</t>
  </si>
  <si>
    <t>LOWER_SIZE</t>
  </si>
  <si>
    <t>UPPER_SIZE</t>
  </si>
  <si>
    <t>SIBLING</t>
  </si>
  <si>
    <t>VERSION</t>
  </si>
  <si>
    <t>SIMPLIFIED</t>
  </si>
  <si>
    <t>PM</t>
  </si>
  <si>
    <t>C</t>
  </si>
  <si>
    <t>United States</t>
  </si>
  <si>
    <t>ID</t>
  </si>
  <si>
    <t>P_TYPE</t>
  </si>
  <si>
    <t>DATA_ORIGN</t>
  </si>
  <si>
    <t>PRIMARY</t>
  </si>
  <si>
    <t>DESCRIPTIO</t>
  </si>
  <si>
    <t>DOCUMENT</t>
  </si>
  <si>
    <t>P</t>
  </si>
  <si>
    <t>Literature</t>
  </si>
  <si>
    <t>SPECIES_ID</t>
  </si>
  <si>
    <t>WEIGHT_PER</t>
  </si>
  <si>
    <t>UNCERTAINT</t>
  </si>
  <si>
    <t>UNC_METHOD</t>
  </si>
  <si>
    <t>ANLYMETHOD</t>
  </si>
  <si>
    <t>Standard deviation</t>
  </si>
  <si>
    <t>Thermal/Optical Reflectance</t>
  </si>
  <si>
    <t>KEYWORD</t>
  </si>
  <si>
    <t>Species ID</t>
  </si>
  <si>
    <t>Profile #</t>
  </si>
  <si>
    <t>None</t>
  </si>
  <si>
    <t>D</t>
  </si>
  <si>
    <t>Inferred</t>
  </si>
  <si>
    <t>Particulate Water</t>
  </si>
  <si>
    <t>Non-Carbon Organic Matter</t>
  </si>
  <si>
    <t>Metal-bound Oxygen</t>
  </si>
  <si>
    <t>Reconstructed Mass</t>
  </si>
  <si>
    <t>OC</t>
  </si>
  <si>
    <t>organic carbon</t>
  </si>
  <si>
    <t>EC</t>
  </si>
  <si>
    <t>elemental C</t>
  </si>
  <si>
    <t>Na</t>
  </si>
  <si>
    <t>sodium</t>
  </si>
  <si>
    <t>Mg</t>
  </si>
  <si>
    <t>magnesium</t>
  </si>
  <si>
    <t>Al</t>
  </si>
  <si>
    <t>aluminum</t>
  </si>
  <si>
    <t>K</t>
  </si>
  <si>
    <t>potassium</t>
  </si>
  <si>
    <t>Ca</t>
  </si>
  <si>
    <t>calcium</t>
  </si>
  <si>
    <t>Fe</t>
  </si>
  <si>
    <t>iron</t>
  </si>
  <si>
    <t>avg</t>
  </si>
  <si>
    <t>sd</t>
  </si>
  <si>
    <t>PM10</t>
  </si>
  <si>
    <t>Tire 1</t>
  </si>
  <si>
    <t>Tire 2</t>
  </si>
  <si>
    <t>Tire 3</t>
  </si>
  <si>
    <t>PM2.5</t>
  </si>
  <si>
    <t>Ti</t>
  </si>
  <si>
    <t>titanium</t>
  </si>
  <si>
    <t>V</t>
  </si>
  <si>
    <t>vanadium</t>
  </si>
  <si>
    <t>Cr</t>
  </si>
  <si>
    <t>chromium</t>
  </si>
  <si>
    <t>Mn</t>
  </si>
  <si>
    <t>manganese</t>
  </si>
  <si>
    <t>Cu</t>
  </si>
  <si>
    <t>copper</t>
  </si>
  <si>
    <t>Zn</t>
  </si>
  <si>
    <t>zinc</t>
  </si>
  <si>
    <t>As</t>
  </si>
  <si>
    <t>arsenic</t>
  </si>
  <si>
    <t>Ru</t>
  </si>
  <si>
    <t>rubidium</t>
  </si>
  <si>
    <t>Sr</t>
  </si>
  <si>
    <t>strontium</t>
  </si>
  <si>
    <t>Mo</t>
  </si>
  <si>
    <t>molybdenum</t>
  </si>
  <si>
    <t>ruthenium</t>
  </si>
  <si>
    <t>Rh</t>
  </si>
  <si>
    <t>rhodium</t>
  </si>
  <si>
    <t>Pd</t>
  </si>
  <si>
    <t>palladium</t>
  </si>
  <si>
    <t>Ag</t>
  </si>
  <si>
    <t>silver</t>
  </si>
  <si>
    <t>Cd</t>
  </si>
  <si>
    <t>cadmium</t>
  </si>
  <si>
    <t>Sb</t>
  </si>
  <si>
    <t>antimony</t>
  </si>
  <si>
    <t>Cs</t>
  </si>
  <si>
    <t>cesium</t>
  </si>
  <si>
    <t>Ba</t>
  </si>
  <si>
    <t>barium</t>
  </si>
  <si>
    <t>Ce</t>
  </si>
  <si>
    <t>cerium</t>
  </si>
  <si>
    <t>W</t>
  </si>
  <si>
    <t>tungsten</t>
  </si>
  <si>
    <t>Pt</t>
  </si>
  <si>
    <t>platinum</t>
  </si>
  <si>
    <t>TI</t>
  </si>
  <si>
    <t>thallium</t>
  </si>
  <si>
    <t>Pb</t>
  </si>
  <si>
    <t>lead</t>
  </si>
  <si>
    <t>U</t>
  </si>
  <si>
    <t>uranium</t>
  </si>
  <si>
    <t>SIZE</t>
  </si>
  <si>
    <t>A</t>
  </si>
  <si>
    <t>B</t>
  </si>
  <si>
    <t>E</t>
  </si>
  <si>
    <t>F</t>
  </si>
  <si>
    <t>G</t>
  </si>
  <si>
    <t>H</t>
  </si>
  <si>
    <t>I</t>
  </si>
  <si>
    <t>J</t>
  </si>
  <si>
    <t>APPENDIX D: BRAKE WEAR PROFILES RESUSPENDED BRAKE HOUSING DUST, normalized to total mass (mg species / g mass)</t>
  </si>
  <si>
    <t>APPENDIX D: TIRE WEAR PROFILES SAMPLED TIRE DUST, normalized to total mass (mg species / g mass)</t>
  </si>
  <si>
    <t>mg species / g mass</t>
  </si>
  <si>
    <t>Brake</t>
  </si>
  <si>
    <t>Wt %</t>
  </si>
  <si>
    <t>Composite Tire</t>
  </si>
  <si>
    <t>Composite Brake</t>
  </si>
  <si>
    <t>Median</t>
  </si>
  <si>
    <t xml:space="preserve">Tire Dust </t>
  </si>
  <si>
    <t>O</t>
  </si>
  <si>
    <t>Brake Wear</t>
  </si>
  <si>
    <t>Composite - Brake Wear</t>
  </si>
  <si>
    <t>Composite - Tire Dust</t>
  </si>
  <si>
    <t>Particulate Non-Carbon Organic Matter (40% of OC) and  Metal-Bound Oxygen are calculated based on Reff at al., 2009.</t>
  </si>
  <si>
    <t>A total of 10 sets of brake pads and corresponding brake housing dust (dust found in the vehicle brake housing when the pads were removed) from on-road vehicles.  When brake pads were removed from the vehicles, plastic bags were held beneath the wheel to collect brake housing dust. Dust and pads were sealed separately in plastic bags. The brake pads were pulverized. The crushed brake pads and the brake housing dust samples were passed through a 63-μm sieve, and the fine material was used in resuspension tests.</t>
  </si>
  <si>
    <t>Tires were taken from the two vehicles used in the dynamometer tests for sampling. To avoid embedded dirt, a thin layer of the tread was removed from the section to be sampled.  To introduce tire samples to the dilution sampler, a small, fine sanding drill bit was used to abrade the tire surface near the inlet of the sampler, so that the smoke from the sanding was sucked directly into the dilution chamber. Samples were size separated and collected on filters.</t>
  </si>
  <si>
    <t>This study evaluated the use of tunnels for identifying the source contributions of metals from a variety of different types of automobile emissions.</t>
  </si>
  <si>
    <t>Health Effects Institute, Research Report 133. Characterization of Metals Emitted from Motor Vehicles by Schauer et al., 2006</t>
  </si>
  <si>
    <t>Composite; Tire Dust</t>
  </si>
  <si>
    <t>Composite; Brake Wear</t>
  </si>
  <si>
    <t>ICP-MS</t>
  </si>
  <si>
    <t>N/A</t>
  </si>
  <si>
    <t>Other Unspeciated PM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</si>
</sst>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11">
    <font>
      <sz val="11"/>
      <color theme="1"/>
      <name val="Calibri"/>
      <family val="2"/>
      <scheme val="minor"/>
    </font>
    <font>
      <sz val="10"/>
      <name val="Arial"/>
      <family val="2"/>
    </font>
    <font>
      <sz val="10"/>
      <color indexed="8"/>
      <name val="Arial"/>
    </font>
    <font>
      <sz val="10"/>
      <color indexed="8"/>
      <name val="Arial"/>
      <family val="2"/>
    </font>
    <font>
      <sz val="10"/>
      <color indexed="8"/>
      <name val="Arial"/>
      <charset val="134"/>
    </font>
    <font>
      <b/>
      <sz val="9"/>
      <color indexed="81"/>
      <name val="Tahoma"/>
      <family val="2"/>
    </font>
    <font>
      <sz val="9"/>
      <color indexed="81"/>
      <name val="Tahoma"/>
      <charset val="1"/>
    </font>
    <font>
      <b/>
      <sz val="9"/>
      <color indexed="81"/>
      <name val="Tahoma"/>
      <charset val="1"/>
    </font>
    <font>
      <sz val="12"/>
      <color theme="1"/>
      <name val="Arial"/>
      <family val="2"/>
    </font>
    <font>
      <b/>
      <sz val="8"/>
      <color theme="1"/>
      <name val="Arial"/>
      <family val="2"/>
    </font>
    <font>
      <sz val="8"/>
      <color theme="1"/>
      <name val="Arial"/>
      <family val="2"/>
    </font>
  </fonts>
  <fills count="4">
    <fill>
      <patternFill patternType="none"/>
    </fill>
    <fill>
      <patternFill patternType="gray125"/>
    </fill>
    <fill>
      <patternFill patternType="solid">
        <fgColor rgb="FFFFFF00"/>
        <bgColor indexed="64"/>
      </patternFill>
    </fill>
    <fill>
      <patternFill patternType="solid">
        <fgColor indexed="22"/>
        <bgColor indexed="0"/>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s>
  <cellStyleXfs count="6">
    <xf numFmtId="0" fontId="0" fillId="0" borderId="0"/>
    <xf numFmtId="0" fontId="1" fillId="0" borderId="0"/>
    <xf numFmtId="0" fontId="2" fillId="0" borderId="0"/>
    <xf numFmtId="0" fontId="2" fillId="0" borderId="0"/>
    <xf numFmtId="0" fontId="4" fillId="0" borderId="0"/>
    <xf numFmtId="0" fontId="2" fillId="0" borderId="0"/>
  </cellStyleXfs>
  <cellXfs count="50">
    <xf numFmtId="0" fontId="0" fillId="0" borderId="0" xfId="0"/>
    <xf numFmtId="0" fontId="1" fillId="0" borderId="0" xfId="0" applyFont="1"/>
    <xf numFmtId="0" fontId="0" fillId="2" borderId="0" xfId="0" applyFill="1"/>
    <xf numFmtId="0" fontId="2" fillId="3" borderId="1" xfId="2" applyFont="1" applyFill="1" applyBorder="1" applyAlignment="1">
      <alignment horizontal="center"/>
    </xf>
    <xf numFmtId="0" fontId="2" fillId="3" borderId="2" xfId="2" applyFont="1" applyFill="1" applyBorder="1" applyAlignment="1">
      <alignment horizontal="center"/>
    </xf>
    <xf numFmtId="14" fontId="0" fillId="0" borderId="0" xfId="0" applyNumberFormat="1"/>
    <xf numFmtId="0" fontId="2" fillId="0" borderId="0" xfId="2" applyFont="1" applyFill="1" applyBorder="1" applyAlignment="1"/>
    <xf numFmtId="0" fontId="2" fillId="0" borderId="0" xfId="2" applyFont="1" applyFill="1" applyBorder="1" applyAlignment="1">
      <alignment horizontal="right"/>
    </xf>
    <xf numFmtId="0" fontId="2" fillId="3" borderId="0" xfId="3" applyFont="1" applyFill="1" applyBorder="1" applyAlignment="1">
      <alignment horizontal="center"/>
    </xf>
    <xf numFmtId="0" fontId="3" fillId="0" borderId="0" xfId="3" applyFont="1" applyFill="1" applyBorder="1" applyAlignment="1">
      <alignment horizontal="right"/>
    </xf>
    <xf numFmtId="0" fontId="2" fillId="3" borderId="2" xfId="4" applyFont="1" applyFill="1" applyBorder="1" applyAlignment="1">
      <alignment horizontal="center"/>
    </xf>
    <xf numFmtId="0" fontId="2" fillId="3" borderId="2" xfId="5" applyFont="1" applyFill="1" applyBorder="1" applyAlignment="1">
      <alignment horizontal="center"/>
    </xf>
    <xf numFmtId="0" fontId="0" fillId="0" borderId="0" xfId="0" applyFill="1"/>
    <xf numFmtId="0" fontId="9" fillId="0" borderId="0" xfId="0" applyFont="1" applyAlignment="1">
      <alignment horizontal="right" vertical="center" wrapText="1"/>
    </xf>
    <xf numFmtId="0" fontId="9" fillId="0" borderId="0" xfId="0" applyFont="1" applyAlignment="1">
      <alignment horizontal="center" vertical="center" wrapText="1"/>
    </xf>
    <xf numFmtId="0" fontId="9" fillId="0" borderId="0" xfId="0" applyFont="1" applyAlignment="1">
      <alignment horizontal="left" vertical="center" wrapText="1" indent="1"/>
    </xf>
    <xf numFmtId="0" fontId="10"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horizontal="right" vertical="center" wrapText="1"/>
    </xf>
    <xf numFmtId="0" fontId="9" fillId="0" borderId="0" xfId="0" applyFont="1" applyAlignment="1">
      <alignment horizontal="center" vertical="center" wrapText="1"/>
    </xf>
    <xf numFmtId="0" fontId="9" fillId="0" borderId="0" xfId="0" applyFont="1" applyAlignment="1">
      <alignment horizontal="left" vertical="center" wrapText="1" indent="1"/>
    </xf>
    <xf numFmtId="164" fontId="9" fillId="0" borderId="0" xfId="0" applyNumberFormat="1" applyFont="1" applyAlignment="1">
      <alignment horizontal="right" vertical="center"/>
    </xf>
    <xf numFmtId="164" fontId="0" fillId="0" borderId="0" xfId="0" applyNumberFormat="1"/>
    <xf numFmtId="164" fontId="9" fillId="0" borderId="0" xfId="0" applyNumberFormat="1" applyFont="1" applyAlignment="1">
      <alignment horizontal="left" vertical="center" indent="1"/>
    </xf>
    <xf numFmtId="164" fontId="10" fillId="0" borderId="0" xfId="0" applyNumberFormat="1" applyFont="1"/>
    <xf numFmtId="164" fontId="10" fillId="0" borderId="0" xfId="0" applyNumberFormat="1" applyFont="1" applyAlignment="1">
      <alignment vertical="center" wrapText="1"/>
    </xf>
    <xf numFmtId="165" fontId="0" fillId="0" borderId="0" xfId="0" applyNumberFormat="1"/>
    <xf numFmtId="165" fontId="9" fillId="0" borderId="0" xfId="0" applyNumberFormat="1" applyFont="1" applyAlignment="1">
      <alignment horizontal="right" vertical="center"/>
    </xf>
    <xf numFmtId="165" fontId="9" fillId="0" borderId="0" xfId="0" applyNumberFormat="1" applyFont="1" applyAlignment="1">
      <alignment horizontal="left" vertical="center" indent="1"/>
    </xf>
    <xf numFmtId="165" fontId="10" fillId="0" borderId="0" xfId="0" applyNumberFormat="1" applyFont="1"/>
    <xf numFmtId="165" fontId="10" fillId="0" borderId="0" xfId="0" applyNumberFormat="1" applyFont="1" applyAlignment="1">
      <alignment vertical="center" wrapText="1"/>
    </xf>
    <xf numFmtId="0" fontId="9" fillId="0" borderId="0" xfId="0" applyFont="1" applyAlignment="1">
      <alignment horizontal="center" vertical="top" wrapText="1"/>
    </xf>
    <xf numFmtId="0" fontId="9" fillId="0" borderId="0" xfId="0" applyFont="1" applyAlignment="1">
      <alignment horizontal="left" vertical="top"/>
    </xf>
    <xf numFmtId="0" fontId="0" fillId="0" borderId="0" xfId="0" applyAlignment="1">
      <alignment horizontal="center" vertical="top"/>
    </xf>
    <xf numFmtId="0" fontId="8" fillId="0" borderId="0" xfId="0" applyFont="1" applyAlignment="1">
      <alignment horizontal="center" vertical="top" wrapText="1"/>
    </xf>
    <xf numFmtId="0" fontId="0" fillId="0" borderId="0" xfId="0" applyAlignment="1">
      <alignment horizontal="left" vertical="top"/>
    </xf>
    <xf numFmtId="0" fontId="8" fillId="0" borderId="0" xfId="0" applyFont="1" applyAlignment="1">
      <alignment horizontal="left" vertical="top"/>
    </xf>
    <xf numFmtId="0" fontId="9" fillId="2" borderId="0" xfId="0" applyFont="1" applyFill="1" applyAlignment="1">
      <alignment horizontal="right" vertical="center" wrapText="1"/>
    </xf>
    <xf numFmtId="0" fontId="9" fillId="0" borderId="0" xfId="0" applyFont="1" applyAlignment="1">
      <alignment horizontal="right" vertical="center" wrapText="1"/>
    </xf>
    <xf numFmtId="0" fontId="9" fillId="0" borderId="0" xfId="0" applyFont="1" applyAlignment="1">
      <alignment horizontal="center" vertical="center" wrapText="1"/>
    </xf>
    <xf numFmtId="0" fontId="9" fillId="0" borderId="0" xfId="0" applyFont="1" applyAlignment="1">
      <alignment horizontal="left" vertical="center" wrapText="1" indent="3"/>
    </xf>
    <xf numFmtId="0" fontId="9" fillId="0" borderId="0" xfId="0" applyFont="1" applyAlignment="1">
      <alignment horizontal="left" vertical="center" wrapText="1" indent="1"/>
    </xf>
    <xf numFmtId="0" fontId="9" fillId="0" borderId="0" xfId="0" applyFont="1" applyAlignment="1">
      <alignment horizontal="left" vertical="center" wrapText="1" indent="4"/>
    </xf>
    <xf numFmtId="0" fontId="8" fillId="0" borderId="0" xfId="0" applyFont="1" applyAlignment="1">
      <alignment vertical="center" wrapText="1"/>
    </xf>
    <xf numFmtId="165" fontId="9" fillId="0" borderId="0" xfId="0" applyNumberFormat="1" applyFont="1" applyAlignment="1">
      <alignment horizontal="left" vertical="center" wrapText="1" indent="3"/>
    </xf>
    <xf numFmtId="165" fontId="9" fillId="0" borderId="0" xfId="0" applyNumberFormat="1" applyFont="1" applyAlignment="1">
      <alignment horizontal="right" vertical="center" wrapText="1"/>
    </xf>
    <xf numFmtId="165" fontId="9" fillId="0" borderId="0" xfId="0" applyNumberFormat="1" applyFont="1" applyAlignment="1">
      <alignment horizontal="center" vertical="center" wrapText="1"/>
    </xf>
    <xf numFmtId="165" fontId="9" fillId="0" borderId="0" xfId="0" applyNumberFormat="1" applyFont="1" applyAlignment="1">
      <alignment horizontal="left" vertical="center" wrapText="1" indent="1"/>
    </xf>
    <xf numFmtId="164" fontId="9" fillId="0" borderId="0" xfId="0" applyNumberFormat="1" applyFont="1" applyAlignment="1">
      <alignment horizontal="left" vertical="center" wrapText="1"/>
    </xf>
    <xf numFmtId="165" fontId="9" fillId="0" borderId="0" xfId="0" applyNumberFormat="1" applyFont="1" applyAlignment="1">
      <alignment horizontal="left" vertical="center" wrapText="1" indent="4"/>
    </xf>
  </cellXfs>
  <cellStyles count="6">
    <cellStyle name="Normal" xfId="0" builtinId="0"/>
    <cellStyle name="Normal 2" xfId="1"/>
    <cellStyle name="Normal_Sheet1" xfId="2"/>
    <cellStyle name="Normal_Sheet3" xfId="4"/>
    <cellStyle name="Normal_Sheet4" xfId="3"/>
    <cellStyle name="Normal_Sheet5"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1"/>
  <sheetViews>
    <sheetView workbookViewId="0">
      <pane xSplit="1" ySplit="1" topLeftCell="B2" activePane="bottomRight" state="frozen"/>
      <selection pane="topRight" activeCell="B1" sqref="B1"/>
      <selection pane="bottomLeft" activeCell="A2" sqref="A2"/>
      <selection pane="bottomRight" activeCell="N36" sqref="N36"/>
    </sheetView>
  </sheetViews>
  <sheetFormatPr defaultRowHeight="15"/>
  <cols>
    <col min="2" max="2" width="27.140625" customWidth="1"/>
    <col min="5" max="5" width="9.5703125" bestFit="1" customWidth="1"/>
  </cols>
  <sheetData>
    <row r="1" spans="1:23">
      <c r="A1" s="3" t="s">
        <v>0</v>
      </c>
      <c r="B1" s="3" t="s">
        <v>1</v>
      </c>
      <c r="C1" s="3" t="s">
        <v>2</v>
      </c>
      <c r="D1" s="3" t="s">
        <v>3</v>
      </c>
      <c r="E1" s="3" t="s">
        <v>4</v>
      </c>
      <c r="F1" s="3" t="s">
        <v>5</v>
      </c>
      <c r="G1" s="3" t="s">
        <v>6</v>
      </c>
      <c r="H1" s="3" t="s">
        <v>7</v>
      </c>
      <c r="I1" s="3" t="s">
        <v>8</v>
      </c>
      <c r="J1" s="4" t="s">
        <v>9</v>
      </c>
      <c r="K1" s="4" t="s">
        <v>10</v>
      </c>
      <c r="L1" s="4" t="s">
        <v>11</v>
      </c>
      <c r="M1" s="4" t="s">
        <v>12</v>
      </c>
      <c r="N1" s="3" t="s">
        <v>13</v>
      </c>
      <c r="O1" s="4" t="s">
        <v>14</v>
      </c>
      <c r="P1" s="4" t="s">
        <v>15</v>
      </c>
      <c r="Q1" s="3" t="s">
        <v>16</v>
      </c>
      <c r="R1" s="4" t="s">
        <v>17</v>
      </c>
      <c r="S1" s="4" t="s">
        <v>18</v>
      </c>
      <c r="T1" s="3" t="s">
        <v>19</v>
      </c>
      <c r="U1" s="3" t="s">
        <v>20</v>
      </c>
      <c r="V1" s="3" t="s">
        <v>21</v>
      </c>
      <c r="W1" s="3" t="s">
        <v>22</v>
      </c>
    </row>
    <row r="2" spans="1:23">
      <c r="A2">
        <v>95433</v>
      </c>
      <c r="B2" t="s">
        <v>138</v>
      </c>
      <c r="C2" t="s">
        <v>124</v>
      </c>
      <c r="D2" t="s">
        <v>44</v>
      </c>
      <c r="E2" s="5">
        <v>42419</v>
      </c>
      <c r="F2" t="s">
        <v>143</v>
      </c>
      <c r="G2">
        <v>100</v>
      </c>
      <c r="H2" s="6" t="s">
        <v>23</v>
      </c>
      <c r="I2" t="s">
        <v>145</v>
      </c>
      <c r="J2" t="s">
        <v>50</v>
      </c>
      <c r="K2" t="s">
        <v>139</v>
      </c>
      <c r="L2" s="7" t="b">
        <v>1</v>
      </c>
      <c r="M2" s="7" t="b">
        <v>0</v>
      </c>
      <c r="N2">
        <v>2001</v>
      </c>
      <c r="O2">
        <v>5</v>
      </c>
      <c r="P2">
        <v>4</v>
      </c>
      <c r="Q2">
        <v>1</v>
      </c>
      <c r="R2" t="s">
        <v>25</v>
      </c>
      <c r="S2" s="7">
        <v>0</v>
      </c>
      <c r="T2" s="7">
        <v>10</v>
      </c>
      <c r="V2" s="6">
        <v>4.5</v>
      </c>
      <c r="W2" s="7" t="b">
        <v>0</v>
      </c>
    </row>
    <row r="3" spans="1:23">
      <c r="A3">
        <v>95434</v>
      </c>
      <c r="B3" t="s">
        <v>138</v>
      </c>
      <c r="C3" t="s">
        <v>124</v>
      </c>
      <c r="D3" t="s">
        <v>44</v>
      </c>
      <c r="E3" s="5">
        <v>42419</v>
      </c>
      <c r="F3" t="s">
        <v>143</v>
      </c>
      <c r="G3">
        <v>100</v>
      </c>
      <c r="H3" s="6" t="s">
        <v>23</v>
      </c>
      <c r="I3" t="s">
        <v>145</v>
      </c>
      <c r="J3" t="s">
        <v>50</v>
      </c>
      <c r="K3" t="s">
        <v>139</v>
      </c>
      <c r="L3" s="7" t="b">
        <v>1</v>
      </c>
      <c r="M3" s="7" t="b">
        <v>0</v>
      </c>
      <c r="N3">
        <v>2001</v>
      </c>
      <c r="O3">
        <v>5</v>
      </c>
      <c r="P3">
        <v>4</v>
      </c>
      <c r="Q3">
        <v>1</v>
      </c>
      <c r="R3" t="s">
        <v>25</v>
      </c>
      <c r="S3" s="7">
        <v>0</v>
      </c>
      <c r="T3" s="7">
        <v>10</v>
      </c>
      <c r="V3" s="6">
        <v>4.5</v>
      </c>
      <c r="W3" s="7" t="b">
        <v>0</v>
      </c>
    </row>
    <row r="4" spans="1:23">
      <c r="A4">
        <v>95435</v>
      </c>
      <c r="B4" t="s">
        <v>138</v>
      </c>
      <c r="C4" t="s">
        <v>124</v>
      </c>
      <c r="D4" t="s">
        <v>44</v>
      </c>
      <c r="E4" s="5">
        <v>42419</v>
      </c>
      <c r="F4" t="s">
        <v>143</v>
      </c>
      <c r="G4">
        <v>100</v>
      </c>
      <c r="H4" s="6" t="s">
        <v>23</v>
      </c>
      <c r="I4" t="s">
        <v>145</v>
      </c>
      <c r="J4" t="s">
        <v>50</v>
      </c>
      <c r="K4" t="s">
        <v>139</v>
      </c>
      <c r="L4" s="7" t="b">
        <v>1</v>
      </c>
      <c r="M4" s="7" t="b">
        <v>0</v>
      </c>
      <c r="N4">
        <v>2001</v>
      </c>
      <c r="O4">
        <v>5</v>
      </c>
      <c r="P4">
        <v>4</v>
      </c>
      <c r="Q4">
        <v>1</v>
      </c>
      <c r="R4" t="s">
        <v>25</v>
      </c>
      <c r="S4" s="7">
        <v>0</v>
      </c>
      <c r="T4" s="7">
        <v>10</v>
      </c>
      <c r="V4" s="6">
        <v>4.5</v>
      </c>
      <c r="W4" s="7" t="b">
        <v>0</v>
      </c>
    </row>
    <row r="5" spans="1:23">
      <c r="A5">
        <v>95436</v>
      </c>
      <c r="B5" t="s">
        <v>138</v>
      </c>
      <c r="C5" t="s">
        <v>124</v>
      </c>
      <c r="D5" t="s">
        <v>44</v>
      </c>
      <c r="E5" s="5">
        <v>42419</v>
      </c>
      <c r="F5" t="s">
        <v>143</v>
      </c>
      <c r="G5">
        <v>100</v>
      </c>
      <c r="H5" s="6" t="s">
        <v>23</v>
      </c>
      <c r="I5" t="s">
        <v>145</v>
      </c>
      <c r="J5" t="s">
        <v>50</v>
      </c>
      <c r="K5" t="s">
        <v>139</v>
      </c>
      <c r="L5" s="7" t="b">
        <v>1</v>
      </c>
      <c r="M5" s="7" t="b">
        <v>0</v>
      </c>
      <c r="N5">
        <v>2001</v>
      </c>
      <c r="O5">
        <v>5</v>
      </c>
      <c r="P5">
        <v>4</v>
      </c>
      <c r="Q5">
        <v>1</v>
      </c>
      <c r="R5" t="s">
        <v>25</v>
      </c>
      <c r="S5" s="7">
        <v>0</v>
      </c>
      <c r="T5" s="7">
        <v>2.5</v>
      </c>
      <c r="V5" s="6">
        <v>4.5</v>
      </c>
      <c r="W5" s="7" t="b">
        <v>0</v>
      </c>
    </row>
    <row r="6" spans="1:23">
      <c r="A6">
        <v>95437</v>
      </c>
      <c r="B6" t="s">
        <v>138</v>
      </c>
      <c r="C6" t="s">
        <v>124</v>
      </c>
      <c r="D6" t="s">
        <v>44</v>
      </c>
      <c r="E6" s="5">
        <v>42419</v>
      </c>
      <c r="F6" t="s">
        <v>143</v>
      </c>
      <c r="G6">
        <v>100</v>
      </c>
      <c r="H6" s="6" t="s">
        <v>23</v>
      </c>
      <c r="I6" t="s">
        <v>145</v>
      </c>
      <c r="J6" t="s">
        <v>50</v>
      </c>
      <c r="K6" t="s">
        <v>139</v>
      </c>
      <c r="L6" s="7" t="b">
        <v>1</v>
      </c>
      <c r="M6" s="7" t="b">
        <v>0</v>
      </c>
      <c r="N6">
        <v>2001</v>
      </c>
      <c r="O6">
        <v>5</v>
      </c>
      <c r="P6">
        <v>4</v>
      </c>
      <c r="Q6">
        <v>1</v>
      </c>
      <c r="R6" t="s">
        <v>25</v>
      </c>
      <c r="S6" s="7">
        <v>0</v>
      </c>
      <c r="T6" s="7">
        <v>2.5</v>
      </c>
      <c r="V6" s="6">
        <v>4.5</v>
      </c>
      <c r="W6" s="7" t="b">
        <v>0</v>
      </c>
    </row>
    <row r="7" spans="1:23">
      <c r="A7">
        <v>95438</v>
      </c>
      <c r="B7" t="s">
        <v>138</v>
      </c>
      <c r="C7" t="s">
        <v>124</v>
      </c>
      <c r="D7" t="s">
        <v>44</v>
      </c>
      <c r="E7" s="5">
        <v>42419</v>
      </c>
      <c r="F7" t="s">
        <v>143</v>
      </c>
      <c r="G7">
        <v>100</v>
      </c>
      <c r="H7" s="6" t="s">
        <v>23</v>
      </c>
      <c r="I7" t="s">
        <v>145</v>
      </c>
      <c r="J7" t="s">
        <v>50</v>
      </c>
      <c r="K7" t="s">
        <v>139</v>
      </c>
      <c r="L7" s="7" t="b">
        <v>1</v>
      </c>
      <c r="M7" s="7" t="b">
        <v>0</v>
      </c>
      <c r="N7">
        <v>2001</v>
      </c>
      <c r="O7">
        <v>5</v>
      </c>
      <c r="P7">
        <v>4</v>
      </c>
      <c r="Q7">
        <v>1</v>
      </c>
      <c r="R7" t="s">
        <v>25</v>
      </c>
      <c r="S7" s="7">
        <v>0</v>
      </c>
      <c r="T7" s="7">
        <v>2.5</v>
      </c>
      <c r="V7" s="6">
        <v>4.5</v>
      </c>
      <c r="W7" s="7" t="b">
        <v>0</v>
      </c>
    </row>
    <row r="8" spans="1:23">
      <c r="A8">
        <v>95439</v>
      </c>
      <c r="B8" t="s">
        <v>140</v>
      </c>
      <c r="C8" t="s">
        <v>124</v>
      </c>
      <c r="D8" t="s">
        <v>44</v>
      </c>
      <c r="E8" s="5">
        <v>42419</v>
      </c>
      <c r="F8" t="s">
        <v>143</v>
      </c>
      <c r="G8">
        <v>100</v>
      </c>
      <c r="H8" s="6" t="s">
        <v>23</v>
      </c>
      <c r="I8" t="s">
        <v>144</v>
      </c>
      <c r="J8" t="s">
        <v>50</v>
      </c>
      <c r="K8" t="s">
        <v>139</v>
      </c>
      <c r="L8" s="7" t="b">
        <v>1</v>
      </c>
      <c r="M8" s="7" t="b">
        <v>0</v>
      </c>
      <c r="N8">
        <v>2001</v>
      </c>
      <c r="O8">
        <v>5</v>
      </c>
      <c r="P8">
        <v>4</v>
      </c>
      <c r="Q8">
        <v>1</v>
      </c>
      <c r="R8" t="s">
        <v>25</v>
      </c>
      <c r="S8" s="7">
        <v>0</v>
      </c>
      <c r="T8" s="7">
        <v>10</v>
      </c>
      <c r="V8" s="6">
        <v>4.5</v>
      </c>
      <c r="W8" s="7" t="b">
        <v>0</v>
      </c>
    </row>
    <row r="9" spans="1:23">
      <c r="A9">
        <v>95440</v>
      </c>
      <c r="B9" t="s">
        <v>140</v>
      </c>
      <c r="C9" t="s">
        <v>124</v>
      </c>
      <c r="D9" t="s">
        <v>44</v>
      </c>
      <c r="E9" s="5">
        <v>42419</v>
      </c>
      <c r="F9" t="s">
        <v>143</v>
      </c>
      <c r="G9">
        <v>100</v>
      </c>
      <c r="H9" s="6" t="s">
        <v>23</v>
      </c>
      <c r="I9" t="s">
        <v>144</v>
      </c>
      <c r="J9" t="s">
        <v>50</v>
      </c>
      <c r="K9" t="s">
        <v>139</v>
      </c>
      <c r="L9" s="7" t="b">
        <v>1</v>
      </c>
      <c r="M9" s="7" t="b">
        <v>0</v>
      </c>
      <c r="N9">
        <v>2001</v>
      </c>
      <c r="O9">
        <v>5</v>
      </c>
      <c r="P9">
        <v>4</v>
      </c>
      <c r="Q9">
        <v>1</v>
      </c>
      <c r="R9" t="s">
        <v>25</v>
      </c>
      <c r="S9" s="7">
        <v>0</v>
      </c>
      <c r="T9" s="7">
        <v>10</v>
      </c>
      <c r="V9" s="6">
        <v>4.5</v>
      </c>
      <c r="W9" s="7" t="b">
        <v>0</v>
      </c>
    </row>
    <row r="10" spans="1:23">
      <c r="A10">
        <v>95441</v>
      </c>
      <c r="B10" t="s">
        <v>140</v>
      </c>
      <c r="C10" t="s">
        <v>124</v>
      </c>
      <c r="D10" t="s">
        <v>44</v>
      </c>
      <c r="E10" s="5">
        <v>42419</v>
      </c>
      <c r="F10" t="s">
        <v>143</v>
      </c>
      <c r="G10">
        <v>100</v>
      </c>
      <c r="H10" s="6" t="s">
        <v>23</v>
      </c>
      <c r="I10" t="s">
        <v>144</v>
      </c>
      <c r="J10" t="s">
        <v>50</v>
      </c>
      <c r="K10" t="s">
        <v>139</v>
      </c>
      <c r="L10" s="7" t="b">
        <v>1</v>
      </c>
      <c r="M10" s="7" t="b">
        <v>0</v>
      </c>
      <c r="N10">
        <v>2001</v>
      </c>
      <c r="O10">
        <v>5</v>
      </c>
      <c r="P10">
        <v>4</v>
      </c>
      <c r="Q10">
        <v>1</v>
      </c>
      <c r="R10" t="s">
        <v>25</v>
      </c>
      <c r="S10" s="7">
        <v>0</v>
      </c>
      <c r="T10" s="7">
        <v>10</v>
      </c>
      <c r="V10" s="6">
        <v>4.5</v>
      </c>
      <c r="W10" s="7" t="b">
        <v>0</v>
      </c>
    </row>
    <row r="11" spans="1:23">
      <c r="A11">
        <v>95442</v>
      </c>
      <c r="B11" t="s">
        <v>140</v>
      </c>
      <c r="C11" t="s">
        <v>124</v>
      </c>
      <c r="D11" t="s">
        <v>44</v>
      </c>
      <c r="E11" s="5">
        <v>42419</v>
      </c>
      <c r="F11" t="s">
        <v>143</v>
      </c>
      <c r="G11">
        <v>100</v>
      </c>
      <c r="H11" s="6" t="s">
        <v>23</v>
      </c>
      <c r="I11" t="s">
        <v>144</v>
      </c>
      <c r="J11" t="s">
        <v>50</v>
      </c>
      <c r="K11" t="s">
        <v>139</v>
      </c>
      <c r="L11" s="7" t="b">
        <v>1</v>
      </c>
      <c r="M11" s="7" t="b">
        <v>0</v>
      </c>
      <c r="N11">
        <v>2001</v>
      </c>
      <c r="O11">
        <v>5</v>
      </c>
      <c r="P11">
        <v>4</v>
      </c>
      <c r="Q11">
        <v>1</v>
      </c>
      <c r="R11" t="s">
        <v>25</v>
      </c>
      <c r="S11" s="7">
        <v>0</v>
      </c>
      <c r="T11" s="7">
        <v>10</v>
      </c>
      <c r="V11" s="6">
        <v>4.5</v>
      </c>
      <c r="W11" s="7" t="b">
        <v>0</v>
      </c>
    </row>
    <row r="12" spans="1:23">
      <c r="A12">
        <v>95443</v>
      </c>
      <c r="B12" t="s">
        <v>140</v>
      </c>
      <c r="C12" t="s">
        <v>124</v>
      </c>
      <c r="D12" t="s">
        <v>44</v>
      </c>
      <c r="E12" s="5">
        <v>42419</v>
      </c>
      <c r="F12" t="s">
        <v>143</v>
      </c>
      <c r="G12">
        <v>100</v>
      </c>
      <c r="H12" s="6" t="s">
        <v>23</v>
      </c>
      <c r="I12" t="s">
        <v>144</v>
      </c>
      <c r="J12" t="s">
        <v>50</v>
      </c>
      <c r="K12" t="s">
        <v>139</v>
      </c>
      <c r="L12" s="7" t="b">
        <v>1</v>
      </c>
      <c r="M12" s="7" t="b">
        <v>0</v>
      </c>
      <c r="N12">
        <v>2001</v>
      </c>
      <c r="O12">
        <v>5</v>
      </c>
      <c r="P12">
        <v>4</v>
      </c>
      <c r="Q12">
        <v>1</v>
      </c>
      <c r="R12" t="s">
        <v>25</v>
      </c>
      <c r="S12" s="7">
        <v>0</v>
      </c>
      <c r="T12" s="7">
        <v>10</v>
      </c>
      <c r="V12" s="6">
        <v>4.5</v>
      </c>
      <c r="W12" s="7" t="b">
        <v>0</v>
      </c>
    </row>
    <row r="13" spans="1:23">
      <c r="A13">
        <v>95444</v>
      </c>
      <c r="B13" t="s">
        <v>140</v>
      </c>
      <c r="C13" t="s">
        <v>124</v>
      </c>
      <c r="D13" t="s">
        <v>44</v>
      </c>
      <c r="E13" s="5">
        <v>42419</v>
      </c>
      <c r="F13" t="s">
        <v>143</v>
      </c>
      <c r="G13">
        <v>100</v>
      </c>
      <c r="H13" s="6" t="s">
        <v>23</v>
      </c>
      <c r="I13" t="s">
        <v>144</v>
      </c>
      <c r="J13" t="s">
        <v>50</v>
      </c>
      <c r="K13" t="s">
        <v>139</v>
      </c>
      <c r="L13" s="7" t="b">
        <v>1</v>
      </c>
      <c r="M13" s="7" t="b">
        <v>0</v>
      </c>
      <c r="N13">
        <v>2001</v>
      </c>
      <c r="O13">
        <v>5</v>
      </c>
      <c r="P13">
        <v>4</v>
      </c>
      <c r="Q13">
        <v>1</v>
      </c>
      <c r="R13" t="s">
        <v>25</v>
      </c>
      <c r="S13" s="7">
        <v>0</v>
      </c>
      <c r="T13" s="7">
        <v>10</v>
      </c>
      <c r="V13" s="6">
        <v>4.5</v>
      </c>
      <c r="W13" s="7" t="b">
        <v>0</v>
      </c>
    </row>
    <row r="14" spans="1:23">
      <c r="A14">
        <v>95445</v>
      </c>
      <c r="B14" t="s">
        <v>140</v>
      </c>
      <c r="C14" t="s">
        <v>124</v>
      </c>
      <c r="D14" t="s">
        <v>44</v>
      </c>
      <c r="E14" s="5">
        <v>42419</v>
      </c>
      <c r="F14" t="s">
        <v>143</v>
      </c>
      <c r="G14">
        <v>100</v>
      </c>
      <c r="H14" s="6" t="s">
        <v>23</v>
      </c>
      <c r="I14" t="s">
        <v>144</v>
      </c>
      <c r="J14" t="s">
        <v>50</v>
      </c>
      <c r="K14" t="s">
        <v>139</v>
      </c>
      <c r="L14" s="7" t="b">
        <v>1</v>
      </c>
      <c r="M14" s="7" t="b">
        <v>0</v>
      </c>
      <c r="N14">
        <v>2001</v>
      </c>
      <c r="O14">
        <v>5</v>
      </c>
      <c r="P14">
        <v>4</v>
      </c>
      <c r="Q14">
        <v>1</v>
      </c>
      <c r="R14" t="s">
        <v>25</v>
      </c>
      <c r="S14" s="7">
        <v>0</v>
      </c>
      <c r="T14" s="7">
        <v>10</v>
      </c>
      <c r="V14" s="6">
        <v>4.5</v>
      </c>
      <c r="W14" s="7" t="b">
        <v>0</v>
      </c>
    </row>
    <row r="15" spans="1:23">
      <c r="A15">
        <v>95446</v>
      </c>
      <c r="B15" t="s">
        <v>140</v>
      </c>
      <c r="C15" t="s">
        <v>124</v>
      </c>
      <c r="D15" t="s">
        <v>44</v>
      </c>
      <c r="E15" s="5">
        <v>42419</v>
      </c>
      <c r="F15" t="s">
        <v>143</v>
      </c>
      <c r="G15">
        <v>100</v>
      </c>
      <c r="H15" s="6" t="s">
        <v>23</v>
      </c>
      <c r="I15" t="s">
        <v>144</v>
      </c>
      <c r="J15" t="s">
        <v>50</v>
      </c>
      <c r="K15" t="s">
        <v>139</v>
      </c>
      <c r="L15" s="7" t="b">
        <v>1</v>
      </c>
      <c r="M15" s="7" t="b">
        <v>0</v>
      </c>
      <c r="N15">
        <v>2001</v>
      </c>
      <c r="O15">
        <v>5</v>
      </c>
      <c r="P15">
        <v>4</v>
      </c>
      <c r="Q15">
        <v>1</v>
      </c>
      <c r="R15" t="s">
        <v>25</v>
      </c>
      <c r="S15" s="7">
        <v>0</v>
      </c>
      <c r="T15" s="7">
        <v>10</v>
      </c>
      <c r="V15" s="6">
        <v>4.5</v>
      </c>
      <c r="W15" s="7" t="b">
        <v>0</v>
      </c>
    </row>
    <row r="16" spans="1:23">
      <c r="A16">
        <v>95447</v>
      </c>
      <c r="B16" t="s">
        <v>140</v>
      </c>
      <c r="C16" t="s">
        <v>124</v>
      </c>
      <c r="D16" t="s">
        <v>44</v>
      </c>
      <c r="E16" s="5">
        <v>42419</v>
      </c>
      <c r="F16" t="s">
        <v>143</v>
      </c>
      <c r="G16">
        <v>100</v>
      </c>
      <c r="H16" s="6" t="s">
        <v>23</v>
      </c>
      <c r="I16" t="s">
        <v>144</v>
      </c>
      <c r="J16" t="s">
        <v>50</v>
      </c>
      <c r="K16" t="s">
        <v>139</v>
      </c>
      <c r="L16" s="7" t="b">
        <v>1</v>
      </c>
      <c r="M16" s="7" t="b">
        <v>0</v>
      </c>
      <c r="N16">
        <v>2001</v>
      </c>
      <c r="O16">
        <v>5</v>
      </c>
      <c r="P16">
        <v>4</v>
      </c>
      <c r="Q16">
        <v>1</v>
      </c>
      <c r="R16" t="s">
        <v>25</v>
      </c>
      <c r="S16" s="7">
        <v>0</v>
      </c>
      <c r="T16" s="7">
        <v>10</v>
      </c>
      <c r="V16" s="6">
        <v>4.5</v>
      </c>
      <c r="W16" s="7" t="b">
        <v>0</v>
      </c>
    </row>
    <row r="17" spans="1:23">
      <c r="A17">
        <v>95448</v>
      </c>
      <c r="B17" t="s">
        <v>140</v>
      </c>
      <c r="C17" t="s">
        <v>124</v>
      </c>
      <c r="D17" t="s">
        <v>44</v>
      </c>
      <c r="E17" s="5">
        <v>42419</v>
      </c>
      <c r="F17" t="s">
        <v>143</v>
      </c>
      <c r="G17">
        <v>100</v>
      </c>
      <c r="H17" s="6" t="s">
        <v>23</v>
      </c>
      <c r="I17" t="s">
        <v>144</v>
      </c>
      <c r="J17" t="s">
        <v>50</v>
      </c>
      <c r="K17" t="s">
        <v>139</v>
      </c>
      <c r="L17" s="7" t="b">
        <v>1</v>
      </c>
      <c r="M17" s="7" t="b">
        <v>0</v>
      </c>
      <c r="N17">
        <v>2001</v>
      </c>
      <c r="O17">
        <v>5</v>
      </c>
      <c r="P17">
        <v>4</v>
      </c>
      <c r="Q17">
        <v>1</v>
      </c>
      <c r="R17" t="s">
        <v>25</v>
      </c>
      <c r="S17" s="7">
        <v>0</v>
      </c>
      <c r="T17" s="7">
        <v>10</v>
      </c>
      <c r="V17" s="6">
        <v>4.5</v>
      </c>
      <c r="W17" s="7" t="b">
        <v>0</v>
      </c>
    </row>
    <row r="18" spans="1:23">
      <c r="A18">
        <v>95449</v>
      </c>
      <c r="B18" t="s">
        <v>140</v>
      </c>
      <c r="C18" t="s">
        <v>124</v>
      </c>
      <c r="D18" t="s">
        <v>44</v>
      </c>
      <c r="E18" s="5">
        <v>42419</v>
      </c>
      <c r="F18" t="s">
        <v>143</v>
      </c>
      <c r="G18">
        <v>100</v>
      </c>
      <c r="H18" s="6" t="s">
        <v>23</v>
      </c>
      <c r="I18" t="s">
        <v>144</v>
      </c>
      <c r="J18" t="s">
        <v>50</v>
      </c>
      <c r="K18" t="s">
        <v>139</v>
      </c>
      <c r="L18" s="7" t="b">
        <v>1</v>
      </c>
      <c r="M18" s="7" t="b">
        <v>0</v>
      </c>
      <c r="N18">
        <v>2001</v>
      </c>
      <c r="O18">
        <v>5</v>
      </c>
      <c r="P18">
        <v>4</v>
      </c>
      <c r="Q18">
        <v>1</v>
      </c>
      <c r="R18" t="s">
        <v>25</v>
      </c>
      <c r="S18" s="7">
        <v>0</v>
      </c>
      <c r="T18" s="7">
        <v>2.5</v>
      </c>
      <c r="V18" s="6">
        <v>4.5</v>
      </c>
      <c r="W18" s="7" t="b">
        <v>0</v>
      </c>
    </row>
    <row r="19" spans="1:23">
      <c r="A19">
        <v>95450</v>
      </c>
      <c r="B19" t="s">
        <v>140</v>
      </c>
      <c r="C19" t="s">
        <v>124</v>
      </c>
      <c r="D19" t="s">
        <v>44</v>
      </c>
      <c r="E19" s="5">
        <v>42419</v>
      </c>
      <c r="F19" t="s">
        <v>143</v>
      </c>
      <c r="G19">
        <v>100</v>
      </c>
      <c r="H19" s="6" t="s">
        <v>23</v>
      </c>
      <c r="I19" t="s">
        <v>144</v>
      </c>
      <c r="J19" t="s">
        <v>50</v>
      </c>
      <c r="K19" t="s">
        <v>139</v>
      </c>
      <c r="L19" s="7" t="b">
        <v>1</v>
      </c>
      <c r="M19" s="7" t="b">
        <v>0</v>
      </c>
      <c r="N19">
        <v>2001</v>
      </c>
      <c r="O19">
        <v>5</v>
      </c>
      <c r="P19">
        <v>4</v>
      </c>
      <c r="Q19">
        <v>1</v>
      </c>
      <c r="R19" t="s">
        <v>25</v>
      </c>
      <c r="S19" s="7">
        <v>0</v>
      </c>
      <c r="T19" s="7">
        <v>2.5</v>
      </c>
      <c r="V19" s="6">
        <v>4.5</v>
      </c>
      <c r="W19" s="7" t="b">
        <v>0</v>
      </c>
    </row>
    <row r="20" spans="1:23">
      <c r="A20">
        <v>95451</v>
      </c>
      <c r="B20" t="s">
        <v>140</v>
      </c>
      <c r="C20" t="s">
        <v>124</v>
      </c>
      <c r="D20" t="s">
        <v>44</v>
      </c>
      <c r="E20" s="5">
        <v>42419</v>
      </c>
      <c r="F20" t="s">
        <v>143</v>
      </c>
      <c r="G20">
        <v>100</v>
      </c>
      <c r="H20" s="6" t="s">
        <v>23</v>
      </c>
      <c r="I20" t="s">
        <v>144</v>
      </c>
      <c r="J20" t="s">
        <v>50</v>
      </c>
      <c r="K20" t="s">
        <v>139</v>
      </c>
      <c r="L20" s="7" t="b">
        <v>1</v>
      </c>
      <c r="M20" s="7" t="b">
        <v>0</v>
      </c>
      <c r="N20">
        <v>2001</v>
      </c>
      <c r="O20">
        <v>5</v>
      </c>
      <c r="P20">
        <v>4</v>
      </c>
      <c r="Q20">
        <v>1</v>
      </c>
      <c r="R20" t="s">
        <v>25</v>
      </c>
      <c r="S20" s="7">
        <v>0</v>
      </c>
      <c r="T20" s="7">
        <v>2.5</v>
      </c>
      <c r="V20" s="6">
        <v>4.5</v>
      </c>
      <c r="W20" s="7" t="b">
        <v>0</v>
      </c>
    </row>
    <row r="21" spans="1:23">
      <c r="A21">
        <v>95452</v>
      </c>
      <c r="B21" t="s">
        <v>140</v>
      </c>
      <c r="C21" t="s">
        <v>124</v>
      </c>
      <c r="D21" t="s">
        <v>44</v>
      </c>
      <c r="E21" s="5">
        <v>42419</v>
      </c>
      <c r="F21" t="s">
        <v>143</v>
      </c>
      <c r="G21">
        <v>100</v>
      </c>
      <c r="H21" s="6" t="s">
        <v>23</v>
      </c>
      <c r="I21" t="s">
        <v>144</v>
      </c>
      <c r="J21" t="s">
        <v>50</v>
      </c>
      <c r="K21" t="s">
        <v>139</v>
      </c>
      <c r="L21" s="7" t="b">
        <v>1</v>
      </c>
      <c r="M21" s="7" t="b">
        <v>0</v>
      </c>
      <c r="N21">
        <v>2001</v>
      </c>
      <c r="O21">
        <v>5</v>
      </c>
      <c r="P21">
        <v>4</v>
      </c>
      <c r="Q21">
        <v>1</v>
      </c>
      <c r="R21" t="s">
        <v>25</v>
      </c>
      <c r="S21" s="7">
        <v>0</v>
      </c>
      <c r="T21" s="7">
        <v>2.5</v>
      </c>
      <c r="V21" s="6">
        <v>4.5</v>
      </c>
      <c r="W21" s="7" t="b">
        <v>0</v>
      </c>
    </row>
    <row r="22" spans="1:23">
      <c r="A22">
        <v>95453</v>
      </c>
      <c r="B22" t="s">
        <v>140</v>
      </c>
      <c r="C22" t="s">
        <v>124</v>
      </c>
      <c r="D22" t="s">
        <v>44</v>
      </c>
      <c r="E22" s="5">
        <v>42419</v>
      </c>
      <c r="F22" t="s">
        <v>143</v>
      </c>
      <c r="G22">
        <v>100</v>
      </c>
      <c r="H22" s="6" t="s">
        <v>23</v>
      </c>
      <c r="I22" t="s">
        <v>144</v>
      </c>
      <c r="J22" t="s">
        <v>50</v>
      </c>
      <c r="K22" t="s">
        <v>139</v>
      </c>
      <c r="L22" s="7" t="b">
        <v>1</v>
      </c>
      <c r="M22" s="7" t="b">
        <v>0</v>
      </c>
      <c r="N22">
        <v>2001</v>
      </c>
      <c r="O22">
        <v>5</v>
      </c>
      <c r="P22">
        <v>4</v>
      </c>
      <c r="Q22">
        <v>1</v>
      </c>
      <c r="R22" t="s">
        <v>25</v>
      </c>
      <c r="S22" s="7">
        <v>0</v>
      </c>
      <c r="T22" s="7">
        <v>2.5</v>
      </c>
      <c r="V22" s="6">
        <v>4.5</v>
      </c>
      <c r="W22" s="7" t="b">
        <v>0</v>
      </c>
    </row>
    <row r="23" spans="1:23">
      <c r="A23">
        <v>95454</v>
      </c>
      <c r="B23" t="s">
        <v>140</v>
      </c>
      <c r="C23" t="s">
        <v>124</v>
      </c>
      <c r="D23" t="s">
        <v>44</v>
      </c>
      <c r="E23" s="5">
        <v>42419</v>
      </c>
      <c r="F23" t="s">
        <v>143</v>
      </c>
      <c r="G23">
        <v>100</v>
      </c>
      <c r="H23" s="6" t="s">
        <v>23</v>
      </c>
      <c r="I23" t="s">
        <v>144</v>
      </c>
      <c r="J23" t="s">
        <v>50</v>
      </c>
      <c r="K23" t="s">
        <v>139</v>
      </c>
      <c r="L23" s="7" t="b">
        <v>1</v>
      </c>
      <c r="M23" s="7" t="b">
        <v>0</v>
      </c>
      <c r="N23">
        <v>2001</v>
      </c>
      <c r="O23">
        <v>5</v>
      </c>
      <c r="P23">
        <v>4</v>
      </c>
      <c r="Q23">
        <v>1</v>
      </c>
      <c r="R23" t="s">
        <v>25</v>
      </c>
      <c r="S23" s="7">
        <v>0</v>
      </c>
      <c r="T23" s="7">
        <v>2.5</v>
      </c>
      <c r="V23" s="6">
        <v>4.5</v>
      </c>
      <c r="W23" s="7" t="b">
        <v>0</v>
      </c>
    </row>
    <row r="24" spans="1:23">
      <c r="A24">
        <v>95455</v>
      </c>
      <c r="B24" t="s">
        <v>140</v>
      </c>
      <c r="C24" t="s">
        <v>124</v>
      </c>
      <c r="D24" t="s">
        <v>44</v>
      </c>
      <c r="E24" s="5">
        <v>42419</v>
      </c>
      <c r="F24" t="s">
        <v>143</v>
      </c>
      <c r="G24">
        <v>100</v>
      </c>
      <c r="H24" s="6" t="s">
        <v>23</v>
      </c>
      <c r="I24" t="s">
        <v>144</v>
      </c>
      <c r="J24" t="s">
        <v>50</v>
      </c>
      <c r="K24" t="s">
        <v>139</v>
      </c>
      <c r="L24" s="7" t="b">
        <v>1</v>
      </c>
      <c r="M24" s="7" t="b">
        <v>0</v>
      </c>
      <c r="N24">
        <v>2001</v>
      </c>
      <c r="O24">
        <v>5</v>
      </c>
      <c r="P24">
        <v>4</v>
      </c>
      <c r="Q24">
        <v>1</v>
      </c>
      <c r="R24" t="s">
        <v>25</v>
      </c>
      <c r="S24" s="7">
        <v>0</v>
      </c>
      <c r="T24" s="7">
        <v>2.5</v>
      </c>
      <c r="V24" s="6">
        <v>4.5</v>
      </c>
      <c r="W24" s="7" t="b">
        <v>0</v>
      </c>
    </row>
    <row r="25" spans="1:23">
      <c r="A25">
        <v>95456</v>
      </c>
      <c r="B25" t="s">
        <v>140</v>
      </c>
      <c r="C25" t="s">
        <v>124</v>
      </c>
      <c r="D25" t="s">
        <v>44</v>
      </c>
      <c r="E25" s="5">
        <v>42419</v>
      </c>
      <c r="F25" t="s">
        <v>143</v>
      </c>
      <c r="G25">
        <v>100</v>
      </c>
      <c r="H25" s="6" t="s">
        <v>23</v>
      </c>
      <c r="I25" t="s">
        <v>144</v>
      </c>
      <c r="J25" t="s">
        <v>50</v>
      </c>
      <c r="K25" t="s">
        <v>139</v>
      </c>
      <c r="L25" s="7" t="b">
        <v>1</v>
      </c>
      <c r="M25" s="7" t="b">
        <v>0</v>
      </c>
      <c r="N25">
        <v>2001</v>
      </c>
      <c r="O25">
        <v>5</v>
      </c>
      <c r="P25">
        <v>4</v>
      </c>
      <c r="Q25">
        <v>1</v>
      </c>
      <c r="R25" t="s">
        <v>25</v>
      </c>
      <c r="S25" s="7">
        <v>0</v>
      </c>
      <c r="T25" s="7">
        <v>2.5</v>
      </c>
      <c r="V25" s="6">
        <v>4.5</v>
      </c>
      <c r="W25" s="7" t="b">
        <v>0</v>
      </c>
    </row>
    <row r="26" spans="1:23">
      <c r="A26">
        <v>95457</v>
      </c>
      <c r="B26" t="s">
        <v>140</v>
      </c>
      <c r="C26" t="s">
        <v>124</v>
      </c>
      <c r="D26" t="s">
        <v>44</v>
      </c>
      <c r="E26" s="5">
        <v>42419</v>
      </c>
      <c r="F26" t="s">
        <v>143</v>
      </c>
      <c r="G26">
        <v>100</v>
      </c>
      <c r="H26" s="6" t="s">
        <v>23</v>
      </c>
      <c r="I26" t="s">
        <v>144</v>
      </c>
      <c r="J26" t="s">
        <v>50</v>
      </c>
      <c r="K26" t="s">
        <v>139</v>
      </c>
      <c r="L26" s="7" t="b">
        <v>1</v>
      </c>
      <c r="M26" s="7" t="b">
        <v>0</v>
      </c>
      <c r="N26">
        <v>2001</v>
      </c>
      <c r="O26">
        <v>5</v>
      </c>
      <c r="P26">
        <v>4</v>
      </c>
      <c r="Q26">
        <v>1</v>
      </c>
      <c r="R26" t="s">
        <v>25</v>
      </c>
      <c r="S26" s="7">
        <v>0</v>
      </c>
      <c r="T26" s="7">
        <v>2.5</v>
      </c>
      <c r="V26" s="6">
        <v>4.5</v>
      </c>
      <c r="W26" s="7" t="b">
        <v>0</v>
      </c>
    </row>
    <row r="27" spans="1:23">
      <c r="A27">
        <v>95458</v>
      </c>
      <c r="B27" t="s">
        <v>140</v>
      </c>
      <c r="C27" t="s">
        <v>124</v>
      </c>
      <c r="D27" t="s">
        <v>44</v>
      </c>
      <c r="E27" s="5">
        <v>42419</v>
      </c>
      <c r="F27" t="s">
        <v>143</v>
      </c>
      <c r="G27">
        <v>100</v>
      </c>
      <c r="H27" s="6" t="s">
        <v>23</v>
      </c>
      <c r="I27" t="s">
        <v>144</v>
      </c>
      <c r="J27" t="s">
        <v>50</v>
      </c>
      <c r="K27" t="s">
        <v>139</v>
      </c>
      <c r="L27" s="7" t="b">
        <v>1</v>
      </c>
      <c r="M27" s="7" t="b">
        <v>0</v>
      </c>
      <c r="N27">
        <v>2001</v>
      </c>
      <c r="O27">
        <v>5</v>
      </c>
      <c r="P27">
        <v>4</v>
      </c>
      <c r="Q27">
        <v>1</v>
      </c>
      <c r="R27" t="s">
        <v>25</v>
      </c>
      <c r="S27" s="7">
        <v>0</v>
      </c>
      <c r="T27" s="7">
        <v>2.5</v>
      </c>
      <c r="V27" s="6">
        <v>4.5</v>
      </c>
      <c r="W27" s="7" t="b">
        <v>0</v>
      </c>
    </row>
    <row r="28" spans="1:23">
      <c r="A28">
        <v>95459</v>
      </c>
      <c r="B28" t="s">
        <v>142</v>
      </c>
      <c r="C28" t="s">
        <v>45</v>
      </c>
      <c r="D28" t="s">
        <v>44</v>
      </c>
      <c r="E28" s="5">
        <v>42419</v>
      </c>
      <c r="F28" t="s">
        <v>143</v>
      </c>
      <c r="G28">
        <v>100</v>
      </c>
      <c r="H28" s="6" t="s">
        <v>23</v>
      </c>
      <c r="I28" t="s">
        <v>145</v>
      </c>
      <c r="J28" t="s">
        <v>50</v>
      </c>
      <c r="K28" t="s">
        <v>24</v>
      </c>
      <c r="L28" s="7" t="b">
        <v>1</v>
      </c>
      <c r="M28" s="7" t="b">
        <v>0</v>
      </c>
      <c r="N28">
        <v>2001</v>
      </c>
      <c r="O28">
        <v>5</v>
      </c>
      <c r="P28">
        <v>4</v>
      </c>
      <c r="Q28">
        <v>2</v>
      </c>
      <c r="R28" t="s">
        <v>25</v>
      </c>
      <c r="S28" s="7">
        <v>0</v>
      </c>
      <c r="T28" s="7">
        <v>10</v>
      </c>
      <c r="V28" s="6">
        <v>4.5</v>
      </c>
      <c r="W28" s="7" t="b">
        <v>0</v>
      </c>
    </row>
    <row r="29" spans="1:23">
      <c r="A29">
        <v>95460</v>
      </c>
      <c r="B29" t="s">
        <v>142</v>
      </c>
      <c r="C29" t="s">
        <v>45</v>
      </c>
      <c r="D29" t="s">
        <v>44</v>
      </c>
      <c r="E29" s="5">
        <v>42419</v>
      </c>
      <c r="F29" t="s">
        <v>143</v>
      </c>
      <c r="G29">
        <v>100</v>
      </c>
      <c r="H29" s="6" t="s">
        <v>23</v>
      </c>
      <c r="I29" t="s">
        <v>145</v>
      </c>
      <c r="J29" t="s">
        <v>50</v>
      </c>
      <c r="K29" t="s">
        <v>24</v>
      </c>
      <c r="L29" s="7" t="b">
        <v>1</v>
      </c>
      <c r="M29" s="7" t="b">
        <v>0</v>
      </c>
      <c r="N29">
        <v>2001</v>
      </c>
      <c r="O29">
        <v>5</v>
      </c>
      <c r="P29">
        <v>4</v>
      </c>
      <c r="Q29">
        <v>2</v>
      </c>
      <c r="R29" t="s">
        <v>25</v>
      </c>
      <c r="S29" s="7">
        <v>0</v>
      </c>
      <c r="T29" s="7">
        <v>2.5</v>
      </c>
      <c r="V29" s="6">
        <v>4.5</v>
      </c>
      <c r="W29" s="7" t="b">
        <v>0</v>
      </c>
    </row>
    <row r="30" spans="1:23">
      <c r="A30">
        <v>95461</v>
      </c>
      <c r="B30" t="s">
        <v>141</v>
      </c>
      <c r="C30" t="s">
        <v>123</v>
      </c>
      <c r="D30" t="s">
        <v>44</v>
      </c>
      <c r="E30" s="5">
        <v>42419</v>
      </c>
      <c r="F30" t="s">
        <v>143</v>
      </c>
      <c r="G30">
        <v>100</v>
      </c>
      <c r="H30" s="6" t="s">
        <v>23</v>
      </c>
      <c r="I30" t="s">
        <v>144</v>
      </c>
      <c r="J30" t="s">
        <v>50</v>
      </c>
      <c r="K30" t="s">
        <v>24</v>
      </c>
      <c r="L30" s="7" t="b">
        <v>1</v>
      </c>
      <c r="M30" s="7" t="b">
        <v>0</v>
      </c>
      <c r="N30">
        <v>2001</v>
      </c>
      <c r="O30">
        <v>5</v>
      </c>
      <c r="P30">
        <v>4</v>
      </c>
      <c r="Q30">
        <v>4</v>
      </c>
      <c r="R30" t="s">
        <v>25</v>
      </c>
      <c r="S30" s="7">
        <v>0</v>
      </c>
      <c r="T30" s="7">
        <v>10</v>
      </c>
      <c r="V30" s="6">
        <v>4.5</v>
      </c>
      <c r="W30" s="7" t="b">
        <v>0</v>
      </c>
    </row>
    <row r="31" spans="1:23">
      <c r="A31">
        <v>95462</v>
      </c>
      <c r="B31" t="s">
        <v>141</v>
      </c>
      <c r="C31" t="s">
        <v>123</v>
      </c>
      <c r="D31" t="s">
        <v>44</v>
      </c>
      <c r="E31" s="5">
        <v>42419</v>
      </c>
      <c r="F31" t="s">
        <v>143</v>
      </c>
      <c r="G31">
        <v>100</v>
      </c>
      <c r="H31" s="6" t="s">
        <v>23</v>
      </c>
      <c r="I31" t="s">
        <v>144</v>
      </c>
      <c r="J31" t="s">
        <v>50</v>
      </c>
      <c r="K31" t="s">
        <v>24</v>
      </c>
      <c r="L31" s="7" t="b">
        <v>1</v>
      </c>
      <c r="M31" s="7" t="b">
        <v>0</v>
      </c>
      <c r="N31">
        <v>2001</v>
      </c>
      <c r="O31">
        <v>5</v>
      </c>
      <c r="P31">
        <v>4</v>
      </c>
      <c r="Q31">
        <v>4</v>
      </c>
      <c r="R31" t="s">
        <v>25</v>
      </c>
      <c r="S31" s="7">
        <v>0</v>
      </c>
      <c r="T31" s="7">
        <v>2.5</v>
      </c>
      <c r="V31" s="6">
        <v>4.5</v>
      </c>
      <c r="W31" s="7" t="b">
        <v>0</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workbookViewId="0">
      <selection activeCell="H37" sqref="H37"/>
    </sheetView>
  </sheetViews>
  <sheetFormatPr defaultRowHeight="15"/>
  <sheetData>
    <row r="1" spans="1:7">
      <c r="A1" s="8" t="s">
        <v>26</v>
      </c>
      <c r="B1" s="8" t="s">
        <v>27</v>
      </c>
      <c r="C1" s="8" t="s">
        <v>0</v>
      </c>
      <c r="D1" s="8" t="s">
        <v>28</v>
      </c>
      <c r="E1" s="8" t="s">
        <v>29</v>
      </c>
      <c r="F1" s="8" t="s">
        <v>30</v>
      </c>
      <c r="G1" s="8" t="s">
        <v>31</v>
      </c>
    </row>
    <row r="2" spans="1:7">
      <c r="A2">
        <v>11047</v>
      </c>
      <c r="B2" t="s">
        <v>32</v>
      </c>
      <c r="C2">
        <v>95433</v>
      </c>
      <c r="D2" s="1" t="s">
        <v>33</v>
      </c>
      <c r="E2" s="9" t="b">
        <v>1</v>
      </c>
      <c r="F2" t="s">
        <v>146</v>
      </c>
      <c r="G2" t="s">
        <v>147</v>
      </c>
    </row>
    <row r="3" spans="1:7">
      <c r="A3">
        <v>11048</v>
      </c>
      <c r="B3" t="s">
        <v>32</v>
      </c>
      <c r="C3">
        <v>95434</v>
      </c>
      <c r="D3" s="1" t="s">
        <v>33</v>
      </c>
      <c r="E3" s="9" t="b">
        <v>1</v>
      </c>
      <c r="F3" t="s">
        <v>146</v>
      </c>
      <c r="G3" t="s">
        <v>147</v>
      </c>
    </row>
    <row r="4" spans="1:7">
      <c r="A4">
        <v>11049</v>
      </c>
      <c r="B4" t="s">
        <v>32</v>
      </c>
      <c r="C4">
        <v>95435</v>
      </c>
      <c r="D4" s="1" t="s">
        <v>33</v>
      </c>
      <c r="E4" s="9" t="b">
        <v>1</v>
      </c>
      <c r="F4" t="s">
        <v>146</v>
      </c>
      <c r="G4" t="s">
        <v>147</v>
      </c>
    </row>
    <row r="5" spans="1:7">
      <c r="A5">
        <v>11050</v>
      </c>
      <c r="B5" t="s">
        <v>32</v>
      </c>
      <c r="C5">
        <v>95436</v>
      </c>
      <c r="D5" s="1" t="s">
        <v>33</v>
      </c>
      <c r="E5" s="9" t="b">
        <v>1</v>
      </c>
      <c r="F5" t="s">
        <v>146</v>
      </c>
      <c r="G5" t="s">
        <v>147</v>
      </c>
    </row>
    <row r="6" spans="1:7">
      <c r="A6">
        <v>11051</v>
      </c>
      <c r="B6" t="s">
        <v>32</v>
      </c>
      <c r="C6">
        <v>95437</v>
      </c>
      <c r="D6" s="1" t="s">
        <v>33</v>
      </c>
      <c r="E6" s="9" t="b">
        <v>1</v>
      </c>
      <c r="F6" t="s">
        <v>146</v>
      </c>
      <c r="G6" t="s">
        <v>147</v>
      </c>
    </row>
    <row r="7" spans="1:7">
      <c r="A7">
        <v>11052</v>
      </c>
      <c r="B7" t="s">
        <v>32</v>
      </c>
      <c r="C7">
        <v>95438</v>
      </c>
      <c r="D7" s="1" t="s">
        <v>33</v>
      </c>
      <c r="E7" s="9" t="b">
        <v>1</v>
      </c>
      <c r="F7" t="s">
        <v>146</v>
      </c>
      <c r="G7" t="s">
        <v>147</v>
      </c>
    </row>
    <row r="8" spans="1:7">
      <c r="A8">
        <v>11053</v>
      </c>
      <c r="B8" t="s">
        <v>32</v>
      </c>
      <c r="C8">
        <v>95439</v>
      </c>
      <c r="D8" s="1" t="s">
        <v>33</v>
      </c>
      <c r="E8" s="9" t="b">
        <v>1</v>
      </c>
      <c r="F8" t="s">
        <v>146</v>
      </c>
      <c r="G8" t="s">
        <v>147</v>
      </c>
    </row>
    <row r="9" spans="1:7">
      <c r="A9">
        <v>11054</v>
      </c>
      <c r="B9" t="s">
        <v>32</v>
      </c>
      <c r="C9">
        <v>95440</v>
      </c>
      <c r="D9" s="1" t="s">
        <v>33</v>
      </c>
      <c r="E9" s="9" t="b">
        <v>1</v>
      </c>
      <c r="F9" t="s">
        <v>146</v>
      </c>
      <c r="G9" t="s">
        <v>147</v>
      </c>
    </row>
    <row r="10" spans="1:7">
      <c r="A10">
        <v>11055</v>
      </c>
      <c r="B10" t="s">
        <v>32</v>
      </c>
      <c r="C10">
        <v>95441</v>
      </c>
      <c r="D10" s="1" t="s">
        <v>33</v>
      </c>
      <c r="E10" s="9" t="b">
        <v>1</v>
      </c>
      <c r="F10" t="s">
        <v>146</v>
      </c>
      <c r="G10" t="s">
        <v>147</v>
      </c>
    </row>
    <row r="11" spans="1:7">
      <c r="A11">
        <v>11056</v>
      </c>
      <c r="B11" t="s">
        <v>32</v>
      </c>
      <c r="C11">
        <v>95442</v>
      </c>
      <c r="D11" s="1" t="s">
        <v>33</v>
      </c>
      <c r="E11" s="9" t="b">
        <v>1</v>
      </c>
      <c r="F11" t="s">
        <v>146</v>
      </c>
      <c r="G11" t="s">
        <v>147</v>
      </c>
    </row>
    <row r="12" spans="1:7">
      <c r="A12">
        <v>11057</v>
      </c>
      <c r="B12" t="s">
        <v>32</v>
      </c>
      <c r="C12">
        <v>95443</v>
      </c>
      <c r="D12" s="1" t="s">
        <v>33</v>
      </c>
      <c r="E12" s="9" t="b">
        <v>1</v>
      </c>
      <c r="F12" t="s">
        <v>146</v>
      </c>
      <c r="G12" t="s">
        <v>147</v>
      </c>
    </row>
    <row r="13" spans="1:7">
      <c r="A13">
        <v>11058</v>
      </c>
      <c r="B13" t="s">
        <v>32</v>
      </c>
      <c r="C13">
        <v>95444</v>
      </c>
      <c r="D13" s="1" t="s">
        <v>33</v>
      </c>
      <c r="E13" s="9" t="b">
        <v>1</v>
      </c>
      <c r="F13" t="s">
        <v>146</v>
      </c>
      <c r="G13" t="s">
        <v>147</v>
      </c>
    </row>
    <row r="14" spans="1:7">
      <c r="A14">
        <v>11059</v>
      </c>
      <c r="B14" t="s">
        <v>32</v>
      </c>
      <c r="C14">
        <v>95445</v>
      </c>
      <c r="D14" s="1" t="s">
        <v>33</v>
      </c>
      <c r="E14" s="9" t="b">
        <v>1</v>
      </c>
      <c r="F14" t="s">
        <v>146</v>
      </c>
      <c r="G14" t="s">
        <v>147</v>
      </c>
    </row>
    <row r="15" spans="1:7">
      <c r="A15">
        <v>11060</v>
      </c>
      <c r="B15" t="s">
        <v>32</v>
      </c>
      <c r="C15">
        <v>95446</v>
      </c>
      <c r="D15" s="1" t="s">
        <v>33</v>
      </c>
      <c r="E15" s="9" t="b">
        <v>1</v>
      </c>
      <c r="F15" t="s">
        <v>146</v>
      </c>
      <c r="G15" t="s">
        <v>147</v>
      </c>
    </row>
    <row r="16" spans="1:7">
      <c r="A16">
        <v>11061</v>
      </c>
      <c r="B16" t="s">
        <v>32</v>
      </c>
      <c r="C16">
        <v>95447</v>
      </c>
      <c r="D16" s="1" t="s">
        <v>33</v>
      </c>
      <c r="E16" s="9" t="b">
        <v>1</v>
      </c>
      <c r="F16" t="s">
        <v>146</v>
      </c>
      <c r="G16" t="s">
        <v>147</v>
      </c>
    </row>
    <row r="17" spans="1:7">
      <c r="A17">
        <v>11062</v>
      </c>
      <c r="B17" t="s">
        <v>32</v>
      </c>
      <c r="C17">
        <v>95448</v>
      </c>
      <c r="D17" s="1" t="s">
        <v>33</v>
      </c>
      <c r="E17" s="9" t="b">
        <v>1</v>
      </c>
      <c r="F17" t="s">
        <v>146</v>
      </c>
      <c r="G17" t="s">
        <v>147</v>
      </c>
    </row>
    <row r="18" spans="1:7">
      <c r="A18">
        <v>11063</v>
      </c>
      <c r="B18" t="s">
        <v>32</v>
      </c>
      <c r="C18">
        <v>95449</v>
      </c>
      <c r="D18" s="1" t="s">
        <v>33</v>
      </c>
      <c r="E18" s="9" t="b">
        <v>1</v>
      </c>
      <c r="F18" t="s">
        <v>146</v>
      </c>
      <c r="G18" t="s">
        <v>147</v>
      </c>
    </row>
    <row r="19" spans="1:7">
      <c r="A19">
        <v>11064</v>
      </c>
      <c r="B19" t="s">
        <v>32</v>
      </c>
      <c r="C19">
        <v>95450</v>
      </c>
      <c r="D19" s="1" t="s">
        <v>33</v>
      </c>
      <c r="E19" s="9" t="b">
        <v>1</v>
      </c>
      <c r="F19" t="s">
        <v>146</v>
      </c>
      <c r="G19" t="s">
        <v>147</v>
      </c>
    </row>
    <row r="20" spans="1:7">
      <c r="A20">
        <v>11065</v>
      </c>
      <c r="B20" t="s">
        <v>32</v>
      </c>
      <c r="C20">
        <v>95451</v>
      </c>
      <c r="D20" s="1" t="s">
        <v>33</v>
      </c>
      <c r="E20" s="9" t="b">
        <v>1</v>
      </c>
      <c r="F20" t="s">
        <v>146</v>
      </c>
      <c r="G20" t="s">
        <v>147</v>
      </c>
    </row>
    <row r="21" spans="1:7">
      <c r="A21">
        <v>11066</v>
      </c>
      <c r="B21" t="s">
        <v>32</v>
      </c>
      <c r="C21">
        <v>95452</v>
      </c>
      <c r="D21" s="1" t="s">
        <v>33</v>
      </c>
      <c r="E21" s="9" t="b">
        <v>1</v>
      </c>
      <c r="F21" t="s">
        <v>146</v>
      </c>
      <c r="G21" t="s">
        <v>147</v>
      </c>
    </row>
    <row r="22" spans="1:7">
      <c r="A22">
        <v>11067</v>
      </c>
      <c r="B22" t="s">
        <v>32</v>
      </c>
      <c r="C22">
        <v>95453</v>
      </c>
      <c r="D22" s="1" t="s">
        <v>33</v>
      </c>
      <c r="E22" s="9" t="b">
        <v>1</v>
      </c>
      <c r="F22" t="s">
        <v>146</v>
      </c>
      <c r="G22" t="s">
        <v>147</v>
      </c>
    </row>
    <row r="23" spans="1:7">
      <c r="A23">
        <v>11068</v>
      </c>
      <c r="B23" t="s">
        <v>32</v>
      </c>
      <c r="C23">
        <v>95454</v>
      </c>
      <c r="D23" s="1" t="s">
        <v>33</v>
      </c>
      <c r="E23" s="9" t="b">
        <v>1</v>
      </c>
      <c r="F23" t="s">
        <v>146</v>
      </c>
      <c r="G23" t="s">
        <v>147</v>
      </c>
    </row>
    <row r="24" spans="1:7">
      <c r="A24">
        <v>11069</v>
      </c>
      <c r="B24" t="s">
        <v>32</v>
      </c>
      <c r="C24">
        <v>95455</v>
      </c>
      <c r="D24" s="1" t="s">
        <v>33</v>
      </c>
      <c r="E24" s="9" t="b">
        <v>1</v>
      </c>
      <c r="F24" t="s">
        <v>146</v>
      </c>
      <c r="G24" t="s">
        <v>147</v>
      </c>
    </row>
    <row r="25" spans="1:7">
      <c r="A25">
        <v>11070</v>
      </c>
      <c r="B25" t="s">
        <v>32</v>
      </c>
      <c r="C25">
        <v>95456</v>
      </c>
      <c r="D25" s="1" t="s">
        <v>33</v>
      </c>
      <c r="E25" s="9" t="b">
        <v>1</v>
      </c>
      <c r="F25" t="s">
        <v>146</v>
      </c>
      <c r="G25" t="s">
        <v>147</v>
      </c>
    </row>
    <row r="26" spans="1:7">
      <c r="A26">
        <v>11071</v>
      </c>
      <c r="B26" t="s">
        <v>32</v>
      </c>
      <c r="C26">
        <v>95457</v>
      </c>
      <c r="D26" s="1" t="s">
        <v>33</v>
      </c>
      <c r="E26" s="9" t="b">
        <v>1</v>
      </c>
      <c r="F26" t="s">
        <v>146</v>
      </c>
      <c r="G26" t="s">
        <v>147</v>
      </c>
    </row>
    <row r="27" spans="1:7">
      <c r="A27">
        <v>11072</v>
      </c>
      <c r="B27" t="s">
        <v>32</v>
      </c>
      <c r="C27">
        <v>95458</v>
      </c>
      <c r="D27" s="1" t="s">
        <v>33</v>
      </c>
      <c r="E27" s="9" t="b">
        <v>1</v>
      </c>
      <c r="F27" t="s">
        <v>146</v>
      </c>
      <c r="G27" t="s">
        <v>147</v>
      </c>
    </row>
    <row r="28" spans="1:7">
      <c r="A28">
        <v>11073</v>
      </c>
      <c r="B28" t="s">
        <v>32</v>
      </c>
      <c r="C28">
        <v>95459</v>
      </c>
      <c r="D28" s="1" t="s">
        <v>33</v>
      </c>
      <c r="E28" s="9" t="b">
        <v>1</v>
      </c>
      <c r="F28" t="s">
        <v>146</v>
      </c>
      <c r="G28" t="s">
        <v>147</v>
      </c>
    </row>
    <row r="29" spans="1:7">
      <c r="A29">
        <v>11074</v>
      </c>
      <c r="B29" t="s">
        <v>32</v>
      </c>
      <c r="C29">
        <v>95460</v>
      </c>
      <c r="D29" s="1" t="s">
        <v>33</v>
      </c>
      <c r="E29" s="9" t="b">
        <v>1</v>
      </c>
      <c r="F29" t="s">
        <v>146</v>
      </c>
      <c r="G29" t="s">
        <v>147</v>
      </c>
    </row>
    <row r="30" spans="1:7">
      <c r="A30">
        <v>11075</v>
      </c>
      <c r="B30" t="s">
        <v>32</v>
      </c>
      <c r="C30">
        <v>95461</v>
      </c>
      <c r="D30" s="1" t="s">
        <v>33</v>
      </c>
      <c r="E30" s="9" t="b">
        <v>1</v>
      </c>
      <c r="F30" t="s">
        <v>146</v>
      </c>
      <c r="G30" t="s">
        <v>147</v>
      </c>
    </row>
    <row r="31" spans="1:7">
      <c r="A31">
        <v>11076</v>
      </c>
      <c r="B31" t="s">
        <v>32</v>
      </c>
      <c r="C31">
        <v>95462</v>
      </c>
      <c r="D31" s="1" t="s">
        <v>33</v>
      </c>
      <c r="E31" s="9" t="b">
        <v>1</v>
      </c>
      <c r="F31" t="s">
        <v>146</v>
      </c>
      <c r="G31" t="s">
        <v>147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02"/>
  <sheetViews>
    <sheetView workbookViewId="0">
      <selection activeCell="B798" sqref="B798"/>
    </sheetView>
  </sheetViews>
  <sheetFormatPr defaultRowHeight="15"/>
  <sheetData>
    <row r="1" spans="1:7">
      <c r="A1" s="10" t="s">
        <v>26</v>
      </c>
      <c r="B1" s="10" t="s">
        <v>34</v>
      </c>
      <c r="C1" s="10" t="s">
        <v>0</v>
      </c>
      <c r="D1" s="10" t="s">
        <v>35</v>
      </c>
      <c r="E1" s="10" t="s">
        <v>36</v>
      </c>
      <c r="F1" s="10" t="s">
        <v>37</v>
      </c>
      <c r="G1" s="10" t="s">
        <v>38</v>
      </c>
    </row>
    <row r="2" spans="1:7">
      <c r="A2">
        <v>196444</v>
      </c>
      <c r="B2" s="12">
        <v>626</v>
      </c>
      <c r="C2">
        <v>95433</v>
      </c>
      <c r="D2">
        <v>65.34</v>
      </c>
      <c r="E2">
        <v>3.44</v>
      </c>
      <c r="F2" t="s">
        <v>39</v>
      </c>
      <c r="G2" t="s">
        <v>40</v>
      </c>
    </row>
    <row r="3" spans="1:7">
      <c r="A3">
        <v>196445</v>
      </c>
      <c r="B3" s="12">
        <v>797</v>
      </c>
      <c r="C3">
        <v>95433</v>
      </c>
      <c r="D3">
        <v>0.93100000000000005</v>
      </c>
      <c r="E3">
        <v>0.11200000000000002</v>
      </c>
      <c r="F3" t="s">
        <v>39</v>
      </c>
      <c r="G3" t="s">
        <v>40</v>
      </c>
    </row>
    <row r="4" spans="1:7">
      <c r="A4">
        <v>196446</v>
      </c>
      <c r="B4" s="12">
        <v>696</v>
      </c>
      <c r="C4">
        <v>95433</v>
      </c>
      <c r="D4">
        <v>4.1799999999999997E-2</v>
      </c>
      <c r="E4">
        <v>3.3000000000000004E-3</v>
      </c>
      <c r="F4" t="s">
        <v>39</v>
      </c>
      <c r="G4" t="s">
        <v>150</v>
      </c>
    </row>
    <row r="5" spans="1:7">
      <c r="A5">
        <v>196447</v>
      </c>
      <c r="B5" s="12">
        <v>525</v>
      </c>
      <c r="C5">
        <v>95433</v>
      </c>
      <c r="D5">
        <v>7.2899999999999993E-2</v>
      </c>
      <c r="E5">
        <v>3.1999999999999997E-3</v>
      </c>
      <c r="F5" t="s">
        <v>39</v>
      </c>
      <c r="G5" t="s">
        <v>150</v>
      </c>
    </row>
    <row r="6" spans="1:7">
      <c r="A6">
        <v>196448</v>
      </c>
      <c r="B6" s="12">
        <v>292</v>
      </c>
      <c r="C6">
        <v>95433</v>
      </c>
      <c r="D6">
        <v>3.2399999999999998E-2</v>
      </c>
      <c r="E6">
        <v>2E-3</v>
      </c>
      <c r="F6" t="s">
        <v>39</v>
      </c>
      <c r="G6" t="s">
        <v>150</v>
      </c>
    </row>
    <row r="7" spans="1:7">
      <c r="A7">
        <v>196449</v>
      </c>
      <c r="B7" s="12">
        <v>669</v>
      </c>
      <c r="C7">
        <v>95433</v>
      </c>
      <c r="D7">
        <v>2.1499999999999998E-2</v>
      </c>
      <c r="E7">
        <v>1.4999999999999998E-3</v>
      </c>
      <c r="F7" t="s">
        <v>39</v>
      </c>
      <c r="G7" t="s">
        <v>150</v>
      </c>
    </row>
    <row r="8" spans="1:7">
      <c r="A8">
        <v>196450</v>
      </c>
      <c r="B8" s="12">
        <v>329</v>
      </c>
      <c r="C8">
        <v>95433</v>
      </c>
      <c r="D8">
        <v>0.1203</v>
      </c>
      <c r="E8">
        <v>1.2199999999999999E-2</v>
      </c>
      <c r="F8" t="s">
        <v>39</v>
      </c>
      <c r="G8" t="s">
        <v>150</v>
      </c>
    </row>
    <row r="9" spans="1:7">
      <c r="A9">
        <v>196451</v>
      </c>
      <c r="B9" s="12">
        <v>488</v>
      </c>
      <c r="C9">
        <v>95433</v>
      </c>
      <c r="D9">
        <v>0.28940000000000005</v>
      </c>
      <c r="E9">
        <v>6.8500000000000005E-2</v>
      </c>
      <c r="F9" t="s">
        <v>39</v>
      </c>
      <c r="G9" t="s">
        <v>150</v>
      </c>
    </row>
    <row r="10" spans="1:7">
      <c r="A10">
        <v>196452</v>
      </c>
      <c r="B10" s="12">
        <v>715</v>
      </c>
      <c r="C10">
        <v>95433</v>
      </c>
      <c r="D10">
        <v>1.9900000000000001E-2</v>
      </c>
      <c r="E10">
        <v>3.1999999999999997E-3</v>
      </c>
      <c r="F10" t="s">
        <v>39</v>
      </c>
      <c r="G10" t="s">
        <v>150</v>
      </c>
    </row>
    <row r="11" spans="1:7">
      <c r="A11">
        <v>196453</v>
      </c>
      <c r="B11" s="12">
        <v>767</v>
      </c>
      <c r="C11">
        <v>95433</v>
      </c>
      <c r="D11">
        <v>6.4999999999999997E-4</v>
      </c>
      <c r="E11">
        <v>1.1E-4</v>
      </c>
      <c r="F11" t="s">
        <v>39</v>
      </c>
      <c r="G11" t="s">
        <v>150</v>
      </c>
    </row>
    <row r="12" spans="1:7">
      <c r="A12">
        <v>196454</v>
      </c>
      <c r="B12" s="12">
        <v>347</v>
      </c>
      <c r="C12">
        <v>95433</v>
      </c>
      <c r="D12">
        <v>7.049999999999999E-3</v>
      </c>
      <c r="E12">
        <v>3.8999999999999999E-4</v>
      </c>
      <c r="F12" t="s">
        <v>39</v>
      </c>
      <c r="G12" t="s">
        <v>150</v>
      </c>
    </row>
    <row r="13" spans="1:7">
      <c r="A13">
        <v>196455</v>
      </c>
      <c r="B13" s="12">
        <v>526</v>
      </c>
      <c r="C13">
        <v>95433</v>
      </c>
      <c r="D13">
        <v>1.132E-2</v>
      </c>
      <c r="E13">
        <v>5.4000000000000001E-4</v>
      </c>
      <c r="F13" t="s">
        <v>39</v>
      </c>
      <c r="G13" t="s">
        <v>150</v>
      </c>
    </row>
    <row r="14" spans="1:7">
      <c r="A14">
        <v>196456</v>
      </c>
      <c r="B14" s="12">
        <v>380</v>
      </c>
      <c r="C14">
        <v>95433</v>
      </c>
      <c r="D14">
        <v>4.8619999999999997E-2</v>
      </c>
      <c r="E14">
        <v>1.3189999999999999E-2</v>
      </c>
      <c r="F14" t="s">
        <v>39</v>
      </c>
      <c r="G14" t="s">
        <v>150</v>
      </c>
    </row>
    <row r="15" spans="1:7">
      <c r="A15">
        <v>196457</v>
      </c>
      <c r="B15" s="12">
        <v>778</v>
      </c>
      <c r="C15">
        <v>95433</v>
      </c>
      <c r="D15">
        <v>5.8689999999999999E-2</v>
      </c>
      <c r="E15">
        <v>6.8299999999999993E-3</v>
      </c>
      <c r="F15" t="s">
        <v>39</v>
      </c>
      <c r="G15" t="s">
        <v>150</v>
      </c>
    </row>
    <row r="16" spans="1:7">
      <c r="A16">
        <v>196458</v>
      </c>
      <c r="B16" s="12">
        <v>298</v>
      </c>
      <c r="C16">
        <v>95433</v>
      </c>
      <c r="D16">
        <v>2.33E-3</v>
      </c>
      <c r="E16">
        <v>7.3000000000000007E-4</v>
      </c>
      <c r="F16" t="s">
        <v>39</v>
      </c>
      <c r="G16" t="s">
        <v>150</v>
      </c>
    </row>
    <row r="17" spans="1:7">
      <c r="A17">
        <v>196459</v>
      </c>
      <c r="B17" s="12">
        <v>689</v>
      </c>
      <c r="C17">
        <v>95433</v>
      </c>
      <c r="D17">
        <v>1.5000000000000001E-4</v>
      </c>
      <c r="E17">
        <v>9.9999999999999991E-5</v>
      </c>
      <c r="F17" t="s">
        <v>39</v>
      </c>
      <c r="G17" t="s">
        <v>150</v>
      </c>
    </row>
    <row r="18" spans="1:7">
      <c r="A18">
        <v>196460</v>
      </c>
      <c r="B18" s="12">
        <v>697</v>
      </c>
      <c r="C18">
        <v>95433</v>
      </c>
      <c r="D18">
        <v>3.6999999999999997E-3</v>
      </c>
      <c r="E18">
        <v>2.3999999999999998E-4</v>
      </c>
      <c r="F18" t="s">
        <v>39</v>
      </c>
      <c r="G18" t="s">
        <v>150</v>
      </c>
    </row>
    <row r="19" spans="1:7">
      <c r="A19">
        <v>196461</v>
      </c>
      <c r="B19" s="12">
        <v>586</v>
      </c>
      <c r="C19">
        <v>95433</v>
      </c>
      <c r="D19">
        <v>6.6E-4</v>
      </c>
      <c r="E19">
        <v>2.0000000000000002E-5</v>
      </c>
      <c r="F19" t="s">
        <v>39</v>
      </c>
      <c r="G19" t="s">
        <v>150</v>
      </c>
    </row>
    <row r="20" spans="1:7">
      <c r="A20">
        <v>196462</v>
      </c>
      <c r="B20" s="12">
        <v>649</v>
      </c>
      <c r="C20">
        <v>95433</v>
      </c>
      <c r="D20">
        <v>0</v>
      </c>
      <c r="E20">
        <v>9.9999999999999991E-5</v>
      </c>
      <c r="F20" t="s">
        <v>39</v>
      </c>
      <c r="G20" t="s">
        <v>150</v>
      </c>
    </row>
    <row r="21" spans="1:7">
      <c r="A21">
        <v>196463</v>
      </c>
      <c r="B21" s="12">
        <v>695</v>
      </c>
      <c r="C21">
        <v>95433</v>
      </c>
      <c r="D21">
        <v>1.0799999999999999E-2</v>
      </c>
      <c r="E21">
        <v>3.0000000000000003E-4</v>
      </c>
      <c r="F21" t="s">
        <v>39</v>
      </c>
      <c r="G21" t="s">
        <v>150</v>
      </c>
    </row>
    <row r="22" spans="1:7">
      <c r="A22">
        <v>196464</v>
      </c>
      <c r="B22" s="12">
        <v>296</v>
      </c>
      <c r="C22">
        <v>95433</v>
      </c>
      <c r="D22">
        <v>1.8200000000000001E-2</v>
      </c>
      <c r="E22">
        <v>3.5000000000000005E-3</v>
      </c>
      <c r="F22" t="s">
        <v>39</v>
      </c>
      <c r="G22" t="s">
        <v>150</v>
      </c>
    </row>
    <row r="23" spans="1:7">
      <c r="A23">
        <v>196465</v>
      </c>
      <c r="B23" s="12">
        <v>1862</v>
      </c>
      <c r="C23">
        <v>95433</v>
      </c>
      <c r="D23">
        <v>9.9999999999999991E-5</v>
      </c>
      <c r="E23">
        <v>9.9999999999999991E-5</v>
      </c>
      <c r="F23" t="s">
        <v>39</v>
      </c>
      <c r="G23" t="s">
        <v>150</v>
      </c>
    </row>
    <row r="24" spans="1:7">
      <c r="A24">
        <v>196466</v>
      </c>
      <c r="B24" s="12">
        <v>300</v>
      </c>
      <c r="C24">
        <v>95433</v>
      </c>
      <c r="D24">
        <v>6.1600000000000002E-2</v>
      </c>
      <c r="E24">
        <v>1.4099999999999998E-2</v>
      </c>
      <c r="F24" t="s">
        <v>39</v>
      </c>
      <c r="G24" t="s">
        <v>150</v>
      </c>
    </row>
    <row r="25" spans="1:7">
      <c r="A25">
        <v>196467</v>
      </c>
      <c r="B25" s="12">
        <v>1861</v>
      </c>
      <c r="C25">
        <v>95433</v>
      </c>
      <c r="D25">
        <v>9.9999999999999991E-5</v>
      </c>
      <c r="E25">
        <v>0</v>
      </c>
      <c r="F25" t="s">
        <v>39</v>
      </c>
      <c r="G25" t="s">
        <v>150</v>
      </c>
    </row>
    <row r="26" spans="1:7">
      <c r="A26">
        <v>196468</v>
      </c>
      <c r="B26" s="12">
        <v>520</v>
      </c>
      <c r="C26">
        <v>95433</v>
      </c>
      <c r="D26">
        <v>3.9999999999999996E-4</v>
      </c>
      <c r="E26">
        <v>0</v>
      </c>
      <c r="F26" t="s">
        <v>39</v>
      </c>
      <c r="G26" t="s">
        <v>150</v>
      </c>
    </row>
    <row r="27" spans="1:7">
      <c r="A27">
        <v>196469</v>
      </c>
      <c r="B27" s="12">
        <v>2669</v>
      </c>
      <c r="C27">
        <v>95433</v>
      </c>
      <c r="D27">
        <v>26.136000000000003</v>
      </c>
      <c r="E27">
        <v>-99</v>
      </c>
      <c r="F27" t="s">
        <v>151</v>
      </c>
      <c r="G27" t="s">
        <v>46</v>
      </c>
    </row>
    <row r="28" spans="1:7">
      <c r="A28">
        <v>196470</v>
      </c>
      <c r="B28" s="12">
        <v>2670</v>
      </c>
      <c r="C28">
        <v>95433</v>
      </c>
      <c r="D28">
        <v>0.31462749000000001</v>
      </c>
      <c r="E28">
        <v>-99</v>
      </c>
      <c r="F28" t="s">
        <v>151</v>
      </c>
      <c r="G28" t="s">
        <v>46</v>
      </c>
    </row>
    <row r="29" spans="1:7">
      <c r="A29">
        <v>196471</v>
      </c>
      <c r="B29" s="12">
        <v>2671</v>
      </c>
      <c r="C29">
        <v>95433</v>
      </c>
      <c r="D29">
        <v>6.4558025100000123</v>
      </c>
      <c r="E29">
        <v>-99</v>
      </c>
      <c r="F29" t="s">
        <v>151</v>
      </c>
      <c r="G29" t="s">
        <v>46</v>
      </c>
    </row>
    <row r="30" spans="1:7">
      <c r="A30">
        <v>196472</v>
      </c>
      <c r="B30" s="12">
        <v>626</v>
      </c>
      <c r="C30">
        <v>95434</v>
      </c>
      <c r="D30">
        <v>70.850000000000009</v>
      </c>
      <c r="E30">
        <v>3.7700000000000005</v>
      </c>
      <c r="F30" t="s">
        <v>39</v>
      </c>
      <c r="G30" t="s">
        <v>40</v>
      </c>
    </row>
    <row r="31" spans="1:7">
      <c r="A31">
        <v>196473</v>
      </c>
      <c r="B31" s="12">
        <v>797</v>
      </c>
      <c r="C31">
        <v>95434</v>
      </c>
      <c r="D31">
        <v>0.36099999999999999</v>
      </c>
      <c r="E31">
        <v>8.2000000000000003E-2</v>
      </c>
      <c r="F31" t="s">
        <v>39</v>
      </c>
      <c r="G31" t="s">
        <v>40</v>
      </c>
    </row>
    <row r="32" spans="1:7">
      <c r="A32">
        <v>196474</v>
      </c>
      <c r="B32" s="12">
        <v>696</v>
      </c>
      <c r="C32">
        <v>95434</v>
      </c>
      <c r="D32">
        <v>9.9000000000000008E-3</v>
      </c>
      <c r="E32">
        <v>3.8999999999999998E-3</v>
      </c>
      <c r="F32" t="s">
        <v>39</v>
      </c>
      <c r="G32" t="s">
        <v>150</v>
      </c>
    </row>
    <row r="33" spans="1:7">
      <c r="A33">
        <v>196475</v>
      </c>
      <c r="B33" s="12">
        <v>525</v>
      </c>
      <c r="C33">
        <v>95434</v>
      </c>
      <c r="D33">
        <v>5.9999999999999993E-3</v>
      </c>
      <c r="E33">
        <v>3.1000000000000003E-3</v>
      </c>
      <c r="F33" t="s">
        <v>39</v>
      </c>
      <c r="G33" t="s">
        <v>150</v>
      </c>
    </row>
    <row r="34" spans="1:7">
      <c r="A34">
        <v>196476</v>
      </c>
      <c r="B34" s="12">
        <v>292</v>
      </c>
      <c r="C34">
        <v>95434</v>
      </c>
      <c r="D34">
        <v>0.01</v>
      </c>
      <c r="E34">
        <v>2.5000000000000001E-3</v>
      </c>
      <c r="F34" t="s">
        <v>39</v>
      </c>
      <c r="G34" t="s">
        <v>150</v>
      </c>
    </row>
    <row r="35" spans="1:7">
      <c r="A35">
        <v>196477</v>
      </c>
      <c r="B35" s="12">
        <v>669</v>
      </c>
      <c r="C35">
        <v>95434</v>
      </c>
      <c r="D35">
        <v>6.5000000000000006E-3</v>
      </c>
      <c r="E35">
        <v>1.7999999999999997E-3</v>
      </c>
      <c r="F35" t="s">
        <v>39</v>
      </c>
      <c r="G35" t="s">
        <v>150</v>
      </c>
    </row>
    <row r="36" spans="1:7">
      <c r="A36">
        <v>196478</v>
      </c>
      <c r="B36" s="12">
        <v>329</v>
      </c>
      <c r="C36">
        <v>95434</v>
      </c>
      <c r="D36">
        <v>4.07E-2</v>
      </c>
      <c r="E36">
        <v>1.46E-2</v>
      </c>
      <c r="F36" t="s">
        <v>39</v>
      </c>
      <c r="G36" t="s">
        <v>150</v>
      </c>
    </row>
    <row r="37" spans="1:7">
      <c r="A37">
        <v>196479</v>
      </c>
      <c r="B37" s="12">
        <v>488</v>
      </c>
      <c r="C37">
        <v>95434</v>
      </c>
      <c r="D37">
        <v>0</v>
      </c>
      <c r="E37">
        <v>8.1699999999999995E-2</v>
      </c>
      <c r="F37" t="s">
        <v>39</v>
      </c>
      <c r="G37" t="s">
        <v>150</v>
      </c>
    </row>
    <row r="38" spans="1:7">
      <c r="A38">
        <v>196480</v>
      </c>
      <c r="B38" s="12">
        <v>715</v>
      </c>
      <c r="C38">
        <v>95434</v>
      </c>
      <c r="D38">
        <v>0</v>
      </c>
      <c r="E38">
        <v>3.8999999999999998E-3</v>
      </c>
      <c r="F38" t="s">
        <v>39</v>
      </c>
      <c r="G38" t="s">
        <v>150</v>
      </c>
    </row>
    <row r="39" spans="1:7">
      <c r="A39">
        <v>196481</v>
      </c>
      <c r="B39" s="12">
        <v>767</v>
      </c>
      <c r="C39">
        <v>95434</v>
      </c>
      <c r="D39">
        <v>5.1999999999999995E-4</v>
      </c>
      <c r="E39">
        <v>1.3999999999999999E-4</v>
      </c>
      <c r="F39" t="s">
        <v>39</v>
      </c>
      <c r="G39" t="s">
        <v>150</v>
      </c>
    </row>
    <row r="40" spans="1:7">
      <c r="A40">
        <v>196482</v>
      </c>
      <c r="B40" s="12">
        <v>347</v>
      </c>
      <c r="C40">
        <v>95434</v>
      </c>
      <c r="D40">
        <v>8.3000000000000001E-4</v>
      </c>
      <c r="E40">
        <v>4.3000000000000004E-4</v>
      </c>
      <c r="F40" t="s">
        <v>39</v>
      </c>
      <c r="G40" t="s">
        <v>150</v>
      </c>
    </row>
    <row r="41" spans="1:7">
      <c r="A41">
        <v>196483</v>
      </c>
      <c r="B41" s="12">
        <v>526</v>
      </c>
      <c r="C41">
        <v>95434</v>
      </c>
      <c r="D41">
        <v>0</v>
      </c>
      <c r="E41">
        <v>6.3000000000000003E-4</v>
      </c>
      <c r="F41" t="s">
        <v>39</v>
      </c>
      <c r="G41" t="s">
        <v>150</v>
      </c>
    </row>
    <row r="42" spans="1:7">
      <c r="A42">
        <v>196484</v>
      </c>
      <c r="B42" s="12">
        <v>380</v>
      </c>
      <c r="C42">
        <v>95434</v>
      </c>
      <c r="D42">
        <v>1.2199999999999999E-3</v>
      </c>
      <c r="E42">
        <v>1.6470000000000002E-2</v>
      </c>
      <c r="F42" t="s">
        <v>39</v>
      </c>
      <c r="G42" t="s">
        <v>150</v>
      </c>
    </row>
    <row r="43" spans="1:7">
      <c r="A43">
        <v>196485</v>
      </c>
      <c r="B43" s="12">
        <v>778</v>
      </c>
      <c r="C43">
        <v>95434</v>
      </c>
      <c r="D43">
        <v>2.29E-2</v>
      </c>
      <c r="E43">
        <v>7.3800000000000003E-3</v>
      </c>
      <c r="F43" t="s">
        <v>39</v>
      </c>
      <c r="G43" t="s">
        <v>150</v>
      </c>
    </row>
    <row r="44" spans="1:7">
      <c r="A44">
        <v>196486</v>
      </c>
      <c r="B44" s="12">
        <v>298</v>
      </c>
      <c r="C44">
        <v>95434</v>
      </c>
      <c r="D44">
        <v>2.2100000000000002E-3</v>
      </c>
      <c r="E44">
        <v>8.6000000000000009E-4</v>
      </c>
      <c r="F44" t="s">
        <v>39</v>
      </c>
      <c r="G44" t="s">
        <v>150</v>
      </c>
    </row>
    <row r="45" spans="1:7">
      <c r="A45">
        <v>196487</v>
      </c>
      <c r="B45" s="12">
        <v>689</v>
      </c>
      <c r="C45">
        <v>95434</v>
      </c>
      <c r="D45">
        <v>2.3999999999999998E-4</v>
      </c>
      <c r="E45">
        <v>1.2999999999999999E-4</v>
      </c>
      <c r="F45" t="s">
        <v>39</v>
      </c>
      <c r="G45" t="s">
        <v>150</v>
      </c>
    </row>
    <row r="46" spans="1:7">
      <c r="A46">
        <v>196488</v>
      </c>
      <c r="B46" s="12">
        <v>697</v>
      </c>
      <c r="C46">
        <v>95434</v>
      </c>
      <c r="D46">
        <v>0</v>
      </c>
      <c r="E46">
        <v>3.0000000000000003E-4</v>
      </c>
      <c r="F46" t="s">
        <v>39</v>
      </c>
      <c r="G46" t="s">
        <v>150</v>
      </c>
    </row>
    <row r="47" spans="1:7">
      <c r="A47">
        <v>196489</v>
      </c>
      <c r="B47" s="12">
        <v>586</v>
      </c>
      <c r="C47">
        <v>95434</v>
      </c>
      <c r="D47">
        <v>2.9999999999999997E-5</v>
      </c>
      <c r="E47">
        <v>2.0000000000000002E-5</v>
      </c>
      <c r="F47" t="s">
        <v>39</v>
      </c>
      <c r="G47" t="s">
        <v>150</v>
      </c>
    </row>
    <row r="48" spans="1:7">
      <c r="A48">
        <v>196490</v>
      </c>
      <c r="B48" s="12">
        <v>649</v>
      </c>
      <c r="C48">
        <v>95434</v>
      </c>
      <c r="D48">
        <v>0</v>
      </c>
      <c r="E48">
        <v>9.9999999999999991E-5</v>
      </c>
      <c r="F48" t="s">
        <v>39</v>
      </c>
      <c r="G48" t="s">
        <v>150</v>
      </c>
    </row>
    <row r="49" spans="1:7">
      <c r="A49">
        <v>196491</v>
      </c>
      <c r="B49" s="12">
        <v>695</v>
      </c>
      <c r="C49">
        <v>95434</v>
      </c>
      <c r="D49">
        <v>9.9999999999999991E-5</v>
      </c>
      <c r="E49">
        <v>9.9999999999999991E-5</v>
      </c>
      <c r="F49" t="s">
        <v>39</v>
      </c>
      <c r="G49" t="s">
        <v>150</v>
      </c>
    </row>
    <row r="50" spans="1:7">
      <c r="A50">
        <v>196492</v>
      </c>
      <c r="B50" s="12">
        <v>296</v>
      </c>
      <c r="C50">
        <v>95434</v>
      </c>
      <c r="D50">
        <v>0</v>
      </c>
      <c r="E50">
        <v>4.4000000000000003E-3</v>
      </c>
      <c r="F50" t="s">
        <v>39</v>
      </c>
      <c r="G50" t="s">
        <v>150</v>
      </c>
    </row>
    <row r="51" spans="1:7">
      <c r="A51">
        <v>196493</v>
      </c>
      <c r="B51" s="12">
        <v>1862</v>
      </c>
      <c r="C51">
        <v>95434</v>
      </c>
      <c r="D51">
        <v>9.9999999999999991E-5</v>
      </c>
      <c r="E51">
        <v>9.9999999999999991E-5</v>
      </c>
      <c r="F51" t="s">
        <v>39</v>
      </c>
      <c r="G51" t="s">
        <v>150</v>
      </c>
    </row>
    <row r="52" spans="1:7">
      <c r="A52">
        <v>196494</v>
      </c>
      <c r="B52" s="12">
        <v>300</v>
      </c>
      <c r="C52">
        <v>95434</v>
      </c>
      <c r="D52">
        <v>0</v>
      </c>
      <c r="E52">
        <v>1.5699999999999999E-2</v>
      </c>
      <c r="F52" t="s">
        <v>39</v>
      </c>
      <c r="G52" t="s">
        <v>150</v>
      </c>
    </row>
    <row r="53" spans="1:7">
      <c r="A53">
        <v>196495</v>
      </c>
      <c r="B53" s="12">
        <v>520</v>
      </c>
      <c r="C53">
        <v>95434</v>
      </c>
      <c r="D53">
        <v>9.9999999999999991E-5</v>
      </c>
      <c r="E53">
        <v>0</v>
      </c>
      <c r="F53" t="s">
        <v>39</v>
      </c>
      <c r="G53" t="s">
        <v>150</v>
      </c>
    </row>
    <row r="54" spans="1:7">
      <c r="A54">
        <v>196496</v>
      </c>
      <c r="B54" s="12">
        <v>2669</v>
      </c>
      <c r="C54">
        <v>95434</v>
      </c>
      <c r="D54">
        <v>28.340000000000003</v>
      </c>
      <c r="E54">
        <v>-99</v>
      </c>
      <c r="F54" t="s">
        <v>151</v>
      </c>
      <c r="G54" t="s">
        <v>46</v>
      </c>
    </row>
    <row r="55" spans="1:7">
      <c r="A55">
        <v>196497</v>
      </c>
      <c r="B55" s="12">
        <v>2670</v>
      </c>
      <c r="C55">
        <v>95434</v>
      </c>
      <c r="D55">
        <v>4.1753239999999997E-2</v>
      </c>
      <c r="E55">
        <v>-99</v>
      </c>
      <c r="F55" t="s">
        <v>151</v>
      </c>
      <c r="G55" t="s">
        <v>46</v>
      </c>
    </row>
    <row r="56" spans="1:7">
      <c r="A56">
        <v>196498</v>
      </c>
      <c r="B56" s="12">
        <v>2671</v>
      </c>
      <c r="C56">
        <v>95434</v>
      </c>
      <c r="D56">
        <v>0.30589675999999599</v>
      </c>
      <c r="E56">
        <v>-99</v>
      </c>
      <c r="F56" t="s">
        <v>151</v>
      </c>
      <c r="G56" t="s">
        <v>46</v>
      </c>
    </row>
    <row r="57" spans="1:7">
      <c r="A57">
        <v>196499</v>
      </c>
      <c r="B57" s="12">
        <v>626</v>
      </c>
      <c r="C57">
        <v>95435</v>
      </c>
      <c r="D57">
        <v>70.28</v>
      </c>
      <c r="E57">
        <v>3.61</v>
      </c>
      <c r="F57" t="s">
        <v>39</v>
      </c>
      <c r="G57" t="s">
        <v>40</v>
      </c>
    </row>
    <row r="58" spans="1:7">
      <c r="A58">
        <v>196500</v>
      </c>
      <c r="B58" s="12">
        <v>797</v>
      </c>
      <c r="C58">
        <v>95435</v>
      </c>
      <c r="D58">
        <v>0.44200000000000006</v>
      </c>
      <c r="E58">
        <v>8.8000000000000009E-2</v>
      </c>
      <c r="F58" t="s">
        <v>39</v>
      </c>
      <c r="G58" t="s">
        <v>40</v>
      </c>
    </row>
    <row r="59" spans="1:7">
      <c r="A59">
        <v>196501</v>
      </c>
      <c r="B59" s="12">
        <v>696</v>
      </c>
      <c r="C59">
        <v>95435</v>
      </c>
      <c r="D59">
        <v>0</v>
      </c>
      <c r="E59">
        <v>2.3E-3</v>
      </c>
      <c r="F59" t="s">
        <v>39</v>
      </c>
      <c r="G59" t="s">
        <v>150</v>
      </c>
    </row>
    <row r="60" spans="1:7">
      <c r="A60">
        <v>196502</v>
      </c>
      <c r="B60" s="12">
        <v>525</v>
      </c>
      <c r="C60">
        <v>95435</v>
      </c>
      <c r="D60">
        <v>1.4999999999999998E-3</v>
      </c>
      <c r="E60">
        <v>1.7999999999999997E-3</v>
      </c>
      <c r="F60" t="s">
        <v>39</v>
      </c>
      <c r="G60" t="s">
        <v>150</v>
      </c>
    </row>
    <row r="61" spans="1:7">
      <c r="A61">
        <v>196503</v>
      </c>
      <c r="B61" s="12">
        <v>292</v>
      </c>
      <c r="C61">
        <v>95435</v>
      </c>
      <c r="D61">
        <v>2.8999999999999998E-3</v>
      </c>
      <c r="E61">
        <v>1.4999999999999998E-3</v>
      </c>
      <c r="F61" t="s">
        <v>39</v>
      </c>
      <c r="G61" t="s">
        <v>150</v>
      </c>
    </row>
    <row r="62" spans="1:7">
      <c r="A62">
        <v>196504</v>
      </c>
      <c r="B62" s="12">
        <v>669</v>
      </c>
      <c r="C62">
        <v>95435</v>
      </c>
      <c r="D62">
        <v>1E-3</v>
      </c>
      <c r="E62">
        <v>1.1000000000000001E-3</v>
      </c>
      <c r="F62" t="s">
        <v>39</v>
      </c>
      <c r="G62" t="s">
        <v>150</v>
      </c>
    </row>
    <row r="63" spans="1:7">
      <c r="A63">
        <v>196505</v>
      </c>
      <c r="B63" s="12">
        <v>329</v>
      </c>
      <c r="C63">
        <v>95435</v>
      </c>
      <c r="D63">
        <v>3.6999999999999997E-3</v>
      </c>
      <c r="E63">
        <v>8.5999999999999983E-3</v>
      </c>
      <c r="F63" t="s">
        <v>39</v>
      </c>
      <c r="G63" t="s">
        <v>150</v>
      </c>
    </row>
    <row r="64" spans="1:7">
      <c r="A64">
        <v>196506</v>
      </c>
      <c r="B64" s="12">
        <v>488</v>
      </c>
      <c r="C64">
        <v>95435</v>
      </c>
      <c r="D64">
        <v>5.7000000000000002E-3</v>
      </c>
      <c r="E64">
        <v>4.8599999999999997E-2</v>
      </c>
      <c r="F64" t="s">
        <v>39</v>
      </c>
      <c r="G64" t="s">
        <v>150</v>
      </c>
    </row>
    <row r="65" spans="1:7">
      <c r="A65">
        <v>196507</v>
      </c>
      <c r="B65" s="12">
        <v>715</v>
      </c>
      <c r="C65">
        <v>95435</v>
      </c>
      <c r="D65">
        <v>5.0000000000000001E-4</v>
      </c>
      <c r="E65">
        <v>2.3E-3</v>
      </c>
      <c r="F65" t="s">
        <v>39</v>
      </c>
      <c r="G65" t="s">
        <v>150</v>
      </c>
    </row>
    <row r="66" spans="1:7">
      <c r="A66">
        <v>196508</v>
      </c>
      <c r="B66" s="12">
        <v>767</v>
      </c>
      <c r="C66">
        <v>95435</v>
      </c>
      <c r="D66">
        <v>4.8999999999999998E-4</v>
      </c>
      <c r="E66">
        <v>8.0000000000000007E-5</v>
      </c>
      <c r="F66" t="s">
        <v>39</v>
      </c>
      <c r="G66" t="s">
        <v>150</v>
      </c>
    </row>
    <row r="67" spans="1:7">
      <c r="A67">
        <v>196509</v>
      </c>
      <c r="B67" s="12">
        <v>347</v>
      </c>
      <c r="C67">
        <v>95435</v>
      </c>
      <c r="D67">
        <v>7.7000000000000007E-4</v>
      </c>
      <c r="E67">
        <v>2.5999999999999998E-4</v>
      </c>
      <c r="F67" t="s">
        <v>39</v>
      </c>
      <c r="G67" t="s">
        <v>150</v>
      </c>
    </row>
    <row r="68" spans="1:7">
      <c r="A68">
        <v>196510</v>
      </c>
      <c r="B68" s="12">
        <v>526</v>
      </c>
      <c r="C68">
        <v>95435</v>
      </c>
      <c r="D68">
        <v>6.9999999999999994E-5</v>
      </c>
      <c r="E68">
        <v>3.6999999999999999E-4</v>
      </c>
      <c r="F68" t="s">
        <v>39</v>
      </c>
      <c r="G68" t="s">
        <v>150</v>
      </c>
    </row>
    <row r="69" spans="1:7">
      <c r="A69">
        <v>196511</v>
      </c>
      <c r="B69" s="12">
        <v>380</v>
      </c>
      <c r="C69">
        <v>95435</v>
      </c>
      <c r="D69">
        <v>4.1000000000000005E-4</v>
      </c>
      <c r="E69">
        <v>9.8000000000000014E-3</v>
      </c>
      <c r="F69" t="s">
        <v>39</v>
      </c>
      <c r="G69" t="s">
        <v>150</v>
      </c>
    </row>
    <row r="70" spans="1:7">
      <c r="A70">
        <v>196512</v>
      </c>
      <c r="B70" s="12">
        <v>778</v>
      </c>
      <c r="C70">
        <v>95435</v>
      </c>
      <c r="D70">
        <v>2.7879999999999999E-2</v>
      </c>
      <c r="E70">
        <v>4.3900000000000007E-3</v>
      </c>
      <c r="F70" t="s">
        <v>39</v>
      </c>
      <c r="G70" t="s">
        <v>150</v>
      </c>
    </row>
    <row r="71" spans="1:7">
      <c r="A71">
        <v>196513</v>
      </c>
      <c r="B71" s="12">
        <v>298</v>
      </c>
      <c r="C71">
        <v>95435</v>
      </c>
      <c r="D71">
        <v>1.7100000000000001E-3</v>
      </c>
      <c r="E71">
        <v>5.1000000000000004E-4</v>
      </c>
      <c r="F71" t="s">
        <v>39</v>
      </c>
      <c r="G71" t="s">
        <v>150</v>
      </c>
    </row>
    <row r="72" spans="1:7">
      <c r="A72">
        <v>196514</v>
      </c>
      <c r="B72" s="12">
        <v>689</v>
      </c>
      <c r="C72">
        <v>95435</v>
      </c>
      <c r="D72">
        <v>2.7999999999999998E-4</v>
      </c>
      <c r="E72">
        <v>6.9999999999999994E-5</v>
      </c>
      <c r="F72" t="s">
        <v>39</v>
      </c>
      <c r="G72" t="s">
        <v>150</v>
      </c>
    </row>
    <row r="73" spans="1:7">
      <c r="A73">
        <v>196515</v>
      </c>
      <c r="B73" s="12">
        <v>697</v>
      </c>
      <c r="C73">
        <v>95435</v>
      </c>
      <c r="D73">
        <v>0</v>
      </c>
      <c r="E73">
        <v>1.7999999999999998E-4</v>
      </c>
      <c r="F73" t="s">
        <v>39</v>
      </c>
      <c r="G73" t="s">
        <v>150</v>
      </c>
    </row>
    <row r="74" spans="1:7">
      <c r="A74">
        <v>196516</v>
      </c>
      <c r="B74" s="12">
        <v>586</v>
      </c>
      <c r="C74">
        <v>95435</v>
      </c>
      <c r="D74">
        <v>4.0000000000000003E-5</v>
      </c>
      <c r="E74">
        <v>1.0000000000000001E-5</v>
      </c>
      <c r="F74" t="s">
        <v>39</v>
      </c>
      <c r="G74" t="s">
        <v>150</v>
      </c>
    </row>
    <row r="75" spans="1:7">
      <c r="A75">
        <v>196517</v>
      </c>
      <c r="B75" s="12">
        <v>296</v>
      </c>
      <c r="C75">
        <v>95435</v>
      </c>
      <c r="D75">
        <v>0</v>
      </c>
      <c r="E75">
        <v>2.5999999999999999E-3</v>
      </c>
      <c r="F75" t="s">
        <v>39</v>
      </c>
      <c r="G75" t="s">
        <v>150</v>
      </c>
    </row>
    <row r="76" spans="1:7">
      <c r="A76">
        <v>196518</v>
      </c>
      <c r="B76" s="12">
        <v>1862</v>
      </c>
      <c r="C76">
        <v>95435</v>
      </c>
      <c r="D76">
        <v>9.9999999999999991E-5</v>
      </c>
      <c r="E76">
        <v>9.9999999999999991E-5</v>
      </c>
      <c r="F76" t="s">
        <v>39</v>
      </c>
      <c r="G76" t="s">
        <v>150</v>
      </c>
    </row>
    <row r="77" spans="1:7">
      <c r="A77">
        <v>196519</v>
      </c>
      <c r="B77" s="12">
        <v>300</v>
      </c>
      <c r="C77">
        <v>95435</v>
      </c>
      <c r="D77">
        <v>0</v>
      </c>
      <c r="E77">
        <v>9.3999999999999986E-3</v>
      </c>
      <c r="F77" t="s">
        <v>39</v>
      </c>
      <c r="G77" t="s">
        <v>150</v>
      </c>
    </row>
    <row r="78" spans="1:7">
      <c r="A78">
        <v>196520</v>
      </c>
      <c r="B78" s="12">
        <v>520</v>
      </c>
      <c r="C78">
        <v>95435</v>
      </c>
      <c r="D78">
        <v>9.9999999999999991E-5</v>
      </c>
      <c r="E78">
        <v>0</v>
      </c>
      <c r="F78" t="s">
        <v>39</v>
      </c>
      <c r="G78" t="s">
        <v>150</v>
      </c>
    </row>
    <row r="79" spans="1:7">
      <c r="A79">
        <v>196521</v>
      </c>
      <c r="B79" s="12">
        <v>2669</v>
      </c>
      <c r="C79">
        <v>95435</v>
      </c>
      <c r="D79">
        <v>28.111999999999998</v>
      </c>
      <c r="E79">
        <v>-99</v>
      </c>
      <c r="F79" t="s">
        <v>151</v>
      </c>
      <c r="G79" t="s">
        <v>46</v>
      </c>
    </row>
    <row r="80" spans="1:7">
      <c r="A80">
        <v>196522</v>
      </c>
      <c r="B80" s="12">
        <v>2670</v>
      </c>
      <c r="C80">
        <v>95435</v>
      </c>
      <c r="D80">
        <v>1.6301849999999996E-2</v>
      </c>
      <c r="E80">
        <v>-99</v>
      </c>
      <c r="F80" t="s">
        <v>151</v>
      </c>
      <c r="G80" t="s">
        <v>46</v>
      </c>
    </row>
    <row r="81" spans="1:7">
      <c r="A81">
        <v>196523</v>
      </c>
      <c r="B81" s="12">
        <v>2671</v>
      </c>
      <c r="C81">
        <v>95435</v>
      </c>
      <c r="D81">
        <v>1.1025481499999954</v>
      </c>
      <c r="E81">
        <v>-99</v>
      </c>
      <c r="F81" t="s">
        <v>151</v>
      </c>
      <c r="G81" t="s">
        <v>46</v>
      </c>
    </row>
    <row r="82" spans="1:7">
      <c r="A82">
        <v>196524</v>
      </c>
      <c r="B82" s="12">
        <v>626</v>
      </c>
      <c r="C82">
        <v>95436</v>
      </c>
      <c r="D82">
        <v>63.49</v>
      </c>
      <c r="E82">
        <v>3.2399999999999998</v>
      </c>
      <c r="F82" t="s">
        <v>39</v>
      </c>
      <c r="G82" t="s">
        <v>40</v>
      </c>
    </row>
    <row r="83" spans="1:7">
      <c r="A83">
        <v>196525</v>
      </c>
      <c r="B83" s="12">
        <v>797</v>
      </c>
      <c r="C83">
        <v>95436</v>
      </c>
      <c r="D83">
        <v>0.45500000000000002</v>
      </c>
      <c r="E83">
        <v>7.9000000000000001E-2</v>
      </c>
      <c r="F83" t="s">
        <v>39</v>
      </c>
      <c r="G83" t="s">
        <v>40</v>
      </c>
    </row>
    <row r="84" spans="1:7">
      <c r="A84">
        <v>196526</v>
      </c>
      <c r="B84" s="12">
        <v>696</v>
      </c>
      <c r="C84">
        <v>95436</v>
      </c>
      <c r="D84">
        <v>1.0499999999999999E-2</v>
      </c>
      <c r="E84">
        <v>4.4999999999999997E-3</v>
      </c>
      <c r="F84" t="s">
        <v>39</v>
      </c>
      <c r="G84" t="s">
        <v>150</v>
      </c>
    </row>
    <row r="85" spans="1:7">
      <c r="A85">
        <v>196527</v>
      </c>
      <c r="B85" s="12">
        <v>525</v>
      </c>
      <c r="C85">
        <v>95436</v>
      </c>
      <c r="D85">
        <v>8.0000000000000002E-3</v>
      </c>
      <c r="E85">
        <v>1.6999999999999999E-3</v>
      </c>
      <c r="F85" t="s">
        <v>39</v>
      </c>
      <c r="G85" t="s">
        <v>150</v>
      </c>
    </row>
    <row r="86" spans="1:7">
      <c r="A86">
        <v>196528</v>
      </c>
      <c r="B86" s="12">
        <v>292</v>
      </c>
      <c r="C86">
        <v>95436</v>
      </c>
      <c r="D86">
        <v>8.2000000000000007E-3</v>
      </c>
      <c r="E86">
        <v>5.3999999999999994E-3</v>
      </c>
      <c r="F86" t="s">
        <v>39</v>
      </c>
      <c r="G86" t="s">
        <v>150</v>
      </c>
    </row>
    <row r="87" spans="1:7">
      <c r="A87">
        <v>196529</v>
      </c>
      <c r="B87" s="12">
        <v>669</v>
      </c>
      <c r="C87">
        <v>95436</v>
      </c>
      <c r="D87">
        <v>6.3999999999999994E-3</v>
      </c>
      <c r="E87">
        <v>3.1999999999999997E-3</v>
      </c>
      <c r="F87" t="s">
        <v>39</v>
      </c>
      <c r="G87" t="s">
        <v>150</v>
      </c>
    </row>
    <row r="88" spans="1:7">
      <c r="A88">
        <v>196530</v>
      </c>
      <c r="B88" s="12">
        <v>329</v>
      </c>
      <c r="C88">
        <v>95436</v>
      </c>
      <c r="D88">
        <v>0</v>
      </c>
      <c r="E88">
        <v>1.3800000000000002E-2</v>
      </c>
      <c r="F88" t="s">
        <v>39</v>
      </c>
      <c r="G88" t="s">
        <v>150</v>
      </c>
    </row>
    <row r="89" spans="1:7">
      <c r="A89">
        <v>196531</v>
      </c>
      <c r="B89" s="12">
        <v>488</v>
      </c>
      <c r="C89">
        <v>95436</v>
      </c>
      <c r="D89">
        <v>0.1341</v>
      </c>
      <c r="E89">
        <v>6.9000000000000008E-3</v>
      </c>
      <c r="F89" t="s">
        <v>39</v>
      </c>
      <c r="G89" t="s">
        <v>150</v>
      </c>
    </row>
    <row r="90" spans="1:7">
      <c r="A90">
        <v>196532</v>
      </c>
      <c r="B90" s="12">
        <v>715</v>
      </c>
      <c r="C90">
        <v>95436</v>
      </c>
      <c r="D90">
        <v>3.5999999999999995E-3</v>
      </c>
      <c r="E90">
        <v>3.0000000000000003E-4</v>
      </c>
      <c r="F90" t="s">
        <v>39</v>
      </c>
      <c r="G90" t="s">
        <v>150</v>
      </c>
    </row>
    <row r="91" spans="1:7">
      <c r="A91">
        <v>196533</v>
      </c>
      <c r="B91" s="12">
        <v>767</v>
      </c>
      <c r="C91">
        <v>95436</v>
      </c>
      <c r="D91">
        <v>2.0000000000000002E-5</v>
      </c>
      <c r="E91">
        <v>4.0000000000000003E-5</v>
      </c>
      <c r="F91" t="s">
        <v>39</v>
      </c>
      <c r="G91" t="s">
        <v>150</v>
      </c>
    </row>
    <row r="92" spans="1:7">
      <c r="A92">
        <v>196534</v>
      </c>
      <c r="B92" s="12">
        <v>347</v>
      </c>
      <c r="C92">
        <v>95436</v>
      </c>
      <c r="D92">
        <v>7.4599999999999996E-3</v>
      </c>
      <c r="E92">
        <v>2.7E-4</v>
      </c>
      <c r="F92" t="s">
        <v>39</v>
      </c>
      <c r="G92" t="s">
        <v>150</v>
      </c>
    </row>
    <row r="93" spans="1:7">
      <c r="A93">
        <v>196535</v>
      </c>
      <c r="B93" s="12">
        <v>526</v>
      </c>
      <c r="C93">
        <v>95436</v>
      </c>
      <c r="D93">
        <v>1.5299999999999999E-3</v>
      </c>
      <c r="E93">
        <v>5.9999999999999995E-5</v>
      </c>
      <c r="F93" t="s">
        <v>39</v>
      </c>
      <c r="G93" t="s">
        <v>150</v>
      </c>
    </row>
    <row r="94" spans="1:7">
      <c r="A94">
        <v>196536</v>
      </c>
      <c r="B94" s="12">
        <v>380</v>
      </c>
      <c r="C94">
        <v>95436</v>
      </c>
      <c r="D94">
        <v>1.6789999999999999E-2</v>
      </c>
      <c r="E94">
        <v>6.6E-4</v>
      </c>
      <c r="F94" t="s">
        <v>39</v>
      </c>
      <c r="G94" t="s">
        <v>150</v>
      </c>
    </row>
    <row r="95" spans="1:7">
      <c r="A95">
        <v>196537</v>
      </c>
      <c r="B95" s="12">
        <v>778</v>
      </c>
      <c r="C95">
        <v>95436</v>
      </c>
      <c r="D95">
        <v>0.33466000000000001</v>
      </c>
      <c r="E95">
        <v>7.9100000000000004E-3</v>
      </c>
      <c r="F95" t="s">
        <v>39</v>
      </c>
      <c r="G95" t="s">
        <v>150</v>
      </c>
    </row>
    <row r="96" spans="1:7">
      <c r="A96">
        <v>196538</v>
      </c>
      <c r="B96" s="12">
        <v>298</v>
      </c>
      <c r="C96">
        <v>95436</v>
      </c>
      <c r="D96">
        <v>0</v>
      </c>
      <c r="E96">
        <v>7.6000000000000004E-4</v>
      </c>
      <c r="F96" t="s">
        <v>39</v>
      </c>
      <c r="G96" t="s">
        <v>150</v>
      </c>
    </row>
    <row r="97" spans="1:7">
      <c r="A97">
        <v>196539</v>
      </c>
      <c r="B97" s="12">
        <v>689</v>
      </c>
      <c r="C97">
        <v>95436</v>
      </c>
      <c r="D97">
        <v>0</v>
      </c>
      <c r="E97">
        <v>4.9999999999999996E-5</v>
      </c>
      <c r="F97" t="s">
        <v>39</v>
      </c>
      <c r="G97" t="s">
        <v>150</v>
      </c>
    </row>
    <row r="98" spans="1:7">
      <c r="A98">
        <v>196540</v>
      </c>
      <c r="B98" s="12">
        <v>697</v>
      </c>
      <c r="C98">
        <v>95436</v>
      </c>
      <c r="D98">
        <v>2.0999999999999998E-4</v>
      </c>
      <c r="E98">
        <v>4.0000000000000003E-5</v>
      </c>
      <c r="F98" t="s">
        <v>39</v>
      </c>
      <c r="G98" t="s">
        <v>150</v>
      </c>
    </row>
    <row r="99" spans="1:7">
      <c r="A99">
        <v>196541</v>
      </c>
      <c r="B99" s="12">
        <v>586</v>
      </c>
      <c r="C99">
        <v>95436</v>
      </c>
      <c r="D99">
        <v>4.6000000000000001E-4</v>
      </c>
      <c r="E99">
        <v>1.0000000000000001E-5</v>
      </c>
      <c r="F99" t="s">
        <v>39</v>
      </c>
      <c r="G99" t="s">
        <v>150</v>
      </c>
    </row>
    <row r="100" spans="1:7">
      <c r="A100">
        <v>196542</v>
      </c>
      <c r="B100" s="12">
        <v>695</v>
      </c>
      <c r="C100">
        <v>95436</v>
      </c>
      <c r="D100">
        <v>1.1000000000000001E-2</v>
      </c>
      <c r="E100">
        <v>9.9999999999999991E-5</v>
      </c>
      <c r="F100" t="s">
        <v>39</v>
      </c>
      <c r="G100" t="s">
        <v>150</v>
      </c>
    </row>
    <row r="101" spans="1:7">
      <c r="A101">
        <v>196543</v>
      </c>
      <c r="B101" s="12">
        <v>296</v>
      </c>
      <c r="C101">
        <v>95436</v>
      </c>
      <c r="D101">
        <v>1.2999999999999999E-3</v>
      </c>
      <c r="E101">
        <v>1.9999999999999998E-4</v>
      </c>
      <c r="F101" t="s">
        <v>39</v>
      </c>
      <c r="G101" t="s">
        <v>150</v>
      </c>
    </row>
    <row r="102" spans="1:7">
      <c r="A102">
        <v>196544</v>
      </c>
      <c r="B102" s="12">
        <v>300</v>
      </c>
      <c r="C102">
        <v>95436</v>
      </c>
      <c r="D102">
        <v>1.26E-2</v>
      </c>
      <c r="E102">
        <v>8.9999999999999987E-4</v>
      </c>
      <c r="F102" t="s">
        <v>39</v>
      </c>
      <c r="G102" t="s">
        <v>150</v>
      </c>
    </row>
    <row r="103" spans="1:7">
      <c r="A103">
        <v>196545</v>
      </c>
      <c r="B103" s="12">
        <v>520</v>
      </c>
      <c r="C103">
        <v>95436</v>
      </c>
      <c r="D103">
        <v>0</v>
      </c>
      <c r="E103">
        <v>9.9999999999999991E-5</v>
      </c>
      <c r="F103" t="s">
        <v>39</v>
      </c>
      <c r="G103" t="s">
        <v>150</v>
      </c>
    </row>
    <row r="104" spans="1:7">
      <c r="A104">
        <v>196546</v>
      </c>
      <c r="B104" s="12">
        <v>2669</v>
      </c>
      <c r="C104">
        <v>95436</v>
      </c>
      <c r="D104">
        <v>25.396000000000001</v>
      </c>
      <c r="E104">
        <v>-99</v>
      </c>
      <c r="F104" t="s">
        <v>151</v>
      </c>
      <c r="G104" t="s">
        <v>46</v>
      </c>
    </row>
    <row r="105" spans="1:7">
      <c r="A105">
        <v>196547</v>
      </c>
      <c r="B105" s="12">
        <v>2670</v>
      </c>
      <c r="C105">
        <v>95436</v>
      </c>
      <c r="D105">
        <v>0.16316258</v>
      </c>
      <c r="E105">
        <v>-99</v>
      </c>
      <c r="F105" t="s">
        <v>151</v>
      </c>
      <c r="G105" t="s">
        <v>46</v>
      </c>
    </row>
    <row r="106" spans="1:7">
      <c r="A106">
        <v>196548</v>
      </c>
      <c r="B106" s="12">
        <v>2671</v>
      </c>
      <c r="C106">
        <v>95436</v>
      </c>
      <c r="D106">
        <v>9.9390074199999958</v>
      </c>
      <c r="E106">
        <v>-99</v>
      </c>
      <c r="F106" t="s">
        <v>151</v>
      </c>
      <c r="G106" t="s">
        <v>46</v>
      </c>
    </row>
    <row r="107" spans="1:7">
      <c r="A107">
        <v>196549</v>
      </c>
      <c r="B107" s="12">
        <v>626</v>
      </c>
      <c r="C107">
        <v>95437</v>
      </c>
      <c r="D107">
        <v>65.34</v>
      </c>
      <c r="E107">
        <v>3.35</v>
      </c>
      <c r="F107" t="s">
        <v>39</v>
      </c>
      <c r="G107" t="s">
        <v>40</v>
      </c>
    </row>
    <row r="108" spans="1:7">
      <c r="A108">
        <v>196550</v>
      </c>
      <c r="B108" s="12">
        <v>797</v>
      </c>
      <c r="C108">
        <v>95437</v>
      </c>
      <c r="D108">
        <v>0.30299999999999999</v>
      </c>
      <c r="E108">
        <v>0.08</v>
      </c>
      <c r="F108" t="s">
        <v>39</v>
      </c>
      <c r="G108" t="s">
        <v>40</v>
      </c>
    </row>
    <row r="109" spans="1:7">
      <c r="A109">
        <v>196551</v>
      </c>
      <c r="B109" s="12">
        <v>696</v>
      </c>
      <c r="C109">
        <v>95437</v>
      </c>
      <c r="D109">
        <v>7.3000000000000001E-3</v>
      </c>
      <c r="E109">
        <v>5.1999999999999998E-3</v>
      </c>
      <c r="F109" t="s">
        <v>39</v>
      </c>
      <c r="G109" t="s">
        <v>150</v>
      </c>
    </row>
    <row r="110" spans="1:7">
      <c r="A110">
        <v>196552</v>
      </c>
      <c r="B110" s="12">
        <v>525</v>
      </c>
      <c r="C110">
        <v>95437</v>
      </c>
      <c r="D110">
        <v>1.7999999999999997E-3</v>
      </c>
      <c r="E110">
        <v>2E-3</v>
      </c>
      <c r="F110" t="s">
        <v>39</v>
      </c>
      <c r="G110" t="s">
        <v>150</v>
      </c>
    </row>
    <row r="111" spans="1:7">
      <c r="A111">
        <v>196553</v>
      </c>
      <c r="B111" s="12">
        <v>292</v>
      </c>
      <c r="C111">
        <v>95437</v>
      </c>
      <c r="D111">
        <v>3.3000000000000004E-3</v>
      </c>
      <c r="E111">
        <v>6.3E-3</v>
      </c>
      <c r="F111" t="s">
        <v>39</v>
      </c>
      <c r="G111" t="s">
        <v>150</v>
      </c>
    </row>
    <row r="112" spans="1:7">
      <c r="A112">
        <v>196554</v>
      </c>
      <c r="B112" s="12">
        <v>669</v>
      </c>
      <c r="C112">
        <v>95437</v>
      </c>
      <c r="D112">
        <v>4.2999999999999991E-3</v>
      </c>
      <c r="E112">
        <v>3.8000000000000004E-3</v>
      </c>
      <c r="F112" t="s">
        <v>39</v>
      </c>
      <c r="G112" t="s">
        <v>150</v>
      </c>
    </row>
    <row r="113" spans="1:7">
      <c r="A113">
        <v>196555</v>
      </c>
      <c r="B113" s="12">
        <v>329</v>
      </c>
      <c r="C113">
        <v>95437</v>
      </c>
      <c r="D113">
        <v>0</v>
      </c>
      <c r="E113">
        <v>1.6199999999999999E-2</v>
      </c>
      <c r="F113" t="s">
        <v>39</v>
      </c>
      <c r="G113" t="s">
        <v>150</v>
      </c>
    </row>
    <row r="114" spans="1:7">
      <c r="A114">
        <v>196556</v>
      </c>
      <c r="B114" s="12">
        <v>488</v>
      </c>
      <c r="C114">
        <v>95437</v>
      </c>
      <c r="D114">
        <v>2.46E-2</v>
      </c>
      <c r="E114">
        <v>7.3999999999999995E-3</v>
      </c>
      <c r="F114" t="s">
        <v>39</v>
      </c>
      <c r="G114" t="s">
        <v>150</v>
      </c>
    </row>
    <row r="115" spans="1:7">
      <c r="A115">
        <v>196557</v>
      </c>
      <c r="B115" s="12">
        <v>715</v>
      </c>
      <c r="C115">
        <v>95437</v>
      </c>
      <c r="D115">
        <v>3.9999999999999996E-4</v>
      </c>
      <c r="E115">
        <v>3.0000000000000003E-4</v>
      </c>
      <c r="F115" t="s">
        <v>39</v>
      </c>
      <c r="G115" t="s">
        <v>150</v>
      </c>
    </row>
    <row r="116" spans="1:7">
      <c r="A116">
        <v>196558</v>
      </c>
      <c r="B116" s="12">
        <v>767</v>
      </c>
      <c r="C116">
        <v>95437</v>
      </c>
      <c r="D116">
        <v>6.9999999999999994E-5</v>
      </c>
      <c r="E116">
        <v>4.9999999999999996E-5</v>
      </c>
      <c r="F116" t="s">
        <v>39</v>
      </c>
      <c r="G116" t="s">
        <v>150</v>
      </c>
    </row>
    <row r="117" spans="1:7">
      <c r="A117">
        <v>196559</v>
      </c>
      <c r="B117" s="12">
        <v>347</v>
      </c>
      <c r="C117">
        <v>95437</v>
      </c>
      <c r="D117">
        <v>6.9999999999999994E-5</v>
      </c>
      <c r="E117">
        <v>2.7999999999999998E-4</v>
      </c>
      <c r="F117" t="s">
        <v>39</v>
      </c>
      <c r="G117" t="s">
        <v>150</v>
      </c>
    </row>
    <row r="118" spans="1:7">
      <c r="A118">
        <v>196560</v>
      </c>
      <c r="B118" s="12">
        <v>526</v>
      </c>
      <c r="C118">
        <v>95437</v>
      </c>
      <c r="D118">
        <v>1.3999999999999999E-4</v>
      </c>
      <c r="E118">
        <v>5.9999999999999995E-5</v>
      </c>
      <c r="F118" t="s">
        <v>39</v>
      </c>
      <c r="G118" t="s">
        <v>150</v>
      </c>
    </row>
    <row r="119" spans="1:7">
      <c r="A119">
        <v>196561</v>
      </c>
      <c r="B119" s="12">
        <v>380</v>
      </c>
      <c r="C119">
        <v>95437</v>
      </c>
      <c r="D119">
        <v>6.1500000000000001E-3</v>
      </c>
      <c r="E119">
        <v>7.1000000000000002E-4</v>
      </c>
      <c r="F119" t="s">
        <v>39</v>
      </c>
      <c r="G119" t="s">
        <v>150</v>
      </c>
    </row>
    <row r="120" spans="1:7">
      <c r="A120">
        <v>196562</v>
      </c>
      <c r="B120" s="12">
        <v>778</v>
      </c>
      <c r="C120">
        <v>95437</v>
      </c>
      <c r="D120">
        <v>2.0899999999999998E-2</v>
      </c>
      <c r="E120">
        <v>8.26E-3</v>
      </c>
      <c r="F120" t="s">
        <v>39</v>
      </c>
      <c r="G120" t="s">
        <v>150</v>
      </c>
    </row>
    <row r="121" spans="1:7">
      <c r="A121">
        <v>196563</v>
      </c>
      <c r="B121" s="12">
        <v>298</v>
      </c>
      <c r="C121">
        <v>95437</v>
      </c>
      <c r="D121">
        <v>0</v>
      </c>
      <c r="E121">
        <v>8.4999999999999995E-4</v>
      </c>
      <c r="F121" t="s">
        <v>39</v>
      </c>
      <c r="G121" t="s">
        <v>150</v>
      </c>
    </row>
    <row r="122" spans="1:7">
      <c r="A122">
        <v>196564</v>
      </c>
      <c r="B122" s="12">
        <v>689</v>
      </c>
      <c r="C122">
        <v>95437</v>
      </c>
      <c r="D122">
        <v>6.9999999999999994E-5</v>
      </c>
      <c r="E122">
        <v>4.9999999999999996E-5</v>
      </c>
      <c r="F122" t="s">
        <v>39</v>
      </c>
      <c r="G122" t="s">
        <v>150</v>
      </c>
    </row>
    <row r="123" spans="1:7">
      <c r="A123">
        <v>196565</v>
      </c>
      <c r="B123" s="12">
        <v>697</v>
      </c>
      <c r="C123">
        <v>95437</v>
      </c>
      <c r="D123">
        <v>0</v>
      </c>
      <c r="E123">
        <v>4.9999999999999996E-5</v>
      </c>
      <c r="F123" t="s">
        <v>39</v>
      </c>
      <c r="G123" t="s">
        <v>150</v>
      </c>
    </row>
    <row r="124" spans="1:7">
      <c r="A124">
        <v>196566</v>
      </c>
      <c r="B124" s="12">
        <v>586</v>
      </c>
      <c r="C124">
        <v>95437</v>
      </c>
      <c r="D124">
        <v>2.0000000000000002E-5</v>
      </c>
      <c r="E124">
        <v>1.0000000000000001E-5</v>
      </c>
      <c r="F124" t="s">
        <v>39</v>
      </c>
      <c r="G124" t="s">
        <v>150</v>
      </c>
    </row>
    <row r="125" spans="1:7">
      <c r="A125">
        <v>196567</v>
      </c>
      <c r="B125" s="12">
        <v>695</v>
      </c>
      <c r="C125">
        <v>95437</v>
      </c>
      <c r="D125">
        <v>1.9999999999999998E-4</v>
      </c>
      <c r="E125">
        <v>9.9999999999999991E-5</v>
      </c>
      <c r="F125" t="s">
        <v>39</v>
      </c>
      <c r="G125" t="s">
        <v>150</v>
      </c>
    </row>
    <row r="126" spans="1:7">
      <c r="A126">
        <v>196568</v>
      </c>
      <c r="B126" s="12">
        <v>296</v>
      </c>
      <c r="C126">
        <v>95437</v>
      </c>
      <c r="D126">
        <v>0</v>
      </c>
      <c r="E126">
        <v>1.9999999999999998E-4</v>
      </c>
      <c r="F126" t="s">
        <v>39</v>
      </c>
      <c r="G126" t="s">
        <v>150</v>
      </c>
    </row>
    <row r="127" spans="1:7">
      <c r="A127">
        <v>196569</v>
      </c>
      <c r="B127" s="12">
        <v>300</v>
      </c>
      <c r="C127">
        <v>95437</v>
      </c>
      <c r="D127">
        <v>9.9999999999999991E-5</v>
      </c>
      <c r="E127">
        <v>1.1000000000000001E-3</v>
      </c>
      <c r="F127" t="s">
        <v>39</v>
      </c>
      <c r="G127" t="s">
        <v>150</v>
      </c>
    </row>
    <row r="128" spans="1:7">
      <c r="A128">
        <v>196570</v>
      </c>
      <c r="B128" s="12">
        <v>520</v>
      </c>
      <c r="C128">
        <v>95437</v>
      </c>
      <c r="D128">
        <v>0</v>
      </c>
      <c r="E128">
        <v>9.9999999999999991E-5</v>
      </c>
      <c r="F128" t="s">
        <v>39</v>
      </c>
      <c r="G128" t="s">
        <v>150</v>
      </c>
    </row>
    <row r="129" spans="1:7">
      <c r="A129">
        <v>196571</v>
      </c>
      <c r="B129" s="12">
        <v>2669</v>
      </c>
      <c r="C129">
        <v>95437</v>
      </c>
      <c r="D129">
        <v>26.136000000000003</v>
      </c>
      <c r="E129">
        <v>-99</v>
      </c>
      <c r="F129" t="s">
        <v>151</v>
      </c>
      <c r="G129" t="s">
        <v>46</v>
      </c>
    </row>
    <row r="130" spans="1:7">
      <c r="A130">
        <v>196572</v>
      </c>
      <c r="B130" s="12">
        <v>2670</v>
      </c>
      <c r="C130">
        <v>95437</v>
      </c>
      <c r="D130">
        <v>2.3517850000000007E-2</v>
      </c>
      <c r="E130">
        <v>-99</v>
      </c>
      <c r="F130" t="s">
        <v>151</v>
      </c>
      <c r="G130" t="s">
        <v>46</v>
      </c>
    </row>
    <row r="131" spans="1:7">
      <c r="A131">
        <v>196573</v>
      </c>
      <c r="B131" s="12">
        <v>2671</v>
      </c>
      <c r="C131">
        <v>95437</v>
      </c>
      <c r="D131">
        <v>8.1280621500000052</v>
      </c>
      <c r="E131">
        <v>-99</v>
      </c>
      <c r="F131" t="s">
        <v>151</v>
      </c>
      <c r="G131" t="s">
        <v>46</v>
      </c>
    </row>
    <row r="132" spans="1:7">
      <c r="A132">
        <v>196574</v>
      </c>
      <c r="B132" s="12">
        <v>626</v>
      </c>
      <c r="C132">
        <v>95438</v>
      </c>
      <c r="D132">
        <v>61.929999999999993</v>
      </c>
      <c r="E132">
        <v>3.1399999999999997</v>
      </c>
      <c r="F132" t="s">
        <v>39</v>
      </c>
      <c r="G132" t="s">
        <v>40</v>
      </c>
    </row>
    <row r="133" spans="1:7">
      <c r="A133">
        <v>196575</v>
      </c>
      <c r="B133" s="12">
        <v>797</v>
      </c>
      <c r="C133">
        <v>95438</v>
      </c>
      <c r="D133">
        <v>0.35600000000000004</v>
      </c>
      <c r="E133">
        <v>7.8E-2</v>
      </c>
      <c r="F133" t="s">
        <v>39</v>
      </c>
      <c r="G133" t="s">
        <v>40</v>
      </c>
    </row>
    <row r="134" spans="1:7">
      <c r="A134">
        <v>196576</v>
      </c>
      <c r="B134" s="12">
        <v>696</v>
      </c>
      <c r="C134">
        <v>95438</v>
      </c>
      <c r="D134">
        <v>2.5000000000000001E-3</v>
      </c>
      <c r="E134">
        <v>3.1000000000000003E-3</v>
      </c>
      <c r="F134" t="s">
        <v>39</v>
      </c>
      <c r="G134" t="s">
        <v>150</v>
      </c>
    </row>
    <row r="135" spans="1:7">
      <c r="A135">
        <v>196577</v>
      </c>
      <c r="B135" s="12">
        <v>525</v>
      </c>
      <c r="C135">
        <v>95438</v>
      </c>
      <c r="D135">
        <v>0</v>
      </c>
      <c r="E135">
        <v>1.2000000000000001E-3</v>
      </c>
      <c r="F135" t="s">
        <v>39</v>
      </c>
      <c r="G135" t="s">
        <v>150</v>
      </c>
    </row>
    <row r="136" spans="1:7">
      <c r="A136">
        <v>196578</v>
      </c>
      <c r="B136" s="12">
        <v>292</v>
      </c>
      <c r="C136">
        <v>95438</v>
      </c>
      <c r="D136">
        <v>1E-3</v>
      </c>
      <c r="E136">
        <v>3.6999999999999997E-3</v>
      </c>
      <c r="F136" t="s">
        <v>39</v>
      </c>
      <c r="G136" t="s">
        <v>150</v>
      </c>
    </row>
    <row r="137" spans="1:7">
      <c r="A137">
        <v>196579</v>
      </c>
      <c r="B137" s="12">
        <v>669</v>
      </c>
      <c r="C137">
        <v>95438</v>
      </c>
      <c r="D137">
        <v>1.1000000000000001E-3</v>
      </c>
      <c r="E137">
        <v>2.2000000000000001E-3</v>
      </c>
      <c r="F137" t="s">
        <v>39</v>
      </c>
      <c r="G137" t="s">
        <v>150</v>
      </c>
    </row>
    <row r="138" spans="1:7">
      <c r="A138">
        <v>196580</v>
      </c>
      <c r="B138" s="12">
        <v>329</v>
      </c>
      <c r="C138">
        <v>95438</v>
      </c>
      <c r="D138">
        <v>0</v>
      </c>
      <c r="E138">
        <v>9.4999999999999998E-3</v>
      </c>
      <c r="F138" t="s">
        <v>39</v>
      </c>
      <c r="G138" t="s">
        <v>150</v>
      </c>
    </row>
    <row r="139" spans="1:7">
      <c r="A139">
        <v>196581</v>
      </c>
      <c r="B139" s="12">
        <v>488</v>
      </c>
      <c r="C139">
        <v>95438</v>
      </c>
      <c r="D139">
        <v>0</v>
      </c>
      <c r="E139">
        <v>4.4000000000000003E-3</v>
      </c>
      <c r="F139" t="s">
        <v>39</v>
      </c>
      <c r="G139" t="s">
        <v>150</v>
      </c>
    </row>
    <row r="140" spans="1:7">
      <c r="A140">
        <v>196582</v>
      </c>
      <c r="B140" s="12">
        <v>715</v>
      </c>
      <c r="C140">
        <v>95438</v>
      </c>
      <c r="D140">
        <v>5.0000000000000001E-4</v>
      </c>
      <c r="E140">
        <v>1.9999999999999998E-4</v>
      </c>
      <c r="F140" t="s">
        <v>39</v>
      </c>
      <c r="G140" t="s">
        <v>150</v>
      </c>
    </row>
    <row r="141" spans="1:7">
      <c r="A141">
        <v>196583</v>
      </c>
      <c r="B141" s="12">
        <v>767</v>
      </c>
      <c r="C141">
        <v>95438</v>
      </c>
      <c r="D141">
        <v>1.1999999999999999E-4</v>
      </c>
      <c r="E141">
        <v>2.9999999999999997E-5</v>
      </c>
      <c r="F141" t="s">
        <v>39</v>
      </c>
      <c r="G141" t="s">
        <v>150</v>
      </c>
    </row>
    <row r="142" spans="1:7">
      <c r="A142">
        <v>196584</v>
      </c>
      <c r="B142" s="12">
        <v>347</v>
      </c>
      <c r="C142">
        <v>95438</v>
      </c>
      <c r="D142">
        <v>0</v>
      </c>
      <c r="E142">
        <v>1.6999999999999999E-4</v>
      </c>
      <c r="F142" t="s">
        <v>39</v>
      </c>
      <c r="G142" t="s">
        <v>150</v>
      </c>
    </row>
    <row r="143" spans="1:7">
      <c r="A143">
        <v>196585</v>
      </c>
      <c r="B143" s="12">
        <v>526</v>
      </c>
      <c r="C143">
        <v>95438</v>
      </c>
      <c r="D143">
        <v>0</v>
      </c>
      <c r="E143">
        <v>2.9999999999999997E-5</v>
      </c>
      <c r="F143" t="s">
        <v>39</v>
      </c>
      <c r="G143" t="s">
        <v>150</v>
      </c>
    </row>
    <row r="144" spans="1:7">
      <c r="A144">
        <v>196586</v>
      </c>
      <c r="B144" s="12">
        <v>380</v>
      </c>
      <c r="C144">
        <v>95438</v>
      </c>
      <c r="D144">
        <v>2.8E-3</v>
      </c>
      <c r="E144">
        <v>4.1999999999999996E-4</v>
      </c>
      <c r="F144" t="s">
        <v>39</v>
      </c>
      <c r="G144" t="s">
        <v>150</v>
      </c>
    </row>
    <row r="145" spans="1:7">
      <c r="A145">
        <v>196587</v>
      </c>
      <c r="B145" s="12">
        <v>778</v>
      </c>
      <c r="C145">
        <v>95438</v>
      </c>
      <c r="D145">
        <v>2.4429999999999997E-2</v>
      </c>
      <c r="E145">
        <v>4.8599999999999997E-3</v>
      </c>
      <c r="F145" t="s">
        <v>39</v>
      </c>
      <c r="G145" t="s">
        <v>150</v>
      </c>
    </row>
    <row r="146" spans="1:7">
      <c r="A146">
        <v>196588</v>
      </c>
      <c r="B146" s="12">
        <v>298</v>
      </c>
      <c r="C146">
        <v>95438</v>
      </c>
      <c r="D146">
        <v>0</v>
      </c>
      <c r="E146">
        <v>5.0000000000000001E-4</v>
      </c>
      <c r="F146" t="s">
        <v>39</v>
      </c>
      <c r="G146" t="s">
        <v>150</v>
      </c>
    </row>
    <row r="147" spans="1:7">
      <c r="A147">
        <v>196589</v>
      </c>
      <c r="B147" s="12">
        <v>689</v>
      </c>
      <c r="C147">
        <v>95438</v>
      </c>
      <c r="D147">
        <v>2.9999999999999997E-5</v>
      </c>
      <c r="E147">
        <v>2.0000000000000002E-5</v>
      </c>
      <c r="F147" t="s">
        <v>39</v>
      </c>
      <c r="G147" t="s">
        <v>150</v>
      </c>
    </row>
    <row r="148" spans="1:7">
      <c r="A148">
        <v>196590</v>
      </c>
      <c r="B148" s="12">
        <v>697</v>
      </c>
      <c r="C148">
        <v>95438</v>
      </c>
      <c r="D148">
        <v>0</v>
      </c>
      <c r="E148">
        <v>2.9999999999999997E-5</v>
      </c>
      <c r="F148" t="s">
        <v>39</v>
      </c>
      <c r="G148" t="s">
        <v>150</v>
      </c>
    </row>
    <row r="149" spans="1:7">
      <c r="A149">
        <v>196591</v>
      </c>
      <c r="B149" s="12">
        <v>586</v>
      </c>
      <c r="C149">
        <v>95438</v>
      </c>
      <c r="D149">
        <v>1.0000000000000001E-5</v>
      </c>
      <c r="E149">
        <v>0</v>
      </c>
      <c r="F149" t="s">
        <v>39</v>
      </c>
      <c r="G149" t="s">
        <v>150</v>
      </c>
    </row>
    <row r="150" spans="1:7">
      <c r="A150">
        <v>196592</v>
      </c>
      <c r="B150" s="12">
        <v>695</v>
      </c>
      <c r="C150">
        <v>95438</v>
      </c>
      <c r="D150">
        <v>1.9999999999999998E-4</v>
      </c>
      <c r="E150">
        <v>9.9999999999999991E-5</v>
      </c>
      <c r="F150" t="s">
        <v>39</v>
      </c>
      <c r="G150" t="s">
        <v>150</v>
      </c>
    </row>
    <row r="151" spans="1:7">
      <c r="A151">
        <v>196593</v>
      </c>
      <c r="B151" s="12">
        <v>296</v>
      </c>
      <c r="C151">
        <v>95438</v>
      </c>
      <c r="D151">
        <v>0</v>
      </c>
      <c r="E151">
        <v>9.9999999999999991E-5</v>
      </c>
      <c r="F151" t="s">
        <v>39</v>
      </c>
      <c r="G151" t="s">
        <v>150</v>
      </c>
    </row>
    <row r="152" spans="1:7">
      <c r="A152">
        <v>196594</v>
      </c>
      <c r="B152" s="12">
        <v>300</v>
      </c>
      <c r="C152">
        <v>95438</v>
      </c>
      <c r="D152">
        <v>0</v>
      </c>
      <c r="E152">
        <v>6.0000000000000006E-4</v>
      </c>
      <c r="F152" t="s">
        <v>39</v>
      </c>
      <c r="G152" t="s">
        <v>150</v>
      </c>
    </row>
    <row r="153" spans="1:7">
      <c r="A153">
        <v>196595</v>
      </c>
      <c r="B153" s="12">
        <v>2669</v>
      </c>
      <c r="C153">
        <v>95438</v>
      </c>
      <c r="D153">
        <v>24.771999999999998</v>
      </c>
      <c r="E153">
        <v>-99</v>
      </c>
      <c r="F153" t="s">
        <v>151</v>
      </c>
      <c r="G153" t="s">
        <v>46</v>
      </c>
    </row>
    <row r="154" spans="1:7">
      <c r="A154">
        <v>196596</v>
      </c>
      <c r="B154" s="12">
        <v>2670</v>
      </c>
      <c r="C154">
        <v>95438</v>
      </c>
      <c r="D154">
        <v>9.1259400000000008E-3</v>
      </c>
      <c r="E154">
        <v>-99</v>
      </c>
      <c r="F154" t="s">
        <v>151</v>
      </c>
      <c r="G154" t="s">
        <v>46</v>
      </c>
    </row>
    <row r="155" spans="1:7">
      <c r="A155">
        <v>196597</v>
      </c>
      <c r="B155" s="12">
        <v>2671</v>
      </c>
      <c r="C155">
        <v>95438</v>
      </c>
      <c r="D155">
        <v>12.900184060000013</v>
      </c>
      <c r="E155">
        <v>-99</v>
      </c>
      <c r="F155" t="s">
        <v>151</v>
      </c>
      <c r="G155" t="s">
        <v>46</v>
      </c>
    </row>
    <row r="156" spans="1:7">
      <c r="A156">
        <v>196598</v>
      </c>
      <c r="B156" s="12">
        <v>626</v>
      </c>
      <c r="C156">
        <v>95439</v>
      </c>
      <c r="D156">
        <v>6.75</v>
      </c>
      <c r="E156">
        <v>2.11</v>
      </c>
      <c r="F156" t="s">
        <v>39</v>
      </c>
      <c r="G156" t="s">
        <v>40</v>
      </c>
    </row>
    <row r="157" spans="1:7">
      <c r="A157">
        <v>196599</v>
      </c>
      <c r="B157" s="12">
        <v>797</v>
      </c>
      <c r="C157">
        <v>95439</v>
      </c>
      <c r="D157">
        <v>2.86</v>
      </c>
      <c r="E157">
        <v>0.75</v>
      </c>
      <c r="F157" t="s">
        <v>39</v>
      </c>
      <c r="G157" t="s">
        <v>40</v>
      </c>
    </row>
    <row r="158" spans="1:7">
      <c r="A158">
        <v>196600</v>
      </c>
      <c r="B158" s="12">
        <v>696</v>
      </c>
      <c r="C158">
        <v>95439</v>
      </c>
      <c r="D158">
        <v>0.2</v>
      </c>
      <c r="E158">
        <v>0.05</v>
      </c>
      <c r="F158" t="s">
        <v>39</v>
      </c>
      <c r="G158" t="s">
        <v>150</v>
      </c>
    </row>
    <row r="159" spans="1:7">
      <c r="A159">
        <v>196601</v>
      </c>
      <c r="B159" s="12">
        <v>525</v>
      </c>
      <c r="C159">
        <v>95439</v>
      </c>
      <c r="D159">
        <v>0.11</v>
      </c>
      <c r="E159">
        <v>0.04</v>
      </c>
      <c r="F159" t="s">
        <v>39</v>
      </c>
      <c r="G159" t="s">
        <v>150</v>
      </c>
    </row>
    <row r="160" spans="1:7">
      <c r="A160">
        <v>196602</v>
      </c>
      <c r="B160" s="12">
        <v>292</v>
      </c>
      <c r="C160">
        <v>95439</v>
      </c>
      <c r="D160">
        <v>0.11</v>
      </c>
      <c r="E160">
        <v>0.03</v>
      </c>
      <c r="F160" t="s">
        <v>39</v>
      </c>
      <c r="G160" t="s">
        <v>150</v>
      </c>
    </row>
    <row r="161" spans="1:7">
      <c r="A161">
        <v>196603</v>
      </c>
      <c r="B161" s="12">
        <v>669</v>
      </c>
      <c r="C161">
        <v>95439</v>
      </c>
      <c r="D161">
        <v>0.12</v>
      </c>
      <c r="E161">
        <v>0.02</v>
      </c>
      <c r="F161" t="s">
        <v>39</v>
      </c>
      <c r="G161" t="s">
        <v>150</v>
      </c>
    </row>
    <row r="162" spans="1:7">
      <c r="A162">
        <v>196604</v>
      </c>
      <c r="B162" s="12">
        <v>329</v>
      </c>
      <c r="C162">
        <v>95439</v>
      </c>
      <c r="D162">
        <v>0.1</v>
      </c>
      <c r="E162">
        <v>0.18</v>
      </c>
      <c r="F162" t="s">
        <v>39</v>
      </c>
      <c r="G162" t="s">
        <v>150</v>
      </c>
    </row>
    <row r="163" spans="1:7">
      <c r="A163">
        <v>196605</v>
      </c>
      <c r="B163" s="12">
        <v>488</v>
      </c>
      <c r="C163">
        <v>95439</v>
      </c>
      <c r="D163">
        <v>6.16</v>
      </c>
      <c r="E163">
        <v>1.06</v>
      </c>
      <c r="F163" t="s">
        <v>39</v>
      </c>
      <c r="G163" t="s">
        <v>150</v>
      </c>
    </row>
    <row r="164" spans="1:7">
      <c r="A164">
        <v>196606</v>
      </c>
      <c r="B164" s="12">
        <v>715</v>
      </c>
      <c r="C164">
        <v>95439</v>
      </c>
      <c r="D164">
        <v>0.50090000000000001</v>
      </c>
      <c r="E164">
        <v>5.6399999999999992E-2</v>
      </c>
      <c r="F164" t="s">
        <v>39</v>
      </c>
      <c r="G164" t="s">
        <v>150</v>
      </c>
    </row>
    <row r="165" spans="1:7">
      <c r="A165">
        <v>196607</v>
      </c>
      <c r="B165" s="12">
        <v>767</v>
      </c>
      <c r="C165">
        <v>95439</v>
      </c>
      <c r="D165">
        <v>0</v>
      </c>
      <c r="E165">
        <v>1.5999999999999999E-3</v>
      </c>
      <c r="F165" t="s">
        <v>39</v>
      </c>
      <c r="G165" t="s">
        <v>150</v>
      </c>
    </row>
    <row r="166" spans="1:7">
      <c r="A166">
        <v>196608</v>
      </c>
      <c r="B166" s="12">
        <v>347</v>
      </c>
      <c r="C166">
        <v>95439</v>
      </c>
      <c r="D166">
        <v>6.7999999999999996E-3</v>
      </c>
      <c r="E166">
        <v>5.1999999999999998E-3</v>
      </c>
      <c r="F166" t="s">
        <v>39</v>
      </c>
      <c r="G166" t="s">
        <v>150</v>
      </c>
    </row>
    <row r="167" spans="1:7">
      <c r="A167">
        <v>196609</v>
      </c>
      <c r="B167" s="12">
        <v>526</v>
      </c>
      <c r="C167">
        <v>95439</v>
      </c>
      <c r="D167">
        <v>3.73E-2</v>
      </c>
      <c r="E167">
        <v>7.899999999999999E-3</v>
      </c>
      <c r="F167" t="s">
        <v>39</v>
      </c>
      <c r="G167" t="s">
        <v>150</v>
      </c>
    </row>
    <row r="168" spans="1:7">
      <c r="A168">
        <v>196610</v>
      </c>
      <c r="B168" s="12">
        <v>380</v>
      </c>
      <c r="C168">
        <v>95439</v>
      </c>
      <c r="D168">
        <v>2.1152000000000002</v>
      </c>
      <c r="E168">
        <v>0.2379</v>
      </c>
      <c r="F168" t="s">
        <v>39</v>
      </c>
      <c r="G168" t="s">
        <v>150</v>
      </c>
    </row>
    <row r="169" spans="1:7">
      <c r="A169">
        <v>196611</v>
      </c>
      <c r="B169" s="12">
        <v>778</v>
      </c>
      <c r="C169">
        <v>95439</v>
      </c>
      <c r="D169">
        <v>0.74729999999999996</v>
      </c>
      <c r="E169">
        <v>0.1</v>
      </c>
      <c r="F169" t="s">
        <v>39</v>
      </c>
      <c r="G169" t="s">
        <v>150</v>
      </c>
    </row>
    <row r="170" spans="1:7">
      <c r="A170">
        <v>196612</v>
      </c>
      <c r="B170" s="12">
        <v>298</v>
      </c>
      <c r="C170">
        <v>95439</v>
      </c>
      <c r="D170">
        <v>0</v>
      </c>
      <c r="E170">
        <v>1.03E-2</v>
      </c>
      <c r="F170" t="s">
        <v>39</v>
      </c>
      <c r="G170" t="s">
        <v>150</v>
      </c>
    </row>
    <row r="171" spans="1:7">
      <c r="A171">
        <v>196613</v>
      </c>
      <c r="B171" s="12">
        <v>689</v>
      </c>
      <c r="C171">
        <v>95439</v>
      </c>
      <c r="D171">
        <v>0</v>
      </c>
      <c r="E171">
        <v>1.4E-3</v>
      </c>
      <c r="F171" t="s">
        <v>39</v>
      </c>
      <c r="G171" t="s">
        <v>150</v>
      </c>
    </row>
    <row r="172" spans="1:7">
      <c r="A172">
        <v>196614</v>
      </c>
      <c r="B172" s="12">
        <v>697</v>
      </c>
      <c r="C172">
        <v>95439</v>
      </c>
      <c r="D172">
        <v>2.0999999999999998E-2</v>
      </c>
      <c r="E172">
        <v>3.8000000000000004E-3</v>
      </c>
      <c r="F172" t="s">
        <v>39</v>
      </c>
      <c r="G172" t="s">
        <v>150</v>
      </c>
    </row>
    <row r="173" spans="1:7">
      <c r="A173">
        <v>196615</v>
      </c>
      <c r="B173" s="12">
        <v>586</v>
      </c>
      <c r="C173">
        <v>95439</v>
      </c>
      <c r="D173">
        <v>9.9999999999999991E-5</v>
      </c>
      <c r="E173">
        <v>3.0000000000000003E-4</v>
      </c>
      <c r="F173" t="s">
        <v>39</v>
      </c>
      <c r="G173" t="s">
        <v>150</v>
      </c>
    </row>
    <row r="174" spans="1:7">
      <c r="A174">
        <v>196616</v>
      </c>
      <c r="B174" s="12">
        <v>3041</v>
      </c>
      <c r="C174">
        <v>95439</v>
      </c>
      <c r="D174">
        <v>9.9999999999999991E-5</v>
      </c>
      <c r="E174">
        <v>3.0000000000000003E-4</v>
      </c>
      <c r="F174" t="s">
        <v>39</v>
      </c>
      <c r="G174" t="s">
        <v>150</v>
      </c>
    </row>
    <row r="175" spans="1:7">
      <c r="A175">
        <v>196617</v>
      </c>
      <c r="B175" s="12">
        <v>3042</v>
      </c>
      <c r="C175">
        <v>95439</v>
      </c>
      <c r="D175">
        <v>0</v>
      </c>
      <c r="E175">
        <v>9.9999999999999991E-5</v>
      </c>
      <c r="F175" t="s">
        <v>39</v>
      </c>
      <c r="G175" t="s">
        <v>150</v>
      </c>
    </row>
    <row r="176" spans="1:7">
      <c r="A176">
        <v>196618</v>
      </c>
      <c r="B176" s="12">
        <v>649</v>
      </c>
      <c r="C176">
        <v>95439</v>
      </c>
      <c r="D176">
        <v>0</v>
      </c>
      <c r="E176">
        <v>8.9999999999999987E-4</v>
      </c>
      <c r="F176" t="s">
        <v>39</v>
      </c>
      <c r="G176" t="s">
        <v>150</v>
      </c>
    </row>
    <row r="177" spans="1:7">
      <c r="A177">
        <v>196619</v>
      </c>
      <c r="B177" s="12">
        <v>695</v>
      </c>
      <c r="C177">
        <v>95439</v>
      </c>
      <c r="D177">
        <v>9.9999999999999991E-5</v>
      </c>
      <c r="E177">
        <v>7.9999999999999993E-4</v>
      </c>
      <c r="F177" t="s">
        <v>39</v>
      </c>
      <c r="G177" t="s">
        <v>150</v>
      </c>
    </row>
    <row r="178" spans="1:7">
      <c r="A178">
        <v>196620</v>
      </c>
      <c r="B178" s="12">
        <v>328</v>
      </c>
      <c r="C178">
        <v>95439</v>
      </c>
      <c r="D178">
        <v>0</v>
      </c>
      <c r="E178">
        <v>9.9999999999999991E-5</v>
      </c>
      <c r="F178" t="s">
        <v>39</v>
      </c>
      <c r="G178" t="s">
        <v>150</v>
      </c>
    </row>
    <row r="179" spans="1:7">
      <c r="A179">
        <v>196621</v>
      </c>
      <c r="B179" s="12">
        <v>296</v>
      </c>
      <c r="C179">
        <v>95439</v>
      </c>
      <c r="D179">
        <v>1.0258</v>
      </c>
      <c r="E179">
        <v>8.2199999999999995E-2</v>
      </c>
      <c r="F179" t="s">
        <v>39</v>
      </c>
      <c r="G179" t="s">
        <v>150</v>
      </c>
    </row>
    <row r="180" spans="1:7">
      <c r="A180">
        <v>196622</v>
      </c>
      <c r="B180" s="12">
        <v>1862</v>
      </c>
      <c r="C180">
        <v>95439</v>
      </c>
      <c r="D180">
        <v>0</v>
      </c>
      <c r="E180">
        <v>1.1000000000000001E-3</v>
      </c>
      <c r="F180" t="s">
        <v>39</v>
      </c>
      <c r="G180" t="s">
        <v>150</v>
      </c>
    </row>
    <row r="181" spans="1:7">
      <c r="A181">
        <v>196623</v>
      </c>
      <c r="B181" s="12">
        <v>300</v>
      </c>
      <c r="C181">
        <v>95439</v>
      </c>
      <c r="D181">
        <v>1.0009999999999999</v>
      </c>
      <c r="E181">
        <v>0.19970000000000002</v>
      </c>
      <c r="F181" t="s">
        <v>39</v>
      </c>
      <c r="G181" t="s">
        <v>150</v>
      </c>
    </row>
    <row r="182" spans="1:7">
      <c r="A182">
        <v>196624</v>
      </c>
      <c r="B182" s="12">
        <v>1859</v>
      </c>
      <c r="C182">
        <v>95439</v>
      </c>
      <c r="D182">
        <v>1.9999999999999998E-4</v>
      </c>
      <c r="E182">
        <v>5.0000000000000001E-4</v>
      </c>
      <c r="F182" t="s">
        <v>39</v>
      </c>
      <c r="G182" t="s">
        <v>150</v>
      </c>
    </row>
    <row r="183" spans="1:7">
      <c r="A183">
        <v>196625</v>
      </c>
      <c r="B183" s="12">
        <v>520</v>
      </c>
      <c r="C183">
        <v>95439</v>
      </c>
      <c r="D183">
        <v>9.9999999999999991E-5</v>
      </c>
      <c r="E183">
        <v>1.9999999999999998E-4</v>
      </c>
      <c r="F183" t="s">
        <v>39</v>
      </c>
      <c r="G183" t="s">
        <v>150</v>
      </c>
    </row>
    <row r="184" spans="1:7">
      <c r="A184">
        <v>196626</v>
      </c>
      <c r="B184" s="12">
        <v>2669</v>
      </c>
      <c r="C184">
        <v>95439</v>
      </c>
      <c r="D184">
        <v>2.7</v>
      </c>
      <c r="E184">
        <v>-99</v>
      </c>
      <c r="F184" t="s">
        <v>151</v>
      </c>
      <c r="G184" t="s">
        <v>46</v>
      </c>
    </row>
    <row r="185" spans="1:7">
      <c r="A185">
        <v>196627</v>
      </c>
      <c r="B185" s="12">
        <v>2670</v>
      </c>
      <c r="C185">
        <v>95439</v>
      </c>
      <c r="D185">
        <v>3.9798189999999996</v>
      </c>
      <c r="E185">
        <v>-99</v>
      </c>
      <c r="F185" t="s">
        <v>151</v>
      </c>
      <c r="G185" t="s">
        <v>46</v>
      </c>
    </row>
    <row r="186" spans="1:7">
      <c r="A186">
        <v>196628</v>
      </c>
      <c r="B186" s="12">
        <v>2671</v>
      </c>
      <c r="C186">
        <v>95439</v>
      </c>
      <c r="D186">
        <v>71.454280999999995</v>
      </c>
      <c r="E186">
        <v>-99</v>
      </c>
      <c r="F186" t="s">
        <v>151</v>
      </c>
      <c r="G186" t="s">
        <v>46</v>
      </c>
    </row>
    <row r="187" spans="1:7">
      <c r="A187">
        <v>196629</v>
      </c>
      <c r="B187" s="12">
        <v>626</v>
      </c>
      <c r="C187">
        <v>95440</v>
      </c>
      <c r="D187">
        <v>11.39</v>
      </c>
      <c r="E187">
        <v>1.5</v>
      </c>
      <c r="F187" t="s">
        <v>39</v>
      </c>
      <c r="G187" t="s">
        <v>40</v>
      </c>
    </row>
    <row r="188" spans="1:7">
      <c r="A188">
        <v>196630</v>
      </c>
      <c r="B188" s="12">
        <v>797</v>
      </c>
      <c r="C188">
        <v>95440</v>
      </c>
      <c r="D188">
        <v>7.24</v>
      </c>
      <c r="E188">
        <v>0.73</v>
      </c>
      <c r="F188" t="s">
        <v>39</v>
      </c>
      <c r="G188" t="s">
        <v>40</v>
      </c>
    </row>
    <row r="189" spans="1:7">
      <c r="A189">
        <v>196631</v>
      </c>
      <c r="B189" s="12">
        <v>696</v>
      </c>
      <c r="C189">
        <v>95440</v>
      </c>
      <c r="D189">
        <v>0.62</v>
      </c>
      <c r="E189">
        <v>0.04</v>
      </c>
      <c r="F189" t="s">
        <v>39</v>
      </c>
      <c r="G189" t="s">
        <v>150</v>
      </c>
    </row>
    <row r="190" spans="1:7">
      <c r="A190">
        <v>196632</v>
      </c>
      <c r="B190" s="12">
        <v>525</v>
      </c>
      <c r="C190">
        <v>95440</v>
      </c>
      <c r="D190">
        <v>0.31</v>
      </c>
      <c r="E190">
        <v>0.02</v>
      </c>
      <c r="F190" t="s">
        <v>39</v>
      </c>
      <c r="G190" t="s">
        <v>150</v>
      </c>
    </row>
    <row r="191" spans="1:7">
      <c r="A191">
        <v>196633</v>
      </c>
      <c r="B191" s="12">
        <v>292</v>
      </c>
      <c r="C191">
        <v>95440</v>
      </c>
      <c r="D191">
        <v>0.16999999999999998</v>
      </c>
      <c r="E191">
        <v>0.01</v>
      </c>
      <c r="F191" t="s">
        <v>39</v>
      </c>
      <c r="G191" t="s">
        <v>150</v>
      </c>
    </row>
    <row r="192" spans="1:7">
      <c r="A192">
        <v>196634</v>
      </c>
      <c r="B192" s="12">
        <v>669</v>
      </c>
      <c r="C192">
        <v>95440</v>
      </c>
      <c r="D192">
        <v>0.33</v>
      </c>
      <c r="E192">
        <v>0.02</v>
      </c>
      <c r="F192" t="s">
        <v>39</v>
      </c>
      <c r="G192" t="s">
        <v>150</v>
      </c>
    </row>
    <row r="193" spans="1:7">
      <c r="A193">
        <v>196635</v>
      </c>
      <c r="B193" s="12">
        <v>329</v>
      </c>
      <c r="C193">
        <v>95440</v>
      </c>
      <c r="D193">
        <v>2.6</v>
      </c>
      <c r="E193">
        <v>0.15</v>
      </c>
      <c r="F193" t="s">
        <v>39</v>
      </c>
      <c r="G193" t="s">
        <v>150</v>
      </c>
    </row>
    <row r="194" spans="1:7">
      <c r="A194">
        <v>196636</v>
      </c>
      <c r="B194" s="12">
        <v>488</v>
      </c>
      <c r="C194">
        <v>95440</v>
      </c>
      <c r="D194">
        <v>17.560000000000002</v>
      </c>
      <c r="E194">
        <v>0.9900000000000001</v>
      </c>
      <c r="F194" t="s">
        <v>39</v>
      </c>
      <c r="G194" t="s">
        <v>150</v>
      </c>
    </row>
    <row r="195" spans="1:7">
      <c r="A195">
        <v>196637</v>
      </c>
      <c r="B195" s="12">
        <v>715</v>
      </c>
      <c r="C195">
        <v>95440</v>
      </c>
      <c r="D195">
        <v>0.77469999999999994</v>
      </c>
      <c r="E195">
        <v>4.2900000000000001E-2</v>
      </c>
      <c r="F195" t="s">
        <v>39</v>
      </c>
      <c r="G195" t="s">
        <v>150</v>
      </c>
    </row>
    <row r="196" spans="1:7">
      <c r="A196">
        <v>196638</v>
      </c>
      <c r="B196" s="12">
        <v>767</v>
      </c>
      <c r="C196">
        <v>95440</v>
      </c>
      <c r="D196">
        <v>1.2000000000000001E-3</v>
      </c>
      <c r="E196">
        <v>5.0000000000000001E-4</v>
      </c>
      <c r="F196" t="s">
        <v>39</v>
      </c>
      <c r="G196" t="s">
        <v>150</v>
      </c>
    </row>
    <row r="197" spans="1:7">
      <c r="A197">
        <v>196639</v>
      </c>
      <c r="B197" s="12">
        <v>347</v>
      </c>
      <c r="C197">
        <v>95440</v>
      </c>
      <c r="D197">
        <v>5.3600000000000002E-2</v>
      </c>
      <c r="E197">
        <v>3.1999999999999997E-3</v>
      </c>
      <c r="F197" t="s">
        <v>39</v>
      </c>
      <c r="G197" t="s">
        <v>150</v>
      </c>
    </row>
    <row r="198" spans="1:7">
      <c r="A198">
        <v>196640</v>
      </c>
      <c r="B198" s="12">
        <v>526</v>
      </c>
      <c r="C198">
        <v>95440</v>
      </c>
      <c r="D198">
        <v>0.12340000000000001</v>
      </c>
      <c r="E198">
        <v>7.0999999999999987E-3</v>
      </c>
      <c r="F198" t="s">
        <v>39</v>
      </c>
      <c r="G198" t="s">
        <v>150</v>
      </c>
    </row>
    <row r="199" spans="1:7">
      <c r="A199">
        <v>196641</v>
      </c>
      <c r="B199" s="12">
        <v>380</v>
      </c>
      <c r="C199">
        <v>95440</v>
      </c>
      <c r="D199">
        <v>3.2459000000000002</v>
      </c>
      <c r="E199">
        <v>0.18329999999999999</v>
      </c>
      <c r="F199" t="s">
        <v>39</v>
      </c>
      <c r="G199" t="s">
        <v>150</v>
      </c>
    </row>
    <row r="200" spans="1:7">
      <c r="A200">
        <v>196642</v>
      </c>
      <c r="B200" s="12">
        <v>778</v>
      </c>
      <c r="C200">
        <v>95440</v>
      </c>
      <c r="D200">
        <v>1.4155</v>
      </c>
      <c r="E200">
        <v>8.1199999999999994E-2</v>
      </c>
      <c r="F200" t="s">
        <v>39</v>
      </c>
      <c r="G200" t="s">
        <v>150</v>
      </c>
    </row>
    <row r="201" spans="1:7">
      <c r="A201">
        <v>196643</v>
      </c>
      <c r="B201" s="12">
        <v>298</v>
      </c>
      <c r="C201">
        <v>95440</v>
      </c>
      <c r="D201">
        <v>3.5999999999999995E-3</v>
      </c>
      <c r="E201">
        <v>3.1999999999999997E-3</v>
      </c>
      <c r="F201" t="s">
        <v>39</v>
      </c>
      <c r="G201" t="s">
        <v>150</v>
      </c>
    </row>
    <row r="202" spans="1:7">
      <c r="A202">
        <v>196644</v>
      </c>
      <c r="B202" s="12">
        <v>689</v>
      </c>
      <c r="C202">
        <v>95440</v>
      </c>
      <c r="D202">
        <v>1.2999999999999999E-3</v>
      </c>
      <c r="E202">
        <v>3.9999999999999996E-4</v>
      </c>
      <c r="F202" t="s">
        <v>39</v>
      </c>
      <c r="G202" t="s">
        <v>150</v>
      </c>
    </row>
    <row r="203" spans="1:7">
      <c r="A203">
        <v>196645</v>
      </c>
      <c r="B203" s="12">
        <v>697</v>
      </c>
      <c r="C203">
        <v>95440</v>
      </c>
      <c r="D203">
        <v>3.9400000000000004E-2</v>
      </c>
      <c r="E203">
        <v>2.3E-3</v>
      </c>
      <c r="F203" t="s">
        <v>39</v>
      </c>
      <c r="G203" t="s">
        <v>150</v>
      </c>
    </row>
    <row r="204" spans="1:7">
      <c r="A204">
        <v>196646</v>
      </c>
      <c r="B204" s="12">
        <v>586</v>
      </c>
      <c r="C204">
        <v>95440</v>
      </c>
      <c r="D204">
        <v>2.5999999999999999E-3</v>
      </c>
      <c r="E204">
        <v>1.9999999999999998E-4</v>
      </c>
      <c r="F204" t="s">
        <v>39</v>
      </c>
      <c r="G204" t="s">
        <v>150</v>
      </c>
    </row>
    <row r="205" spans="1:7">
      <c r="A205">
        <v>196647</v>
      </c>
      <c r="B205" s="12">
        <v>3041</v>
      </c>
      <c r="C205">
        <v>95440</v>
      </c>
      <c r="D205">
        <v>0</v>
      </c>
      <c r="E205">
        <v>9.9999999999999991E-5</v>
      </c>
      <c r="F205" t="s">
        <v>39</v>
      </c>
      <c r="G205" t="s">
        <v>150</v>
      </c>
    </row>
    <row r="206" spans="1:7">
      <c r="A206">
        <v>196648</v>
      </c>
      <c r="B206" s="12">
        <v>649</v>
      </c>
      <c r="C206">
        <v>95440</v>
      </c>
      <c r="D206">
        <v>0</v>
      </c>
      <c r="E206">
        <v>3.0000000000000003E-4</v>
      </c>
      <c r="F206" t="s">
        <v>39</v>
      </c>
      <c r="G206" t="s">
        <v>150</v>
      </c>
    </row>
    <row r="207" spans="1:7">
      <c r="A207">
        <v>196649</v>
      </c>
      <c r="B207" s="12">
        <v>695</v>
      </c>
      <c r="C207">
        <v>95440</v>
      </c>
      <c r="D207">
        <v>0</v>
      </c>
      <c r="E207">
        <v>1.9999999999999998E-4</v>
      </c>
      <c r="F207" t="s">
        <v>39</v>
      </c>
      <c r="G207" t="s">
        <v>150</v>
      </c>
    </row>
    <row r="208" spans="1:7">
      <c r="A208">
        <v>196650</v>
      </c>
      <c r="B208" s="12">
        <v>296</v>
      </c>
      <c r="C208">
        <v>95440</v>
      </c>
      <c r="D208">
        <v>0.55410000000000004</v>
      </c>
      <c r="E208">
        <v>5.8699999999999995E-2</v>
      </c>
      <c r="F208" t="s">
        <v>39</v>
      </c>
      <c r="G208" t="s">
        <v>150</v>
      </c>
    </row>
    <row r="209" spans="1:7">
      <c r="A209">
        <v>196651</v>
      </c>
      <c r="B209" s="12">
        <v>1862</v>
      </c>
      <c r="C209">
        <v>95440</v>
      </c>
      <c r="D209">
        <v>0</v>
      </c>
      <c r="E209">
        <v>3.9999999999999996E-4</v>
      </c>
      <c r="F209" t="s">
        <v>39</v>
      </c>
      <c r="G209" t="s">
        <v>150</v>
      </c>
    </row>
    <row r="210" spans="1:7">
      <c r="A210">
        <v>196652</v>
      </c>
      <c r="B210" s="12">
        <v>300</v>
      </c>
      <c r="C210">
        <v>95440</v>
      </c>
      <c r="D210">
        <v>1.9327000000000001</v>
      </c>
      <c r="E210">
        <v>0.11970000000000001</v>
      </c>
      <c r="F210" t="s">
        <v>39</v>
      </c>
      <c r="G210" t="s">
        <v>150</v>
      </c>
    </row>
    <row r="211" spans="1:7">
      <c r="A211">
        <v>196653</v>
      </c>
      <c r="B211" s="12">
        <v>1859</v>
      </c>
      <c r="C211">
        <v>95440</v>
      </c>
      <c r="D211">
        <v>1.9999999999999998E-4</v>
      </c>
      <c r="E211">
        <v>1.9999999999999998E-4</v>
      </c>
      <c r="F211" t="s">
        <v>39</v>
      </c>
      <c r="G211" t="s">
        <v>150</v>
      </c>
    </row>
    <row r="212" spans="1:7">
      <c r="A212">
        <v>196654</v>
      </c>
      <c r="B212" s="12">
        <v>520</v>
      </c>
      <c r="C212">
        <v>95440</v>
      </c>
      <c r="D212">
        <v>3.8000000000000004E-3</v>
      </c>
      <c r="E212">
        <v>1.9999999999999998E-4</v>
      </c>
      <c r="F212" t="s">
        <v>39</v>
      </c>
      <c r="G212" t="s">
        <v>150</v>
      </c>
    </row>
    <row r="213" spans="1:7">
      <c r="A213">
        <v>196655</v>
      </c>
      <c r="B213" s="12">
        <v>2669</v>
      </c>
      <c r="C213">
        <v>95440</v>
      </c>
      <c r="D213">
        <v>4.556</v>
      </c>
      <c r="E213">
        <v>-99</v>
      </c>
      <c r="F213" t="s">
        <v>151</v>
      </c>
      <c r="G213" t="s">
        <v>46</v>
      </c>
    </row>
    <row r="214" spans="1:7">
      <c r="A214">
        <v>196656</v>
      </c>
      <c r="B214" s="12">
        <v>2670</v>
      </c>
      <c r="C214">
        <v>95440</v>
      </c>
      <c r="D214">
        <v>10.143586000000001</v>
      </c>
      <c r="E214">
        <v>-99</v>
      </c>
      <c r="F214" t="s">
        <v>151</v>
      </c>
      <c r="G214" t="s">
        <v>46</v>
      </c>
    </row>
    <row r="215" spans="1:7">
      <c r="A215">
        <v>196657</v>
      </c>
      <c r="B215" s="12">
        <v>2671</v>
      </c>
      <c r="C215">
        <v>95440</v>
      </c>
      <c r="D215">
        <v>36.928413999999997</v>
      </c>
      <c r="E215">
        <v>-99</v>
      </c>
      <c r="F215" t="s">
        <v>151</v>
      </c>
      <c r="G215" t="s">
        <v>46</v>
      </c>
    </row>
    <row r="216" spans="1:7">
      <c r="A216">
        <v>196658</v>
      </c>
      <c r="B216" s="12">
        <v>626</v>
      </c>
      <c r="C216">
        <v>95441</v>
      </c>
      <c r="D216">
        <v>5.8999999999999995</v>
      </c>
      <c r="E216">
        <v>0.8</v>
      </c>
      <c r="F216" t="s">
        <v>39</v>
      </c>
      <c r="G216" t="s">
        <v>40</v>
      </c>
    </row>
    <row r="217" spans="1:7">
      <c r="A217">
        <v>196659</v>
      </c>
      <c r="B217" s="12">
        <v>797</v>
      </c>
      <c r="C217">
        <v>95441</v>
      </c>
      <c r="D217">
        <v>4.3900000000000006</v>
      </c>
      <c r="E217">
        <v>0.4</v>
      </c>
      <c r="F217" t="s">
        <v>39</v>
      </c>
      <c r="G217" t="s">
        <v>40</v>
      </c>
    </row>
    <row r="218" spans="1:7">
      <c r="A218">
        <v>196660</v>
      </c>
      <c r="B218" s="12">
        <v>696</v>
      </c>
      <c r="C218">
        <v>95441</v>
      </c>
      <c r="D218">
        <v>0.43</v>
      </c>
      <c r="E218">
        <v>0.03</v>
      </c>
      <c r="F218" t="s">
        <v>39</v>
      </c>
      <c r="G218" t="s">
        <v>150</v>
      </c>
    </row>
    <row r="219" spans="1:7">
      <c r="A219">
        <v>196661</v>
      </c>
      <c r="B219" s="12">
        <v>525</v>
      </c>
      <c r="C219">
        <v>95441</v>
      </c>
      <c r="D219">
        <v>0.19</v>
      </c>
      <c r="E219">
        <v>0.01</v>
      </c>
      <c r="F219" t="s">
        <v>39</v>
      </c>
      <c r="G219" t="s">
        <v>150</v>
      </c>
    </row>
    <row r="220" spans="1:7">
      <c r="A220">
        <v>196662</v>
      </c>
      <c r="B220" s="12">
        <v>292</v>
      </c>
      <c r="C220">
        <v>95441</v>
      </c>
      <c r="D220">
        <v>0.05</v>
      </c>
      <c r="E220">
        <v>0.01</v>
      </c>
      <c r="F220" t="s">
        <v>39</v>
      </c>
      <c r="G220" t="s">
        <v>150</v>
      </c>
    </row>
    <row r="221" spans="1:7">
      <c r="A221">
        <v>196663</v>
      </c>
      <c r="B221" s="12">
        <v>669</v>
      </c>
      <c r="C221">
        <v>95441</v>
      </c>
      <c r="D221">
        <v>0.16999999999999998</v>
      </c>
      <c r="E221">
        <v>0.01</v>
      </c>
      <c r="F221" t="s">
        <v>39</v>
      </c>
      <c r="G221" t="s">
        <v>150</v>
      </c>
    </row>
    <row r="222" spans="1:7">
      <c r="A222">
        <v>196664</v>
      </c>
      <c r="B222" s="12">
        <v>329</v>
      </c>
      <c r="C222">
        <v>95441</v>
      </c>
      <c r="D222">
        <v>0.27999999999999997</v>
      </c>
      <c r="E222">
        <v>0.03</v>
      </c>
      <c r="F222" t="s">
        <v>39</v>
      </c>
      <c r="G222" t="s">
        <v>150</v>
      </c>
    </row>
    <row r="223" spans="1:7">
      <c r="A223">
        <v>196665</v>
      </c>
      <c r="B223" s="12">
        <v>488</v>
      </c>
      <c r="C223">
        <v>95441</v>
      </c>
      <c r="D223">
        <v>23.52</v>
      </c>
      <c r="E223">
        <v>1.29</v>
      </c>
      <c r="F223" t="s">
        <v>39</v>
      </c>
      <c r="G223" t="s">
        <v>150</v>
      </c>
    </row>
    <row r="224" spans="1:7">
      <c r="A224">
        <v>196666</v>
      </c>
      <c r="B224" s="12">
        <v>715</v>
      </c>
      <c r="C224">
        <v>95441</v>
      </c>
      <c r="D224">
        <v>0.35249999999999998</v>
      </c>
      <c r="E224">
        <v>1.95E-2</v>
      </c>
      <c r="F224" t="s">
        <v>39</v>
      </c>
      <c r="G224" t="s">
        <v>150</v>
      </c>
    </row>
    <row r="225" spans="1:7">
      <c r="A225">
        <v>196667</v>
      </c>
      <c r="B225" s="12">
        <v>767</v>
      </c>
      <c r="C225">
        <v>95441</v>
      </c>
      <c r="D225">
        <v>1.1999999999999999E-2</v>
      </c>
      <c r="E225">
        <v>6.9999999999999999E-4</v>
      </c>
      <c r="F225" t="s">
        <v>39</v>
      </c>
      <c r="G225" t="s">
        <v>150</v>
      </c>
    </row>
    <row r="226" spans="1:7">
      <c r="A226">
        <v>196668</v>
      </c>
      <c r="B226" s="12">
        <v>347</v>
      </c>
      <c r="C226">
        <v>95441</v>
      </c>
      <c r="D226">
        <v>3.1199999999999999E-2</v>
      </c>
      <c r="E226">
        <v>1.7999999999999997E-3</v>
      </c>
      <c r="F226" t="s">
        <v>39</v>
      </c>
      <c r="G226" t="s">
        <v>150</v>
      </c>
    </row>
    <row r="227" spans="1:7">
      <c r="A227">
        <v>196669</v>
      </c>
      <c r="B227" s="12">
        <v>526</v>
      </c>
      <c r="C227">
        <v>95441</v>
      </c>
      <c r="D227">
        <v>0.28809999999999997</v>
      </c>
      <c r="E227">
        <v>1.47E-2</v>
      </c>
      <c r="F227" t="s">
        <v>39</v>
      </c>
      <c r="G227" t="s">
        <v>150</v>
      </c>
    </row>
    <row r="228" spans="1:7">
      <c r="A228">
        <v>196670</v>
      </c>
      <c r="B228" s="12">
        <v>380</v>
      </c>
      <c r="C228">
        <v>95441</v>
      </c>
      <c r="D228">
        <v>0.37090000000000001</v>
      </c>
      <c r="E228">
        <v>3.5999999999999997E-2</v>
      </c>
      <c r="F228" t="s">
        <v>39</v>
      </c>
      <c r="G228" t="s">
        <v>150</v>
      </c>
    </row>
    <row r="229" spans="1:7">
      <c r="A229">
        <v>196671</v>
      </c>
      <c r="B229" s="12">
        <v>778</v>
      </c>
      <c r="C229">
        <v>95441</v>
      </c>
      <c r="D229">
        <v>0.33850000000000002</v>
      </c>
      <c r="E229">
        <v>2.2000000000000002E-2</v>
      </c>
      <c r="F229" t="s">
        <v>39</v>
      </c>
      <c r="G229" t="s">
        <v>150</v>
      </c>
    </row>
    <row r="230" spans="1:7">
      <c r="A230">
        <v>196672</v>
      </c>
      <c r="B230" s="12">
        <v>298</v>
      </c>
      <c r="C230">
        <v>95441</v>
      </c>
      <c r="D230">
        <v>9.9999999999999991E-5</v>
      </c>
      <c r="E230">
        <v>1.5999999999999999E-3</v>
      </c>
      <c r="F230" t="s">
        <v>39</v>
      </c>
      <c r="G230" t="s">
        <v>150</v>
      </c>
    </row>
    <row r="231" spans="1:7">
      <c r="A231">
        <v>196673</v>
      </c>
      <c r="B231" s="12">
        <v>689</v>
      </c>
      <c r="C231">
        <v>95441</v>
      </c>
      <c r="D231">
        <v>9.9999999999999991E-5</v>
      </c>
      <c r="E231">
        <v>1.9999999999999998E-4</v>
      </c>
      <c r="F231" t="s">
        <v>39</v>
      </c>
      <c r="G231" t="s">
        <v>150</v>
      </c>
    </row>
    <row r="232" spans="1:7">
      <c r="A232">
        <v>196674</v>
      </c>
      <c r="B232" s="12">
        <v>697</v>
      </c>
      <c r="C232">
        <v>95441</v>
      </c>
      <c r="D232">
        <v>1.3100000000000001E-2</v>
      </c>
      <c r="E232">
        <v>8.9999999999999987E-4</v>
      </c>
      <c r="F232" t="s">
        <v>39</v>
      </c>
      <c r="G232" t="s">
        <v>150</v>
      </c>
    </row>
    <row r="233" spans="1:7">
      <c r="A233">
        <v>196675</v>
      </c>
      <c r="B233" s="12">
        <v>586</v>
      </c>
      <c r="C233">
        <v>95441</v>
      </c>
      <c r="D233">
        <v>1.4E-3</v>
      </c>
      <c r="E233">
        <v>9.9999999999999991E-5</v>
      </c>
      <c r="F233" t="s">
        <v>39</v>
      </c>
      <c r="G233" t="s">
        <v>150</v>
      </c>
    </row>
    <row r="234" spans="1:7">
      <c r="A234">
        <v>196676</v>
      </c>
      <c r="B234" s="12">
        <v>649</v>
      </c>
      <c r="C234">
        <v>95441</v>
      </c>
      <c r="D234">
        <v>0</v>
      </c>
      <c r="E234">
        <v>9.9999999999999991E-5</v>
      </c>
      <c r="F234" t="s">
        <v>39</v>
      </c>
      <c r="G234" t="s">
        <v>150</v>
      </c>
    </row>
    <row r="235" spans="1:7">
      <c r="A235">
        <v>196677</v>
      </c>
      <c r="B235" s="12">
        <v>695</v>
      </c>
      <c r="C235">
        <v>95441</v>
      </c>
      <c r="D235">
        <v>9.9999999999999991E-5</v>
      </c>
      <c r="E235">
        <v>9.9999999999999991E-5</v>
      </c>
      <c r="F235" t="s">
        <v>39</v>
      </c>
      <c r="G235" t="s">
        <v>150</v>
      </c>
    </row>
    <row r="236" spans="1:7">
      <c r="A236">
        <v>196678</v>
      </c>
      <c r="B236" s="12">
        <v>296</v>
      </c>
      <c r="C236">
        <v>95441</v>
      </c>
      <c r="D236">
        <v>5.9699999999999996E-2</v>
      </c>
      <c r="E236">
        <v>8.8999999999999999E-3</v>
      </c>
      <c r="F236" t="s">
        <v>39</v>
      </c>
      <c r="G236" t="s">
        <v>150</v>
      </c>
    </row>
    <row r="237" spans="1:7">
      <c r="A237">
        <v>196679</v>
      </c>
      <c r="B237" s="12">
        <v>1862</v>
      </c>
      <c r="C237">
        <v>95441</v>
      </c>
      <c r="D237">
        <v>0</v>
      </c>
      <c r="E237">
        <v>1.9999999999999998E-4</v>
      </c>
      <c r="F237" t="s">
        <v>39</v>
      </c>
      <c r="G237" t="s">
        <v>150</v>
      </c>
    </row>
    <row r="238" spans="1:7">
      <c r="A238">
        <v>196680</v>
      </c>
      <c r="B238" s="12">
        <v>300</v>
      </c>
      <c r="C238">
        <v>95441</v>
      </c>
      <c r="D238">
        <v>1.4703999999999999</v>
      </c>
      <c r="E238">
        <v>0.1046</v>
      </c>
      <c r="F238" t="s">
        <v>39</v>
      </c>
      <c r="G238" t="s">
        <v>150</v>
      </c>
    </row>
    <row r="239" spans="1:7">
      <c r="A239">
        <v>196681</v>
      </c>
      <c r="B239" s="12">
        <v>1861</v>
      </c>
      <c r="C239">
        <v>95441</v>
      </c>
      <c r="D239">
        <v>9.9999999999999991E-5</v>
      </c>
      <c r="E239">
        <v>0</v>
      </c>
      <c r="F239" t="s">
        <v>39</v>
      </c>
      <c r="G239" t="s">
        <v>150</v>
      </c>
    </row>
    <row r="240" spans="1:7">
      <c r="A240">
        <v>196682</v>
      </c>
      <c r="B240" s="12">
        <v>1859</v>
      </c>
      <c r="C240">
        <v>95441</v>
      </c>
      <c r="D240">
        <v>3.0000000000000003E-4</v>
      </c>
      <c r="E240">
        <v>9.9999999999999991E-5</v>
      </c>
      <c r="F240" t="s">
        <v>39</v>
      </c>
      <c r="G240" t="s">
        <v>150</v>
      </c>
    </row>
    <row r="241" spans="1:7">
      <c r="A241">
        <v>196683</v>
      </c>
      <c r="B241" s="12">
        <v>520</v>
      </c>
      <c r="C241">
        <v>95441</v>
      </c>
      <c r="D241">
        <v>1.4E-3</v>
      </c>
      <c r="E241">
        <v>9.9999999999999991E-5</v>
      </c>
      <c r="F241" t="s">
        <v>39</v>
      </c>
      <c r="G241" t="s">
        <v>150</v>
      </c>
    </row>
    <row r="242" spans="1:7">
      <c r="A242">
        <v>196684</v>
      </c>
      <c r="B242" s="12">
        <v>2669</v>
      </c>
      <c r="C242">
        <v>95441</v>
      </c>
      <c r="D242">
        <v>2.3600000000000003</v>
      </c>
      <c r="E242">
        <v>-99</v>
      </c>
      <c r="F242" t="s">
        <v>151</v>
      </c>
      <c r="G242" t="s">
        <v>46</v>
      </c>
    </row>
    <row r="243" spans="1:7">
      <c r="A243">
        <v>196685</v>
      </c>
      <c r="B243" s="12">
        <v>2670</v>
      </c>
      <c r="C243">
        <v>95441</v>
      </c>
      <c r="D243">
        <v>9.7018242000000008</v>
      </c>
      <c r="E243">
        <v>-99</v>
      </c>
      <c r="F243" t="s">
        <v>151</v>
      </c>
      <c r="G243" t="s">
        <v>46</v>
      </c>
    </row>
    <row r="244" spans="1:7">
      <c r="A244">
        <v>196686</v>
      </c>
      <c r="B244" s="12">
        <v>2671</v>
      </c>
      <c r="C244">
        <v>95441</v>
      </c>
      <c r="D244">
        <v>50.068275800000016</v>
      </c>
      <c r="E244">
        <v>-99</v>
      </c>
      <c r="F244" t="s">
        <v>151</v>
      </c>
      <c r="G244" t="s">
        <v>46</v>
      </c>
    </row>
    <row r="245" spans="1:7">
      <c r="A245">
        <v>196687</v>
      </c>
      <c r="B245" s="12">
        <v>626</v>
      </c>
      <c r="C245">
        <v>95442</v>
      </c>
      <c r="D245">
        <v>4.88</v>
      </c>
      <c r="E245">
        <v>0.98000000000000009</v>
      </c>
      <c r="F245" t="s">
        <v>39</v>
      </c>
      <c r="G245" t="s">
        <v>40</v>
      </c>
    </row>
    <row r="246" spans="1:7">
      <c r="A246">
        <v>196688</v>
      </c>
      <c r="B246" s="12">
        <v>797</v>
      </c>
      <c r="C246">
        <v>95442</v>
      </c>
      <c r="D246">
        <v>5.33</v>
      </c>
      <c r="E246">
        <v>0.5099999999999999</v>
      </c>
      <c r="F246" t="s">
        <v>39</v>
      </c>
      <c r="G246" t="s">
        <v>40</v>
      </c>
    </row>
    <row r="247" spans="1:7">
      <c r="A247">
        <v>196689</v>
      </c>
      <c r="B247" s="12">
        <v>696</v>
      </c>
      <c r="C247">
        <v>95442</v>
      </c>
      <c r="D247">
        <v>0.16</v>
      </c>
      <c r="E247">
        <v>0.02</v>
      </c>
      <c r="F247" t="s">
        <v>39</v>
      </c>
      <c r="G247" t="s">
        <v>150</v>
      </c>
    </row>
    <row r="248" spans="1:7">
      <c r="A248">
        <v>196690</v>
      </c>
      <c r="B248" s="12">
        <v>525</v>
      </c>
      <c r="C248">
        <v>95442</v>
      </c>
      <c r="D248">
        <v>0.11</v>
      </c>
      <c r="E248">
        <v>0.01</v>
      </c>
      <c r="F248" t="s">
        <v>39</v>
      </c>
      <c r="G248" t="s">
        <v>150</v>
      </c>
    </row>
    <row r="249" spans="1:7">
      <c r="A249">
        <v>196691</v>
      </c>
      <c r="B249" s="12">
        <v>292</v>
      </c>
      <c r="C249">
        <v>95442</v>
      </c>
      <c r="D249">
        <v>0.03</v>
      </c>
      <c r="E249">
        <v>0.01</v>
      </c>
      <c r="F249" t="s">
        <v>39</v>
      </c>
      <c r="G249" t="s">
        <v>150</v>
      </c>
    </row>
    <row r="250" spans="1:7">
      <c r="A250">
        <v>196692</v>
      </c>
      <c r="B250" s="12">
        <v>669</v>
      </c>
      <c r="C250">
        <v>95442</v>
      </c>
      <c r="D250">
        <v>0.03</v>
      </c>
      <c r="E250">
        <v>0.01</v>
      </c>
      <c r="F250" t="s">
        <v>39</v>
      </c>
      <c r="G250" t="s">
        <v>150</v>
      </c>
    </row>
    <row r="251" spans="1:7">
      <c r="A251">
        <v>196693</v>
      </c>
      <c r="B251" s="12">
        <v>329</v>
      </c>
      <c r="C251">
        <v>95442</v>
      </c>
      <c r="D251">
        <v>0.22</v>
      </c>
      <c r="E251">
        <v>0.05</v>
      </c>
      <c r="F251" t="s">
        <v>39</v>
      </c>
      <c r="G251" t="s">
        <v>150</v>
      </c>
    </row>
    <row r="252" spans="1:7">
      <c r="A252">
        <v>196694</v>
      </c>
      <c r="B252" s="12">
        <v>488</v>
      </c>
      <c r="C252">
        <v>95442</v>
      </c>
      <c r="D252">
        <v>17.119999999999997</v>
      </c>
      <c r="E252">
        <v>1.04</v>
      </c>
      <c r="F252" t="s">
        <v>39</v>
      </c>
      <c r="G252" t="s">
        <v>150</v>
      </c>
    </row>
    <row r="253" spans="1:7">
      <c r="A253">
        <v>196695</v>
      </c>
      <c r="B253" s="12">
        <v>715</v>
      </c>
      <c r="C253">
        <v>95442</v>
      </c>
      <c r="D253">
        <v>3.5000000000000005E-3</v>
      </c>
      <c r="E253">
        <v>1.3900000000000003E-2</v>
      </c>
      <c r="F253" t="s">
        <v>39</v>
      </c>
      <c r="G253" t="s">
        <v>150</v>
      </c>
    </row>
    <row r="254" spans="1:7">
      <c r="A254">
        <v>196696</v>
      </c>
      <c r="B254" s="12">
        <v>767</v>
      </c>
      <c r="C254">
        <v>95442</v>
      </c>
      <c r="D254">
        <v>3.0000000000000003E-4</v>
      </c>
      <c r="E254">
        <v>5.0000000000000001E-4</v>
      </c>
      <c r="F254" t="s">
        <v>39</v>
      </c>
      <c r="G254" t="s">
        <v>150</v>
      </c>
    </row>
    <row r="255" spans="1:7">
      <c r="A255">
        <v>196697</v>
      </c>
      <c r="B255" s="12">
        <v>347</v>
      </c>
      <c r="C255">
        <v>95442</v>
      </c>
      <c r="D255">
        <v>2.3300000000000001E-2</v>
      </c>
      <c r="E255">
        <v>1.9000000000000002E-3</v>
      </c>
      <c r="F255" t="s">
        <v>39</v>
      </c>
      <c r="G255" t="s">
        <v>150</v>
      </c>
    </row>
    <row r="256" spans="1:7">
      <c r="A256">
        <v>196698</v>
      </c>
      <c r="B256" s="12">
        <v>526</v>
      </c>
      <c r="C256">
        <v>95442</v>
      </c>
      <c r="D256">
        <v>0.14230000000000001</v>
      </c>
      <c r="E256">
        <v>8.8000000000000005E-3</v>
      </c>
      <c r="F256" t="s">
        <v>39</v>
      </c>
      <c r="G256" t="s">
        <v>150</v>
      </c>
    </row>
    <row r="257" spans="1:7">
      <c r="A257">
        <v>196699</v>
      </c>
      <c r="B257" s="12">
        <v>380</v>
      </c>
      <c r="C257">
        <v>95442</v>
      </c>
      <c r="D257">
        <v>2.1499999999999998E-2</v>
      </c>
      <c r="E257">
        <v>5.8199999999999995E-2</v>
      </c>
      <c r="F257" t="s">
        <v>39</v>
      </c>
      <c r="G257" t="s">
        <v>150</v>
      </c>
    </row>
    <row r="258" spans="1:7">
      <c r="A258">
        <v>196700</v>
      </c>
      <c r="B258" s="12">
        <v>778</v>
      </c>
      <c r="C258">
        <v>95442</v>
      </c>
      <c r="D258">
        <v>1.1526000000000001</v>
      </c>
      <c r="E258">
        <v>7.17E-2</v>
      </c>
      <c r="F258" t="s">
        <v>39</v>
      </c>
      <c r="G258" t="s">
        <v>150</v>
      </c>
    </row>
    <row r="259" spans="1:7">
      <c r="A259">
        <v>196701</v>
      </c>
      <c r="B259" s="12">
        <v>298</v>
      </c>
      <c r="C259">
        <v>95442</v>
      </c>
      <c r="D259">
        <v>0</v>
      </c>
      <c r="E259">
        <v>2.9999999999999996E-3</v>
      </c>
      <c r="F259" t="s">
        <v>39</v>
      </c>
      <c r="G259" t="s">
        <v>150</v>
      </c>
    </row>
    <row r="260" spans="1:7">
      <c r="A260">
        <v>196702</v>
      </c>
      <c r="B260" s="12">
        <v>689</v>
      </c>
      <c r="C260">
        <v>95442</v>
      </c>
      <c r="D260">
        <v>9.9999999999999991E-5</v>
      </c>
      <c r="E260">
        <v>3.9999999999999996E-4</v>
      </c>
      <c r="F260" t="s">
        <v>39</v>
      </c>
      <c r="G260" t="s">
        <v>150</v>
      </c>
    </row>
    <row r="261" spans="1:7">
      <c r="A261">
        <v>196703</v>
      </c>
      <c r="B261" s="12">
        <v>697</v>
      </c>
      <c r="C261">
        <v>95442</v>
      </c>
      <c r="D261">
        <v>4.8000000000000004E-3</v>
      </c>
      <c r="E261">
        <v>1.1000000000000001E-3</v>
      </c>
      <c r="F261" t="s">
        <v>39</v>
      </c>
      <c r="G261" t="s">
        <v>150</v>
      </c>
    </row>
    <row r="262" spans="1:7">
      <c r="A262">
        <v>196704</v>
      </c>
      <c r="B262" s="12">
        <v>586</v>
      </c>
      <c r="C262">
        <v>95442</v>
      </c>
      <c r="D262">
        <v>1.9000000000000002E-3</v>
      </c>
      <c r="E262">
        <v>9.9999999999999991E-5</v>
      </c>
      <c r="F262" t="s">
        <v>39</v>
      </c>
      <c r="G262" t="s">
        <v>150</v>
      </c>
    </row>
    <row r="263" spans="1:7">
      <c r="A263">
        <v>196705</v>
      </c>
      <c r="B263" s="12">
        <v>3041</v>
      </c>
      <c r="C263">
        <v>95442</v>
      </c>
      <c r="D263">
        <v>0</v>
      </c>
      <c r="E263">
        <v>9.9999999999999991E-5</v>
      </c>
      <c r="F263" t="s">
        <v>39</v>
      </c>
      <c r="G263" t="s">
        <v>150</v>
      </c>
    </row>
    <row r="264" spans="1:7">
      <c r="A264">
        <v>196706</v>
      </c>
      <c r="B264" s="12">
        <v>649</v>
      </c>
      <c r="C264">
        <v>95442</v>
      </c>
      <c r="D264">
        <v>0</v>
      </c>
      <c r="E264">
        <v>3.0000000000000003E-4</v>
      </c>
      <c r="F264" t="s">
        <v>39</v>
      </c>
      <c r="G264" t="s">
        <v>150</v>
      </c>
    </row>
    <row r="265" spans="1:7">
      <c r="A265">
        <v>196707</v>
      </c>
      <c r="B265" s="12">
        <v>695</v>
      </c>
      <c r="C265">
        <v>95442</v>
      </c>
      <c r="D265">
        <v>1.9999999999999998E-4</v>
      </c>
      <c r="E265">
        <v>1.9999999999999998E-4</v>
      </c>
      <c r="F265" t="s">
        <v>39</v>
      </c>
      <c r="G265" t="s">
        <v>150</v>
      </c>
    </row>
    <row r="266" spans="1:7">
      <c r="A266">
        <v>196708</v>
      </c>
      <c r="B266" s="12">
        <v>296</v>
      </c>
      <c r="C266">
        <v>95442</v>
      </c>
      <c r="D266">
        <v>0</v>
      </c>
      <c r="E266">
        <v>1.54E-2</v>
      </c>
      <c r="F266" t="s">
        <v>39</v>
      </c>
      <c r="G266" t="s">
        <v>150</v>
      </c>
    </row>
    <row r="267" spans="1:7">
      <c r="A267">
        <v>196709</v>
      </c>
      <c r="B267" s="12">
        <v>1862</v>
      </c>
      <c r="C267">
        <v>95442</v>
      </c>
      <c r="D267">
        <v>0</v>
      </c>
      <c r="E267">
        <v>3.0000000000000003E-4</v>
      </c>
      <c r="F267" t="s">
        <v>39</v>
      </c>
      <c r="G267" t="s">
        <v>150</v>
      </c>
    </row>
    <row r="268" spans="1:7">
      <c r="A268">
        <v>196710</v>
      </c>
      <c r="B268" s="12">
        <v>300</v>
      </c>
      <c r="C268">
        <v>95442</v>
      </c>
      <c r="D268">
        <v>0.40790000000000004</v>
      </c>
      <c r="E268">
        <v>6.0299999999999999E-2</v>
      </c>
      <c r="F268" t="s">
        <v>39</v>
      </c>
      <c r="G268" t="s">
        <v>150</v>
      </c>
    </row>
    <row r="269" spans="1:7">
      <c r="A269">
        <v>196711</v>
      </c>
      <c r="B269" s="12">
        <v>1859</v>
      </c>
      <c r="C269">
        <v>95442</v>
      </c>
      <c r="D269">
        <v>9.9999999999999991E-5</v>
      </c>
      <c r="E269">
        <v>9.9999999999999991E-5</v>
      </c>
      <c r="F269" t="s">
        <v>39</v>
      </c>
      <c r="G269" t="s">
        <v>150</v>
      </c>
    </row>
    <row r="270" spans="1:7">
      <c r="A270">
        <v>196712</v>
      </c>
      <c r="B270" s="12">
        <v>520</v>
      </c>
      <c r="C270">
        <v>95442</v>
      </c>
      <c r="D270">
        <v>1E-3</v>
      </c>
      <c r="E270">
        <v>9.9999999999999991E-5</v>
      </c>
      <c r="F270" t="s">
        <v>39</v>
      </c>
      <c r="G270" t="s">
        <v>150</v>
      </c>
    </row>
    <row r="271" spans="1:7">
      <c r="A271">
        <v>196713</v>
      </c>
      <c r="B271" s="12">
        <v>2669</v>
      </c>
      <c r="C271">
        <v>95442</v>
      </c>
      <c r="D271">
        <v>1.952</v>
      </c>
      <c r="E271">
        <v>-99</v>
      </c>
      <c r="F271" t="s">
        <v>151</v>
      </c>
      <c r="G271" t="s">
        <v>46</v>
      </c>
    </row>
    <row r="272" spans="1:7">
      <c r="A272">
        <v>196714</v>
      </c>
      <c r="B272" s="12">
        <v>2670</v>
      </c>
      <c r="C272">
        <v>95442</v>
      </c>
      <c r="D272">
        <v>6.8234521000000017</v>
      </c>
      <c r="E272">
        <v>-99</v>
      </c>
      <c r="F272" t="s">
        <v>151</v>
      </c>
      <c r="G272" t="s">
        <v>46</v>
      </c>
    </row>
    <row r="273" spans="1:7">
      <c r="A273">
        <v>196715</v>
      </c>
      <c r="B273" s="12">
        <v>2671</v>
      </c>
      <c r="C273">
        <v>95442</v>
      </c>
      <c r="D273">
        <v>61.585047900000013</v>
      </c>
      <c r="E273">
        <v>-99</v>
      </c>
      <c r="F273" t="s">
        <v>151</v>
      </c>
      <c r="G273" t="s">
        <v>46</v>
      </c>
    </row>
    <row r="274" spans="1:7">
      <c r="A274">
        <v>196716</v>
      </c>
      <c r="B274" s="12">
        <v>626</v>
      </c>
      <c r="C274">
        <v>95443</v>
      </c>
      <c r="D274">
        <v>10.220000000000001</v>
      </c>
      <c r="E274">
        <v>2.5100000000000002</v>
      </c>
      <c r="F274" t="s">
        <v>39</v>
      </c>
      <c r="G274" t="s">
        <v>40</v>
      </c>
    </row>
    <row r="275" spans="1:7">
      <c r="A275">
        <v>196717</v>
      </c>
      <c r="B275" s="12">
        <v>797</v>
      </c>
      <c r="C275">
        <v>95443</v>
      </c>
      <c r="D275">
        <v>4.4799999999999995</v>
      </c>
      <c r="E275">
        <v>0.88</v>
      </c>
      <c r="F275" t="s">
        <v>39</v>
      </c>
      <c r="G275" t="s">
        <v>40</v>
      </c>
    </row>
    <row r="276" spans="1:7">
      <c r="A276">
        <v>196718</v>
      </c>
      <c r="B276" s="12">
        <v>696</v>
      </c>
      <c r="C276">
        <v>95443</v>
      </c>
      <c r="D276">
        <v>0.48</v>
      </c>
      <c r="E276">
        <v>0.06</v>
      </c>
      <c r="F276" t="s">
        <v>39</v>
      </c>
      <c r="G276" t="s">
        <v>150</v>
      </c>
    </row>
    <row r="277" spans="1:7">
      <c r="A277">
        <v>196719</v>
      </c>
      <c r="B277" s="12">
        <v>525</v>
      </c>
      <c r="C277">
        <v>95443</v>
      </c>
      <c r="D277">
        <v>0.21000000000000002</v>
      </c>
      <c r="E277">
        <v>0.04</v>
      </c>
      <c r="F277" t="s">
        <v>39</v>
      </c>
      <c r="G277" t="s">
        <v>150</v>
      </c>
    </row>
    <row r="278" spans="1:7">
      <c r="A278">
        <v>196720</v>
      </c>
      <c r="B278" s="12">
        <v>292</v>
      </c>
      <c r="C278">
        <v>95443</v>
      </c>
      <c r="D278">
        <v>0.2</v>
      </c>
      <c r="E278">
        <v>0.03</v>
      </c>
      <c r="F278" t="s">
        <v>39</v>
      </c>
      <c r="G278" t="s">
        <v>150</v>
      </c>
    </row>
    <row r="279" spans="1:7">
      <c r="A279">
        <v>196721</v>
      </c>
      <c r="B279" s="12">
        <v>669</v>
      </c>
      <c r="C279">
        <v>95443</v>
      </c>
      <c r="D279">
        <v>0.06</v>
      </c>
      <c r="E279">
        <v>0.02</v>
      </c>
      <c r="F279" t="s">
        <v>39</v>
      </c>
      <c r="G279" t="s">
        <v>150</v>
      </c>
    </row>
    <row r="280" spans="1:7">
      <c r="A280">
        <v>196722</v>
      </c>
      <c r="B280" s="12">
        <v>329</v>
      </c>
      <c r="C280">
        <v>95443</v>
      </c>
      <c r="D280">
        <v>0.28999999999999998</v>
      </c>
      <c r="E280">
        <v>0.2</v>
      </c>
      <c r="F280" t="s">
        <v>39</v>
      </c>
      <c r="G280" t="s">
        <v>150</v>
      </c>
    </row>
    <row r="281" spans="1:7">
      <c r="A281">
        <v>196723</v>
      </c>
      <c r="B281" s="12">
        <v>488</v>
      </c>
      <c r="C281">
        <v>95443</v>
      </c>
      <c r="D281">
        <v>19.149999999999999</v>
      </c>
      <c r="E281">
        <v>1.6</v>
      </c>
      <c r="F281" t="s">
        <v>39</v>
      </c>
      <c r="G281" t="s">
        <v>150</v>
      </c>
    </row>
    <row r="282" spans="1:7">
      <c r="A282">
        <v>196724</v>
      </c>
      <c r="B282" s="12">
        <v>715</v>
      </c>
      <c r="C282">
        <v>95443</v>
      </c>
      <c r="D282">
        <v>0.1283</v>
      </c>
      <c r="E282">
        <v>5.21E-2</v>
      </c>
      <c r="F282" t="s">
        <v>39</v>
      </c>
      <c r="G282" t="s">
        <v>150</v>
      </c>
    </row>
    <row r="283" spans="1:7">
      <c r="A283">
        <v>196725</v>
      </c>
      <c r="B283" s="12">
        <v>767</v>
      </c>
      <c r="C283">
        <v>95443</v>
      </c>
      <c r="D283">
        <v>0</v>
      </c>
      <c r="E283">
        <v>1.6999999999999999E-3</v>
      </c>
      <c r="F283" t="s">
        <v>39</v>
      </c>
      <c r="G283" t="s">
        <v>150</v>
      </c>
    </row>
    <row r="284" spans="1:7">
      <c r="A284">
        <v>196726</v>
      </c>
      <c r="B284" s="12">
        <v>347</v>
      </c>
      <c r="C284">
        <v>95443</v>
      </c>
      <c r="D284">
        <v>3.4999999999999996E-2</v>
      </c>
      <c r="E284">
        <v>5.9999999999999993E-3</v>
      </c>
      <c r="F284" t="s">
        <v>39</v>
      </c>
      <c r="G284" t="s">
        <v>150</v>
      </c>
    </row>
    <row r="285" spans="1:7">
      <c r="A285">
        <v>196727</v>
      </c>
      <c r="B285" s="12">
        <v>526</v>
      </c>
      <c r="C285">
        <v>95443</v>
      </c>
      <c r="D285">
        <v>0.1426</v>
      </c>
      <c r="E285">
        <v>1.21E-2</v>
      </c>
      <c r="F285" t="s">
        <v>39</v>
      </c>
      <c r="G285" t="s">
        <v>150</v>
      </c>
    </row>
    <row r="286" spans="1:7">
      <c r="A286">
        <v>196728</v>
      </c>
      <c r="B286" s="12">
        <v>380</v>
      </c>
      <c r="C286">
        <v>95443</v>
      </c>
      <c r="D286">
        <v>0.57610000000000006</v>
      </c>
      <c r="E286">
        <v>0.21829999999999999</v>
      </c>
      <c r="F286" t="s">
        <v>39</v>
      </c>
      <c r="G286" t="s">
        <v>150</v>
      </c>
    </row>
    <row r="287" spans="1:7">
      <c r="A287">
        <v>196729</v>
      </c>
      <c r="B287" s="12">
        <v>778</v>
      </c>
      <c r="C287">
        <v>95443</v>
      </c>
      <c r="D287">
        <v>0.37170000000000003</v>
      </c>
      <c r="E287">
        <v>9.9099999999999994E-2</v>
      </c>
      <c r="F287" t="s">
        <v>39</v>
      </c>
      <c r="G287" t="s">
        <v>150</v>
      </c>
    </row>
    <row r="288" spans="1:7">
      <c r="A288">
        <v>196730</v>
      </c>
      <c r="B288" s="12">
        <v>298</v>
      </c>
      <c r="C288">
        <v>95443</v>
      </c>
      <c r="D288">
        <v>0</v>
      </c>
      <c r="E288">
        <v>1.12E-2</v>
      </c>
      <c r="F288" t="s">
        <v>39</v>
      </c>
      <c r="G288" t="s">
        <v>150</v>
      </c>
    </row>
    <row r="289" spans="1:7">
      <c r="A289">
        <v>196731</v>
      </c>
      <c r="B289" s="12">
        <v>689</v>
      </c>
      <c r="C289">
        <v>95443</v>
      </c>
      <c r="D289">
        <v>0</v>
      </c>
      <c r="E289">
        <v>1.4999999999999998E-3</v>
      </c>
      <c r="F289" t="s">
        <v>39</v>
      </c>
      <c r="G289" t="s">
        <v>150</v>
      </c>
    </row>
    <row r="290" spans="1:7">
      <c r="A290">
        <v>196732</v>
      </c>
      <c r="B290" s="12">
        <v>697</v>
      </c>
      <c r="C290">
        <v>95443</v>
      </c>
      <c r="D290">
        <v>1.7999999999999999E-2</v>
      </c>
      <c r="E290">
        <v>4.0000000000000001E-3</v>
      </c>
      <c r="F290" t="s">
        <v>39</v>
      </c>
      <c r="G290" t="s">
        <v>150</v>
      </c>
    </row>
    <row r="291" spans="1:7">
      <c r="A291">
        <v>196733</v>
      </c>
      <c r="B291" s="12">
        <v>586</v>
      </c>
      <c r="C291">
        <v>95443</v>
      </c>
      <c r="D291">
        <v>3.6999999999999997E-3</v>
      </c>
      <c r="E291">
        <v>3.9999999999999996E-4</v>
      </c>
      <c r="F291" t="s">
        <v>39</v>
      </c>
      <c r="G291" t="s">
        <v>150</v>
      </c>
    </row>
    <row r="292" spans="1:7">
      <c r="A292">
        <v>196734</v>
      </c>
      <c r="B292" s="12">
        <v>3041</v>
      </c>
      <c r="C292">
        <v>95443</v>
      </c>
      <c r="D292">
        <v>1.9999999999999998E-4</v>
      </c>
      <c r="E292">
        <v>3.0000000000000003E-4</v>
      </c>
      <c r="F292" t="s">
        <v>39</v>
      </c>
      <c r="G292" t="s">
        <v>150</v>
      </c>
    </row>
    <row r="293" spans="1:7">
      <c r="A293">
        <v>196735</v>
      </c>
      <c r="B293" s="12">
        <v>3042</v>
      </c>
      <c r="C293">
        <v>95443</v>
      </c>
      <c r="D293">
        <v>0</v>
      </c>
      <c r="E293">
        <v>9.9999999999999991E-5</v>
      </c>
      <c r="F293" t="s">
        <v>39</v>
      </c>
      <c r="G293" t="s">
        <v>150</v>
      </c>
    </row>
    <row r="294" spans="1:7">
      <c r="A294">
        <v>196736</v>
      </c>
      <c r="B294" s="12">
        <v>649</v>
      </c>
      <c r="C294">
        <v>95443</v>
      </c>
      <c r="D294">
        <v>0</v>
      </c>
      <c r="E294">
        <v>1E-3</v>
      </c>
      <c r="F294" t="s">
        <v>39</v>
      </c>
      <c r="G294" t="s">
        <v>150</v>
      </c>
    </row>
    <row r="295" spans="1:7">
      <c r="A295">
        <v>196737</v>
      </c>
      <c r="B295" s="12">
        <v>695</v>
      </c>
      <c r="C295">
        <v>95443</v>
      </c>
      <c r="D295">
        <v>0</v>
      </c>
      <c r="E295">
        <v>7.9999999999999993E-4</v>
      </c>
      <c r="F295" t="s">
        <v>39</v>
      </c>
      <c r="G295" t="s">
        <v>150</v>
      </c>
    </row>
    <row r="296" spans="1:7">
      <c r="A296">
        <v>196738</v>
      </c>
      <c r="B296" s="12">
        <v>328</v>
      </c>
      <c r="C296">
        <v>95443</v>
      </c>
      <c r="D296">
        <v>0</v>
      </c>
      <c r="E296">
        <v>9.9999999999999991E-5</v>
      </c>
      <c r="F296" t="s">
        <v>39</v>
      </c>
      <c r="G296" t="s">
        <v>150</v>
      </c>
    </row>
    <row r="297" spans="1:7">
      <c r="A297">
        <v>196739</v>
      </c>
      <c r="B297" s="12">
        <v>296</v>
      </c>
      <c r="C297">
        <v>95443</v>
      </c>
      <c r="D297">
        <v>0.14499999999999999</v>
      </c>
      <c r="E297">
        <v>5.8000000000000003E-2</v>
      </c>
      <c r="F297" t="s">
        <v>39</v>
      </c>
      <c r="G297" t="s">
        <v>150</v>
      </c>
    </row>
    <row r="298" spans="1:7">
      <c r="A298">
        <v>196740</v>
      </c>
      <c r="B298" s="12">
        <v>1862</v>
      </c>
      <c r="C298">
        <v>95443</v>
      </c>
      <c r="D298">
        <v>0</v>
      </c>
      <c r="E298">
        <v>1.2000000000000001E-3</v>
      </c>
      <c r="F298" t="s">
        <v>39</v>
      </c>
      <c r="G298" t="s">
        <v>150</v>
      </c>
    </row>
    <row r="299" spans="1:7">
      <c r="A299">
        <v>196741</v>
      </c>
      <c r="B299" s="12">
        <v>300</v>
      </c>
      <c r="C299">
        <v>95443</v>
      </c>
      <c r="D299">
        <v>0.99629999999999996</v>
      </c>
      <c r="E299">
        <v>0.21450000000000002</v>
      </c>
      <c r="F299" t="s">
        <v>39</v>
      </c>
      <c r="G299" t="s">
        <v>150</v>
      </c>
    </row>
    <row r="300" spans="1:7">
      <c r="A300">
        <v>196742</v>
      </c>
      <c r="B300" s="12">
        <v>1861</v>
      </c>
      <c r="C300">
        <v>95443</v>
      </c>
      <c r="D300">
        <v>0</v>
      </c>
      <c r="E300">
        <v>9.9999999999999991E-5</v>
      </c>
      <c r="F300" t="s">
        <v>39</v>
      </c>
      <c r="G300" t="s">
        <v>150</v>
      </c>
    </row>
    <row r="301" spans="1:7">
      <c r="A301">
        <v>196743</v>
      </c>
      <c r="B301" s="12">
        <v>1859</v>
      </c>
      <c r="C301">
        <v>95443</v>
      </c>
      <c r="D301">
        <v>0</v>
      </c>
      <c r="E301">
        <v>5.0000000000000001E-4</v>
      </c>
      <c r="F301" t="s">
        <v>39</v>
      </c>
      <c r="G301" t="s">
        <v>150</v>
      </c>
    </row>
    <row r="302" spans="1:7">
      <c r="A302">
        <v>196744</v>
      </c>
      <c r="B302" s="12">
        <v>2665</v>
      </c>
      <c r="C302">
        <v>95443</v>
      </c>
      <c r="D302">
        <v>0</v>
      </c>
      <c r="E302">
        <v>9.9999999999999991E-5</v>
      </c>
      <c r="F302" t="s">
        <v>39</v>
      </c>
      <c r="G302" t="s">
        <v>150</v>
      </c>
    </row>
    <row r="303" spans="1:7">
      <c r="A303">
        <v>196745</v>
      </c>
      <c r="B303" s="12">
        <v>712</v>
      </c>
      <c r="C303">
        <v>95443</v>
      </c>
      <c r="D303">
        <v>0</v>
      </c>
      <c r="E303">
        <v>9.9999999999999991E-5</v>
      </c>
      <c r="F303" t="s">
        <v>39</v>
      </c>
      <c r="G303" t="s">
        <v>150</v>
      </c>
    </row>
    <row r="304" spans="1:7">
      <c r="A304">
        <v>196746</v>
      </c>
      <c r="B304" s="12">
        <v>520</v>
      </c>
      <c r="C304">
        <v>95443</v>
      </c>
      <c r="D304">
        <v>6.9999999999999999E-4</v>
      </c>
      <c r="E304">
        <v>3.0000000000000003E-4</v>
      </c>
      <c r="F304" t="s">
        <v>39</v>
      </c>
      <c r="G304" t="s">
        <v>150</v>
      </c>
    </row>
    <row r="305" spans="1:7">
      <c r="A305">
        <v>196747</v>
      </c>
      <c r="B305" s="12">
        <v>2669</v>
      </c>
      <c r="C305">
        <v>95443</v>
      </c>
      <c r="D305">
        <v>4.0880000000000001</v>
      </c>
      <c r="E305">
        <v>-99</v>
      </c>
      <c r="F305" t="s">
        <v>151</v>
      </c>
      <c r="G305" t="s">
        <v>46</v>
      </c>
    </row>
    <row r="306" spans="1:7">
      <c r="A306">
        <v>196748</v>
      </c>
      <c r="B306" s="12">
        <v>2670</v>
      </c>
      <c r="C306">
        <v>95443</v>
      </c>
      <c r="D306">
        <v>8.0626271999999979</v>
      </c>
      <c r="E306">
        <v>-99</v>
      </c>
      <c r="F306" t="s">
        <v>151</v>
      </c>
      <c r="G306" t="s">
        <v>46</v>
      </c>
    </row>
    <row r="307" spans="1:7">
      <c r="A307">
        <v>196749</v>
      </c>
      <c r="B307" s="12">
        <v>2671</v>
      </c>
      <c r="C307">
        <v>95443</v>
      </c>
      <c r="D307">
        <v>50.341772800000008</v>
      </c>
      <c r="E307">
        <v>-99</v>
      </c>
      <c r="F307" t="s">
        <v>151</v>
      </c>
      <c r="G307" t="s">
        <v>46</v>
      </c>
    </row>
    <row r="308" spans="1:7">
      <c r="A308">
        <v>196750</v>
      </c>
      <c r="B308" s="12">
        <v>626</v>
      </c>
      <c r="C308">
        <v>95444</v>
      </c>
      <c r="D308">
        <v>6.1700000000000008</v>
      </c>
      <c r="E308">
        <v>3.2399999999999998</v>
      </c>
      <c r="F308" t="s">
        <v>39</v>
      </c>
      <c r="G308" t="s">
        <v>40</v>
      </c>
    </row>
    <row r="309" spans="1:7">
      <c r="A309">
        <v>196751</v>
      </c>
      <c r="B309" s="12">
        <v>797</v>
      </c>
      <c r="C309">
        <v>95444</v>
      </c>
      <c r="D309">
        <v>3.29</v>
      </c>
      <c r="E309">
        <v>1.1900000000000002</v>
      </c>
      <c r="F309" t="s">
        <v>39</v>
      </c>
      <c r="G309" t="s">
        <v>40</v>
      </c>
    </row>
    <row r="310" spans="1:7">
      <c r="A310">
        <v>196752</v>
      </c>
      <c r="B310" s="12">
        <v>696</v>
      </c>
      <c r="C310">
        <v>95444</v>
      </c>
      <c r="D310">
        <v>0.13</v>
      </c>
      <c r="E310">
        <v>0.09</v>
      </c>
      <c r="F310" t="s">
        <v>39</v>
      </c>
      <c r="G310" t="s">
        <v>150</v>
      </c>
    </row>
    <row r="311" spans="1:7">
      <c r="A311">
        <v>196753</v>
      </c>
      <c r="B311" s="12">
        <v>525</v>
      </c>
      <c r="C311">
        <v>95444</v>
      </c>
      <c r="D311">
        <v>6.9999999999999993E-2</v>
      </c>
      <c r="E311">
        <v>0.06</v>
      </c>
      <c r="F311" t="s">
        <v>39</v>
      </c>
      <c r="G311" t="s">
        <v>150</v>
      </c>
    </row>
    <row r="312" spans="1:7">
      <c r="A312">
        <v>196754</v>
      </c>
      <c r="B312" s="12">
        <v>292</v>
      </c>
      <c r="C312">
        <v>95444</v>
      </c>
      <c r="D312">
        <v>6.9999999999999993E-2</v>
      </c>
      <c r="E312">
        <v>0.05</v>
      </c>
      <c r="F312" t="s">
        <v>39</v>
      </c>
      <c r="G312" t="s">
        <v>150</v>
      </c>
    </row>
    <row r="313" spans="1:7">
      <c r="A313">
        <v>196755</v>
      </c>
      <c r="B313" s="12">
        <v>669</v>
      </c>
      <c r="C313">
        <v>95444</v>
      </c>
      <c r="D313">
        <v>0.04</v>
      </c>
      <c r="E313">
        <v>0.04</v>
      </c>
      <c r="F313" t="s">
        <v>39</v>
      </c>
      <c r="G313" t="s">
        <v>150</v>
      </c>
    </row>
    <row r="314" spans="1:7">
      <c r="A314">
        <v>196756</v>
      </c>
      <c r="B314" s="12">
        <v>329</v>
      </c>
      <c r="C314">
        <v>95444</v>
      </c>
      <c r="D314">
        <v>0.05</v>
      </c>
      <c r="E314">
        <v>0.3</v>
      </c>
      <c r="F314" t="s">
        <v>39</v>
      </c>
      <c r="G314" t="s">
        <v>150</v>
      </c>
    </row>
    <row r="315" spans="1:7">
      <c r="A315">
        <v>196757</v>
      </c>
      <c r="B315" s="12">
        <v>488</v>
      </c>
      <c r="C315">
        <v>95444</v>
      </c>
      <c r="D315">
        <v>4.7700000000000005</v>
      </c>
      <c r="E315">
        <v>1.71</v>
      </c>
      <c r="F315" t="s">
        <v>39</v>
      </c>
      <c r="G315" t="s">
        <v>150</v>
      </c>
    </row>
    <row r="316" spans="1:7">
      <c r="A316">
        <v>196758</v>
      </c>
      <c r="B316" s="12">
        <v>715</v>
      </c>
      <c r="C316">
        <v>95444</v>
      </c>
      <c r="D316">
        <v>0</v>
      </c>
      <c r="E316">
        <v>8.0600000000000005E-2</v>
      </c>
      <c r="F316" t="s">
        <v>39</v>
      </c>
      <c r="G316" t="s">
        <v>150</v>
      </c>
    </row>
    <row r="317" spans="1:7">
      <c r="A317">
        <v>196759</v>
      </c>
      <c r="B317" s="12">
        <v>767</v>
      </c>
      <c r="C317">
        <v>95444</v>
      </c>
      <c r="D317">
        <v>8.0999999999999996E-3</v>
      </c>
      <c r="E317">
        <v>2.6999999999999997E-3</v>
      </c>
      <c r="F317" t="s">
        <v>39</v>
      </c>
      <c r="G317" t="s">
        <v>150</v>
      </c>
    </row>
    <row r="318" spans="1:7">
      <c r="A318">
        <v>196760</v>
      </c>
      <c r="B318" s="12">
        <v>347</v>
      </c>
      <c r="C318">
        <v>95444</v>
      </c>
      <c r="D318">
        <v>1.3599999999999999E-2</v>
      </c>
      <c r="E318">
        <v>8.8000000000000005E-3</v>
      </c>
      <c r="F318" t="s">
        <v>39</v>
      </c>
      <c r="G318" t="s">
        <v>150</v>
      </c>
    </row>
    <row r="319" spans="1:7">
      <c r="A319">
        <v>196761</v>
      </c>
      <c r="B319" s="12">
        <v>526</v>
      </c>
      <c r="C319">
        <v>95444</v>
      </c>
      <c r="D319">
        <v>2.5099999999999997E-2</v>
      </c>
      <c r="E319">
        <v>1.3000000000000001E-2</v>
      </c>
      <c r="F319" t="s">
        <v>39</v>
      </c>
      <c r="G319" t="s">
        <v>150</v>
      </c>
    </row>
    <row r="320" spans="1:7">
      <c r="A320">
        <v>196762</v>
      </c>
      <c r="B320" s="12">
        <v>380</v>
      </c>
      <c r="C320">
        <v>95444</v>
      </c>
      <c r="D320">
        <v>6.3999999999999994E-3</v>
      </c>
      <c r="E320">
        <v>0.3377</v>
      </c>
      <c r="F320" t="s">
        <v>39</v>
      </c>
      <c r="G320" t="s">
        <v>150</v>
      </c>
    </row>
    <row r="321" spans="1:7">
      <c r="A321">
        <v>196763</v>
      </c>
      <c r="B321" s="12">
        <v>778</v>
      </c>
      <c r="C321">
        <v>95444</v>
      </c>
      <c r="D321">
        <v>0.10779999999999999</v>
      </c>
      <c r="E321">
        <v>0.1507</v>
      </c>
      <c r="F321" t="s">
        <v>39</v>
      </c>
      <c r="G321" t="s">
        <v>150</v>
      </c>
    </row>
    <row r="322" spans="1:7">
      <c r="A322">
        <v>196764</v>
      </c>
      <c r="B322" s="12">
        <v>298</v>
      </c>
      <c r="C322">
        <v>95444</v>
      </c>
      <c r="D322">
        <v>2.1700000000000001E-2</v>
      </c>
      <c r="E322">
        <v>1.7499999999999998E-2</v>
      </c>
      <c r="F322" t="s">
        <v>39</v>
      </c>
      <c r="G322" t="s">
        <v>150</v>
      </c>
    </row>
    <row r="323" spans="1:7">
      <c r="A323">
        <v>196765</v>
      </c>
      <c r="B323" s="12">
        <v>689</v>
      </c>
      <c r="C323">
        <v>95444</v>
      </c>
      <c r="D323">
        <v>2.8E-3</v>
      </c>
      <c r="E323">
        <v>2.3E-3</v>
      </c>
      <c r="F323" t="s">
        <v>39</v>
      </c>
      <c r="G323" t="s">
        <v>150</v>
      </c>
    </row>
    <row r="324" spans="1:7">
      <c r="A324">
        <v>196766</v>
      </c>
      <c r="B324" s="12">
        <v>697</v>
      </c>
      <c r="C324">
        <v>95444</v>
      </c>
      <c r="D324">
        <v>4.0000000000000001E-3</v>
      </c>
      <c r="E324">
        <v>6.0999999999999995E-3</v>
      </c>
      <c r="F324" t="s">
        <v>39</v>
      </c>
      <c r="G324" t="s">
        <v>150</v>
      </c>
    </row>
    <row r="325" spans="1:7">
      <c r="A325">
        <v>196767</v>
      </c>
      <c r="B325" s="12">
        <v>586</v>
      </c>
      <c r="C325">
        <v>95444</v>
      </c>
      <c r="D325">
        <v>2E-3</v>
      </c>
      <c r="E325">
        <v>5.0000000000000001E-4</v>
      </c>
      <c r="F325" t="s">
        <v>39</v>
      </c>
      <c r="G325" t="s">
        <v>150</v>
      </c>
    </row>
    <row r="326" spans="1:7">
      <c r="A326">
        <v>196768</v>
      </c>
      <c r="B326" s="12">
        <v>3041</v>
      </c>
      <c r="C326">
        <v>95444</v>
      </c>
      <c r="D326">
        <v>0</v>
      </c>
      <c r="E326">
        <v>3.9999999999999996E-4</v>
      </c>
      <c r="F326" t="s">
        <v>39</v>
      </c>
      <c r="G326" t="s">
        <v>150</v>
      </c>
    </row>
    <row r="327" spans="1:7">
      <c r="A327">
        <v>196769</v>
      </c>
      <c r="B327" s="12">
        <v>3042</v>
      </c>
      <c r="C327">
        <v>95444</v>
      </c>
      <c r="D327">
        <v>3.9999999999999996E-4</v>
      </c>
      <c r="E327">
        <v>1.9999999999999998E-4</v>
      </c>
      <c r="F327" t="s">
        <v>39</v>
      </c>
      <c r="G327" t="s">
        <v>150</v>
      </c>
    </row>
    <row r="328" spans="1:7">
      <c r="A328">
        <v>196770</v>
      </c>
      <c r="B328" s="12">
        <v>649</v>
      </c>
      <c r="C328">
        <v>95444</v>
      </c>
      <c r="D328">
        <v>2.5999999999999999E-3</v>
      </c>
      <c r="E328">
        <v>1.5999999999999999E-3</v>
      </c>
      <c r="F328" t="s">
        <v>39</v>
      </c>
      <c r="G328" t="s">
        <v>150</v>
      </c>
    </row>
    <row r="329" spans="1:7">
      <c r="A329">
        <v>196771</v>
      </c>
      <c r="B329" s="12">
        <v>695</v>
      </c>
      <c r="C329">
        <v>95444</v>
      </c>
      <c r="D329">
        <v>0</v>
      </c>
      <c r="E329">
        <v>1.2999999999999999E-3</v>
      </c>
      <c r="F329" t="s">
        <v>39</v>
      </c>
      <c r="G329" t="s">
        <v>150</v>
      </c>
    </row>
    <row r="330" spans="1:7">
      <c r="A330">
        <v>196772</v>
      </c>
      <c r="B330" s="12">
        <v>328</v>
      </c>
      <c r="C330">
        <v>95444</v>
      </c>
      <c r="D330">
        <v>9.9999999999999991E-5</v>
      </c>
      <c r="E330">
        <v>9.9999999999999991E-5</v>
      </c>
      <c r="F330" t="s">
        <v>39</v>
      </c>
      <c r="G330" t="s">
        <v>150</v>
      </c>
    </row>
    <row r="331" spans="1:7">
      <c r="A331">
        <v>196773</v>
      </c>
      <c r="B331" s="12">
        <v>296</v>
      </c>
      <c r="C331">
        <v>95444</v>
      </c>
      <c r="D331">
        <v>0</v>
      </c>
      <c r="E331">
        <v>8.9599999999999999E-2</v>
      </c>
      <c r="F331" t="s">
        <v>39</v>
      </c>
      <c r="G331" t="s">
        <v>150</v>
      </c>
    </row>
    <row r="332" spans="1:7">
      <c r="A332">
        <v>196774</v>
      </c>
      <c r="B332" s="12">
        <v>1862</v>
      </c>
      <c r="C332">
        <v>95444</v>
      </c>
      <c r="D332">
        <v>2.6999999999999997E-3</v>
      </c>
      <c r="E332">
        <v>1.9000000000000002E-3</v>
      </c>
      <c r="F332" t="s">
        <v>39</v>
      </c>
      <c r="G332" t="s">
        <v>150</v>
      </c>
    </row>
    <row r="333" spans="1:7">
      <c r="A333">
        <v>196775</v>
      </c>
      <c r="B333" s="12">
        <v>300</v>
      </c>
      <c r="C333">
        <v>95444</v>
      </c>
      <c r="D333">
        <v>0.3836</v>
      </c>
      <c r="E333">
        <v>0.32269999999999999</v>
      </c>
      <c r="F333" t="s">
        <v>39</v>
      </c>
      <c r="G333" t="s">
        <v>150</v>
      </c>
    </row>
    <row r="334" spans="1:7">
      <c r="A334">
        <v>196776</v>
      </c>
      <c r="B334" s="12">
        <v>1861</v>
      </c>
      <c r="C334">
        <v>95444</v>
      </c>
      <c r="D334">
        <v>1.9999999999999998E-4</v>
      </c>
      <c r="E334">
        <v>9.9999999999999991E-5</v>
      </c>
      <c r="F334" t="s">
        <v>39</v>
      </c>
      <c r="G334" t="s">
        <v>150</v>
      </c>
    </row>
    <row r="335" spans="1:7">
      <c r="A335">
        <v>196777</v>
      </c>
      <c r="B335" s="12">
        <v>1859</v>
      </c>
      <c r="C335">
        <v>95444</v>
      </c>
      <c r="D335">
        <v>0</v>
      </c>
      <c r="E335">
        <v>7.9999999999999993E-4</v>
      </c>
      <c r="F335" t="s">
        <v>39</v>
      </c>
      <c r="G335" t="s">
        <v>150</v>
      </c>
    </row>
    <row r="336" spans="1:7">
      <c r="A336">
        <v>196778</v>
      </c>
      <c r="B336" s="12">
        <v>2665</v>
      </c>
      <c r="C336">
        <v>95444</v>
      </c>
      <c r="D336">
        <v>9.9999999999999991E-5</v>
      </c>
      <c r="E336">
        <v>9.9999999999999991E-5</v>
      </c>
      <c r="F336" t="s">
        <v>39</v>
      </c>
      <c r="G336" t="s">
        <v>150</v>
      </c>
    </row>
    <row r="337" spans="1:7">
      <c r="A337">
        <v>196779</v>
      </c>
      <c r="B337" s="12">
        <v>712</v>
      </c>
      <c r="C337">
        <v>95444</v>
      </c>
      <c r="D337">
        <v>9.9999999999999991E-5</v>
      </c>
      <c r="E337">
        <v>9.9999999999999991E-5</v>
      </c>
      <c r="F337" t="s">
        <v>39</v>
      </c>
      <c r="G337" t="s">
        <v>150</v>
      </c>
    </row>
    <row r="338" spans="1:7">
      <c r="A338">
        <v>196780</v>
      </c>
      <c r="B338" s="12">
        <v>520</v>
      </c>
      <c r="C338">
        <v>95444</v>
      </c>
      <c r="D338">
        <v>3.9999999999999996E-4</v>
      </c>
      <c r="E338">
        <v>3.9999999999999996E-4</v>
      </c>
      <c r="F338" t="s">
        <v>39</v>
      </c>
      <c r="G338" t="s">
        <v>150</v>
      </c>
    </row>
    <row r="339" spans="1:7">
      <c r="A339">
        <v>196781</v>
      </c>
      <c r="B339" s="12">
        <v>2669</v>
      </c>
      <c r="C339">
        <v>95444</v>
      </c>
      <c r="D339">
        <v>2.4680000000000004</v>
      </c>
      <c r="E339">
        <v>-99</v>
      </c>
      <c r="F339" t="s">
        <v>151</v>
      </c>
      <c r="G339" t="s">
        <v>46</v>
      </c>
    </row>
    <row r="340" spans="1:7">
      <c r="A340">
        <v>196782</v>
      </c>
      <c r="B340" s="12">
        <v>2670</v>
      </c>
      <c r="C340">
        <v>95444</v>
      </c>
      <c r="D340">
        <v>2.0056360999999994</v>
      </c>
      <c r="E340">
        <v>-99</v>
      </c>
      <c r="F340" t="s">
        <v>151</v>
      </c>
      <c r="G340" t="s">
        <v>46</v>
      </c>
    </row>
    <row r="341" spans="1:7">
      <c r="A341">
        <v>196783</v>
      </c>
      <c r="B341" s="12">
        <v>2671</v>
      </c>
      <c r="C341">
        <v>95444</v>
      </c>
      <c r="D341">
        <v>80.354663899999991</v>
      </c>
      <c r="E341">
        <v>-99</v>
      </c>
      <c r="F341" t="s">
        <v>151</v>
      </c>
      <c r="G341" t="s">
        <v>46</v>
      </c>
    </row>
    <row r="342" spans="1:7">
      <c r="A342">
        <v>196784</v>
      </c>
      <c r="B342" s="12">
        <v>626</v>
      </c>
      <c r="C342">
        <v>95445</v>
      </c>
      <c r="D342">
        <v>6.3299999999999992</v>
      </c>
      <c r="E342">
        <v>2.5100000000000002</v>
      </c>
      <c r="F342" t="s">
        <v>39</v>
      </c>
      <c r="G342" t="s">
        <v>40</v>
      </c>
    </row>
    <row r="343" spans="1:7">
      <c r="A343">
        <v>196785</v>
      </c>
      <c r="B343" s="12">
        <v>797</v>
      </c>
      <c r="C343">
        <v>95445</v>
      </c>
      <c r="D343">
        <v>3.0100000000000002</v>
      </c>
      <c r="E343">
        <v>0.89999999999999991</v>
      </c>
      <c r="F343" t="s">
        <v>39</v>
      </c>
      <c r="G343" t="s">
        <v>40</v>
      </c>
    </row>
    <row r="344" spans="1:7">
      <c r="A344">
        <v>196786</v>
      </c>
      <c r="B344" s="12">
        <v>696</v>
      </c>
      <c r="C344">
        <v>95445</v>
      </c>
      <c r="D344">
        <v>0.84000000000000008</v>
      </c>
      <c r="E344">
        <v>0.09</v>
      </c>
      <c r="F344" t="s">
        <v>39</v>
      </c>
      <c r="G344" t="s">
        <v>150</v>
      </c>
    </row>
    <row r="345" spans="1:7">
      <c r="A345">
        <v>196787</v>
      </c>
      <c r="B345" s="12">
        <v>525</v>
      </c>
      <c r="C345">
        <v>95445</v>
      </c>
      <c r="D345">
        <v>0.53</v>
      </c>
      <c r="E345">
        <v>0.06</v>
      </c>
      <c r="F345" t="s">
        <v>39</v>
      </c>
      <c r="G345" t="s">
        <v>150</v>
      </c>
    </row>
    <row r="346" spans="1:7">
      <c r="A346">
        <v>196788</v>
      </c>
      <c r="B346" s="12">
        <v>292</v>
      </c>
      <c r="C346">
        <v>95445</v>
      </c>
      <c r="D346">
        <v>0.15</v>
      </c>
      <c r="E346">
        <v>0.04</v>
      </c>
      <c r="F346" t="s">
        <v>39</v>
      </c>
      <c r="G346" t="s">
        <v>150</v>
      </c>
    </row>
    <row r="347" spans="1:7">
      <c r="A347">
        <v>196789</v>
      </c>
      <c r="B347" s="12">
        <v>669</v>
      </c>
      <c r="C347">
        <v>95445</v>
      </c>
      <c r="D347">
        <v>0.12</v>
      </c>
      <c r="E347">
        <v>0.03</v>
      </c>
      <c r="F347" t="s">
        <v>39</v>
      </c>
      <c r="G347" t="s">
        <v>150</v>
      </c>
    </row>
    <row r="348" spans="1:7">
      <c r="A348">
        <v>196790</v>
      </c>
      <c r="B348" s="12">
        <v>329</v>
      </c>
      <c r="C348">
        <v>95445</v>
      </c>
      <c r="D348">
        <v>0.6</v>
      </c>
      <c r="E348">
        <v>0.22</v>
      </c>
      <c r="F348" t="s">
        <v>39</v>
      </c>
      <c r="G348" t="s">
        <v>150</v>
      </c>
    </row>
    <row r="349" spans="1:7">
      <c r="A349">
        <v>196791</v>
      </c>
      <c r="B349" s="12">
        <v>488</v>
      </c>
      <c r="C349">
        <v>95445</v>
      </c>
      <c r="D349">
        <v>35.270000000000003</v>
      </c>
      <c r="E349">
        <v>2.7199999999999998</v>
      </c>
      <c r="F349" t="s">
        <v>39</v>
      </c>
      <c r="G349" t="s">
        <v>150</v>
      </c>
    </row>
    <row r="350" spans="1:7">
      <c r="A350">
        <v>196792</v>
      </c>
      <c r="B350" s="12">
        <v>715</v>
      </c>
      <c r="C350">
        <v>95445</v>
      </c>
      <c r="D350">
        <v>0.1008</v>
      </c>
      <c r="E350">
        <v>6.0199999999999997E-2</v>
      </c>
      <c r="F350" t="s">
        <v>39</v>
      </c>
      <c r="G350" t="s">
        <v>150</v>
      </c>
    </row>
    <row r="351" spans="1:7">
      <c r="A351">
        <v>196793</v>
      </c>
      <c r="B351" s="12">
        <v>767</v>
      </c>
      <c r="C351">
        <v>95445</v>
      </c>
      <c r="D351">
        <v>7.000000000000001E-3</v>
      </c>
      <c r="E351">
        <v>2E-3</v>
      </c>
      <c r="F351" t="s">
        <v>39</v>
      </c>
      <c r="G351" t="s">
        <v>150</v>
      </c>
    </row>
    <row r="352" spans="1:7">
      <c r="A352">
        <v>196794</v>
      </c>
      <c r="B352" s="12">
        <v>347</v>
      </c>
      <c r="C352">
        <v>95445</v>
      </c>
      <c r="D352">
        <v>4.5600000000000002E-2</v>
      </c>
      <c r="E352">
        <v>7.0999999999999987E-3</v>
      </c>
      <c r="F352" t="s">
        <v>39</v>
      </c>
      <c r="G352" t="s">
        <v>150</v>
      </c>
    </row>
    <row r="353" spans="1:7">
      <c r="A353">
        <v>196795</v>
      </c>
      <c r="B353" s="12">
        <v>526</v>
      </c>
      <c r="C353">
        <v>95445</v>
      </c>
      <c r="D353">
        <v>0.26140000000000002</v>
      </c>
      <c r="E353">
        <v>1.9400000000000001E-2</v>
      </c>
      <c r="F353" t="s">
        <v>39</v>
      </c>
      <c r="G353" t="s">
        <v>150</v>
      </c>
    </row>
    <row r="354" spans="1:7">
      <c r="A354">
        <v>196796</v>
      </c>
      <c r="B354" s="12">
        <v>380</v>
      </c>
      <c r="C354">
        <v>95445</v>
      </c>
      <c r="D354">
        <v>9.2100000000000001E-2</v>
      </c>
      <c r="E354">
        <v>0.24959999999999999</v>
      </c>
      <c r="F354" t="s">
        <v>39</v>
      </c>
      <c r="G354" t="s">
        <v>150</v>
      </c>
    </row>
    <row r="355" spans="1:7">
      <c r="A355">
        <v>196797</v>
      </c>
      <c r="B355" s="12">
        <v>778</v>
      </c>
      <c r="C355">
        <v>95445</v>
      </c>
      <c r="D355">
        <v>0.56159999999999999</v>
      </c>
      <c r="E355">
        <v>0.11739999999999999</v>
      </c>
      <c r="F355" t="s">
        <v>39</v>
      </c>
      <c r="G355" t="s">
        <v>150</v>
      </c>
    </row>
    <row r="356" spans="1:7">
      <c r="A356">
        <v>196798</v>
      </c>
      <c r="B356" s="12">
        <v>298</v>
      </c>
      <c r="C356">
        <v>95445</v>
      </c>
      <c r="D356">
        <v>1.9900000000000001E-2</v>
      </c>
      <c r="E356">
        <v>1.3000000000000001E-2</v>
      </c>
      <c r="F356" t="s">
        <v>39</v>
      </c>
      <c r="G356" t="s">
        <v>150</v>
      </c>
    </row>
    <row r="357" spans="1:7">
      <c r="A357">
        <v>196799</v>
      </c>
      <c r="B357" s="12">
        <v>689</v>
      </c>
      <c r="C357">
        <v>95445</v>
      </c>
      <c r="D357">
        <v>3.8000000000000004E-3</v>
      </c>
      <c r="E357">
        <v>1.7999999999999997E-3</v>
      </c>
      <c r="F357" t="s">
        <v>39</v>
      </c>
      <c r="G357" t="s">
        <v>150</v>
      </c>
    </row>
    <row r="358" spans="1:7">
      <c r="A358">
        <v>196800</v>
      </c>
      <c r="B358" s="12">
        <v>697</v>
      </c>
      <c r="C358">
        <v>95445</v>
      </c>
      <c r="D358">
        <v>2.1900000000000003E-2</v>
      </c>
      <c r="E358">
        <v>4.6999999999999993E-3</v>
      </c>
      <c r="F358" t="s">
        <v>39</v>
      </c>
      <c r="G358" t="s">
        <v>150</v>
      </c>
    </row>
    <row r="359" spans="1:7">
      <c r="A359">
        <v>196801</v>
      </c>
      <c r="B359" s="12">
        <v>586</v>
      </c>
      <c r="C359">
        <v>95445</v>
      </c>
      <c r="D359">
        <v>3.1000000000000003E-3</v>
      </c>
      <c r="E359">
        <v>3.9999999999999996E-4</v>
      </c>
      <c r="F359" t="s">
        <v>39</v>
      </c>
      <c r="G359" t="s">
        <v>150</v>
      </c>
    </row>
    <row r="360" spans="1:7">
      <c r="A360">
        <v>196802</v>
      </c>
      <c r="B360" s="12">
        <v>3041</v>
      </c>
      <c r="C360">
        <v>95445</v>
      </c>
      <c r="D360">
        <v>0</v>
      </c>
      <c r="E360">
        <v>3.0000000000000003E-4</v>
      </c>
      <c r="F360" t="s">
        <v>39</v>
      </c>
      <c r="G360" t="s">
        <v>150</v>
      </c>
    </row>
    <row r="361" spans="1:7">
      <c r="A361">
        <v>196803</v>
      </c>
      <c r="B361" s="12">
        <v>3042</v>
      </c>
      <c r="C361">
        <v>95445</v>
      </c>
      <c r="D361">
        <v>3.9999999999999996E-4</v>
      </c>
      <c r="E361">
        <v>1.9999999999999998E-4</v>
      </c>
      <c r="F361" t="s">
        <v>39</v>
      </c>
      <c r="G361" t="s">
        <v>150</v>
      </c>
    </row>
    <row r="362" spans="1:7">
      <c r="A362">
        <v>196804</v>
      </c>
      <c r="B362" s="12">
        <v>649</v>
      </c>
      <c r="C362">
        <v>95445</v>
      </c>
      <c r="D362">
        <v>2.5000000000000001E-3</v>
      </c>
      <c r="E362">
        <v>1.2000000000000001E-3</v>
      </c>
      <c r="F362" t="s">
        <v>39</v>
      </c>
      <c r="G362" t="s">
        <v>150</v>
      </c>
    </row>
    <row r="363" spans="1:7">
      <c r="A363">
        <v>196805</v>
      </c>
      <c r="B363" s="12">
        <v>695</v>
      </c>
      <c r="C363">
        <v>95445</v>
      </c>
      <c r="D363">
        <v>0</v>
      </c>
      <c r="E363">
        <v>1E-3</v>
      </c>
      <c r="F363" t="s">
        <v>39</v>
      </c>
      <c r="G363" t="s">
        <v>150</v>
      </c>
    </row>
    <row r="364" spans="1:7">
      <c r="A364">
        <v>196806</v>
      </c>
      <c r="B364" s="12">
        <v>328</v>
      </c>
      <c r="C364">
        <v>95445</v>
      </c>
      <c r="D364">
        <v>1.9999999999999998E-4</v>
      </c>
      <c r="E364">
        <v>9.9999999999999991E-5</v>
      </c>
      <c r="F364" t="s">
        <v>39</v>
      </c>
      <c r="G364" t="s">
        <v>150</v>
      </c>
    </row>
    <row r="365" spans="1:7">
      <c r="A365">
        <v>196807</v>
      </c>
      <c r="B365" s="12">
        <v>296</v>
      </c>
      <c r="C365">
        <v>95445</v>
      </c>
      <c r="D365">
        <v>9.9599999999999994E-2</v>
      </c>
      <c r="E365">
        <v>6.6800000000000012E-2</v>
      </c>
      <c r="F365" t="s">
        <v>39</v>
      </c>
      <c r="G365" t="s">
        <v>150</v>
      </c>
    </row>
    <row r="366" spans="1:7">
      <c r="A366">
        <v>196808</v>
      </c>
      <c r="B366" s="12">
        <v>1862</v>
      </c>
      <c r="C366">
        <v>95445</v>
      </c>
      <c r="D366">
        <v>3.1000000000000003E-3</v>
      </c>
      <c r="E366">
        <v>1.4E-3</v>
      </c>
      <c r="F366" t="s">
        <v>39</v>
      </c>
      <c r="G366" t="s">
        <v>150</v>
      </c>
    </row>
    <row r="367" spans="1:7">
      <c r="A367">
        <v>196809</v>
      </c>
      <c r="B367" s="12">
        <v>300</v>
      </c>
      <c r="C367">
        <v>95445</v>
      </c>
      <c r="D367">
        <v>1.6894</v>
      </c>
      <c r="E367">
        <v>0.26250000000000001</v>
      </c>
      <c r="F367" t="s">
        <v>39</v>
      </c>
      <c r="G367" t="s">
        <v>150</v>
      </c>
    </row>
    <row r="368" spans="1:7">
      <c r="A368">
        <v>196810</v>
      </c>
      <c r="B368" s="12">
        <v>1861</v>
      </c>
      <c r="C368">
        <v>95445</v>
      </c>
      <c r="D368">
        <v>3.9999999999999996E-4</v>
      </c>
      <c r="E368">
        <v>0</v>
      </c>
      <c r="F368" t="s">
        <v>39</v>
      </c>
      <c r="G368" t="s">
        <v>150</v>
      </c>
    </row>
    <row r="369" spans="1:7">
      <c r="A369">
        <v>196811</v>
      </c>
      <c r="B369" s="12">
        <v>1859</v>
      </c>
      <c r="C369">
        <v>95445</v>
      </c>
      <c r="D369">
        <v>3.0000000000000003E-4</v>
      </c>
      <c r="E369">
        <v>6.0000000000000006E-4</v>
      </c>
      <c r="F369" t="s">
        <v>39</v>
      </c>
      <c r="G369" t="s">
        <v>150</v>
      </c>
    </row>
    <row r="370" spans="1:7">
      <c r="A370">
        <v>196812</v>
      </c>
      <c r="B370" s="12">
        <v>2665</v>
      </c>
      <c r="C370">
        <v>95445</v>
      </c>
      <c r="D370">
        <v>9.9999999999999991E-5</v>
      </c>
      <c r="E370">
        <v>9.9999999999999991E-5</v>
      </c>
      <c r="F370" t="s">
        <v>39</v>
      </c>
      <c r="G370" t="s">
        <v>150</v>
      </c>
    </row>
    <row r="371" spans="1:7">
      <c r="A371">
        <v>196813</v>
      </c>
      <c r="B371" s="12">
        <v>712</v>
      </c>
      <c r="C371">
        <v>95445</v>
      </c>
      <c r="D371">
        <v>9.9999999999999991E-5</v>
      </c>
      <c r="E371">
        <v>9.9999999999999991E-5</v>
      </c>
      <c r="F371" t="s">
        <v>39</v>
      </c>
      <c r="G371" t="s">
        <v>150</v>
      </c>
    </row>
    <row r="372" spans="1:7">
      <c r="A372">
        <v>196814</v>
      </c>
      <c r="B372" s="12">
        <v>520</v>
      </c>
      <c r="C372">
        <v>95445</v>
      </c>
      <c r="D372">
        <v>1.6999999999999999E-3</v>
      </c>
      <c r="E372">
        <v>3.0000000000000003E-4</v>
      </c>
      <c r="F372" t="s">
        <v>39</v>
      </c>
      <c r="G372" t="s">
        <v>150</v>
      </c>
    </row>
    <row r="373" spans="1:7">
      <c r="A373">
        <v>196815</v>
      </c>
      <c r="B373" s="12">
        <v>2669</v>
      </c>
      <c r="C373">
        <v>95445</v>
      </c>
      <c r="D373">
        <v>2.532</v>
      </c>
      <c r="E373">
        <v>-99</v>
      </c>
      <c r="F373" t="s">
        <v>151</v>
      </c>
      <c r="G373" t="s">
        <v>46</v>
      </c>
    </row>
    <row r="374" spans="1:7">
      <c r="A374">
        <v>196816</v>
      </c>
      <c r="B374" s="12">
        <v>2670</v>
      </c>
      <c r="C374">
        <v>95445</v>
      </c>
      <c r="D374">
        <v>14.334180099999994</v>
      </c>
      <c r="E374">
        <v>-99</v>
      </c>
      <c r="F374" t="s">
        <v>151</v>
      </c>
      <c r="G374" t="s">
        <v>46</v>
      </c>
    </row>
    <row r="375" spans="1:7">
      <c r="A375">
        <v>196817</v>
      </c>
      <c r="B375" s="12">
        <v>2671</v>
      </c>
      <c r="C375">
        <v>95445</v>
      </c>
      <c r="D375">
        <v>33.36881990000002</v>
      </c>
      <c r="E375">
        <v>-99</v>
      </c>
      <c r="F375" t="s">
        <v>151</v>
      </c>
      <c r="G375" t="s">
        <v>46</v>
      </c>
    </row>
    <row r="376" spans="1:7">
      <c r="A376">
        <v>196818</v>
      </c>
      <c r="B376" s="12">
        <v>626</v>
      </c>
      <c r="C376">
        <v>95446</v>
      </c>
      <c r="D376">
        <v>10.540000000000001</v>
      </c>
      <c r="E376">
        <v>2.17</v>
      </c>
      <c r="F376" t="s">
        <v>39</v>
      </c>
      <c r="G376" t="s">
        <v>40</v>
      </c>
    </row>
    <row r="377" spans="1:7">
      <c r="A377">
        <v>196819</v>
      </c>
      <c r="B377" s="12">
        <v>797</v>
      </c>
      <c r="C377">
        <v>95446</v>
      </c>
      <c r="D377">
        <v>5.76</v>
      </c>
      <c r="E377">
        <v>0.85000000000000009</v>
      </c>
      <c r="F377" t="s">
        <v>39</v>
      </c>
      <c r="G377" t="s">
        <v>40</v>
      </c>
    </row>
    <row r="378" spans="1:7">
      <c r="A378">
        <v>196820</v>
      </c>
      <c r="B378" s="12">
        <v>696</v>
      </c>
      <c r="C378">
        <v>95446</v>
      </c>
      <c r="D378">
        <v>0.22</v>
      </c>
      <c r="E378">
        <v>0.04</v>
      </c>
      <c r="F378" t="s">
        <v>39</v>
      </c>
      <c r="G378" t="s">
        <v>150</v>
      </c>
    </row>
    <row r="379" spans="1:7">
      <c r="A379">
        <v>196821</v>
      </c>
      <c r="B379" s="12">
        <v>525</v>
      </c>
      <c r="C379">
        <v>95446</v>
      </c>
      <c r="D379">
        <v>0.13</v>
      </c>
      <c r="E379">
        <v>0.03</v>
      </c>
      <c r="F379" t="s">
        <v>39</v>
      </c>
      <c r="G379" t="s">
        <v>150</v>
      </c>
    </row>
    <row r="380" spans="1:7">
      <c r="A380">
        <v>196822</v>
      </c>
      <c r="B380" s="12">
        <v>292</v>
      </c>
      <c r="C380">
        <v>95446</v>
      </c>
      <c r="D380">
        <v>0.27</v>
      </c>
      <c r="E380">
        <v>0.03</v>
      </c>
      <c r="F380" t="s">
        <v>39</v>
      </c>
      <c r="G380" t="s">
        <v>150</v>
      </c>
    </row>
    <row r="381" spans="1:7">
      <c r="A381">
        <v>196823</v>
      </c>
      <c r="B381" s="12">
        <v>669</v>
      </c>
      <c r="C381">
        <v>95446</v>
      </c>
      <c r="D381">
        <v>0.09</v>
      </c>
      <c r="E381">
        <v>0.02</v>
      </c>
      <c r="F381" t="s">
        <v>39</v>
      </c>
      <c r="G381" t="s">
        <v>150</v>
      </c>
    </row>
    <row r="382" spans="1:7">
      <c r="A382">
        <v>196824</v>
      </c>
      <c r="B382" s="12">
        <v>329</v>
      </c>
      <c r="C382">
        <v>95446</v>
      </c>
      <c r="D382">
        <v>2.2800000000000002</v>
      </c>
      <c r="E382">
        <v>0.22</v>
      </c>
      <c r="F382" t="s">
        <v>39</v>
      </c>
      <c r="G382" t="s">
        <v>150</v>
      </c>
    </row>
    <row r="383" spans="1:7">
      <c r="A383">
        <v>196825</v>
      </c>
      <c r="B383" s="12">
        <v>488</v>
      </c>
      <c r="C383">
        <v>95446</v>
      </c>
      <c r="D383">
        <v>5.87</v>
      </c>
      <c r="E383">
        <v>0.89</v>
      </c>
      <c r="F383" t="s">
        <v>39</v>
      </c>
      <c r="G383" t="s">
        <v>150</v>
      </c>
    </row>
    <row r="384" spans="1:7">
      <c r="A384">
        <v>196826</v>
      </c>
      <c r="B384" s="12">
        <v>715</v>
      </c>
      <c r="C384">
        <v>95446</v>
      </c>
      <c r="D384">
        <v>1.6E-2</v>
      </c>
      <c r="E384">
        <v>3.9300000000000002E-2</v>
      </c>
      <c r="F384" t="s">
        <v>39</v>
      </c>
      <c r="G384" t="s">
        <v>150</v>
      </c>
    </row>
    <row r="385" spans="1:7">
      <c r="A385">
        <v>196827</v>
      </c>
      <c r="B385" s="12">
        <v>767</v>
      </c>
      <c r="C385">
        <v>95446</v>
      </c>
      <c r="D385">
        <v>4.1000000000000003E-3</v>
      </c>
      <c r="E385">
        <v>1.2999999999999999E-3</v>
      </c>
      <c r="F385" t="s">
        <v>39</v>
      </c>
      <c r="G385" t="s">
        <v>150</v>
      </c>
    </row>
    <row r="386" spans="1:7">
      <c r="A386">
        <v>196828</v>
      </c>
      <c r="B386" s="12">
        <v>347</v>
      </c>
      <c r="C386">
        <v>95446</v>
      </c>
      <c r="D386">
        <v>1.23E-2</v>
      </c>
      <c r="E386">
        <v>4.2999999999999991E-3</v>
      </c>
      <c r="F386" t="s">
        <v>39</v>
      </c>
      <c r="G386" t="s">
        <v>150</v>
      </c>
    </row>
    <row r="387" spans="1:7">
      <c r="A387">
        <v>196829</v>
      </c>
      <c r="B387" s="12">
        <v>526</v>
      </c>
      <c r="C387">
        <v>95446</v>
      </c>
      <c r="D387">
        <v>3.9100000000000003E-2</v>
      </c>
      <c r="E387">
        <v>6.7000000000000002E-3</v>
      </c>
      <c r="F387" t="s">
        <v>39</v>
      </c>
      <c r="G387" t="s">
        <v>150</v>
      </c>
    </row>
    <row r="388" spans="1:7">
      <c r="A388">
        <v>196830</v>
      </c>
      <c r="B388" s="12">
        <v>380</v>
      </c>
      <c r="C388">
        <v>95446</v>
      </c>
      <c r="D388">
        <v>4.4200000000000003E-2</v>
      </c>
      <c r="E388">
        <v>0.16400000000000001</v>
      </c>
      <c r="F388" t="s">
        <v>39</v>
      </c>
      <c r="G388" t="s">
        <v>150</v>
      </c>
    </row>
    <row r="389" spans="1:7">
      <c r="A389">
        <v>196831</v>
      </c>
      <c r="B389" s="12">
        <v>778</v>
      </c>
      <c r="C389">
        <v>95446</v>
      </c>
      <c r="D389">
        <v>6.9199999999999984E-2</v>
      </c>
      <c r="E389">
        <v>7.3399999999999993E-2</v>
      </c>
      <c r="F389" t="s">
        <v>39</v>
      </c>
      <c r="G389" t="s">
        <v>150</v>
      </c>
    </row>
    <row r="390" spans="1:7">
      <c r="A390">
        <v>196832</v>
      </c>
      <c r="B390" s="12">
        <v>298</v>
      </c>
      <c r="C390">
        <v>95446</v>
      </c>
      <c r="D390">
        <v>1.15E-2</v>
      </c>
      <c r="E390">
        <v>8.5999999999999983E-3</v>
      </c>
      <c r="F390" t="s">
        <v>39</v>
      </c>
      <c r="G390" t="s">
        <v>150</v>
      </c>
    </row>
    <row r="391" spans="1:7">
      <c r="A391">
        <v>196833</v>
      </c>
      <c r="B391" s="12">
        <v>689</v>
      </c>
      <c r="C391">
        <v>95446</v>
      </c>
      <c r="D391">
        <v>0</v>
      </c>
      <c r="E391">
        <v>1.1000000000000001E-3</v>
      </c>
      <c r="F391" t="s">
        <v>39</v>
      </c>
      <c r="G391" t="s">
        <v>150</v>
      </c>
    </row>
    <row r="392" spans="1:7">
      <c r="A392">
        <v>196834</v>
      </c>
      <c r="B392" s="12">
        <v>697</v>
      </c>
      <c r="C392">
        <v>95446</v>
      </c>
      <c r="D392">
        <v>6.0999999999999995E-3</v>
      </c>
      <c r="E392">
        <v>2.9999999999999996E-3</v>
      </c>
      <c r="F392" t="s">
        <v>39</v>
      </c>
      <c r="G392" t="s">
        <v>150</v>
      </c>
    </row>
    <row r="393" spans="1:7">
      <c r="A393">
        <v>196835</v>
      </c>
      <c r="B393" s="12">
        <v>586</v>
      </c>
      <c r="C393">
        <v>95446</v>
      </c>
      <c r="D393">
        <v>5.3E-3</v>
      </c>
      <c r="E393">
        <v>3.9999999999999996E-4</v>
      </c>
      <c r="F393" t="s">
        <v>39</v>
      </c>
      <c r="G393" t="s">
        <v>150</v>
      </c>
    </row>
    <row r="394" spans="1:7">
      <c r="A394">
        <v>196836</v>
      </c>
      <c r="B394" s="12">
        <v>3041</v>
      </c>
      <c r="C394">
        <v>95446</v>
      </c>
      <c r="D394">
        <v>0</v>
      </c>
      <c r="E394">
        <v>1.9999999999999998E-4</v>
      </c>
      <c r="F394" t="s">
        <v>39</v>
      </c>
      <c r="G394" t="s">
        <v>150</v>
      </c>
    </row>
    <row r="395" spans="1:7">
      <c r="A395">
        <v>196837</v>
      </c>
      <c r="B395" s="12">
        <v>3042</v>
      </c>
      <c r="C395">
        <v>95446</v>
      </c>
      <c r="D395">
        <v>9.9999999999999991E-5</v>
      </c>
      <c r="E395">
        <v>9.9999999999999991E-5</v>
      </c>
      <c r="F395" t="s">
        <v>39</v>
      </c>
      <c r="G395" t="s">
        <v>150</v>
      </c>
    </row>
    <row r="396" spans="1:7">
      <c r="A396">
        <v>196838</v>
      </c>
      <c r="B396" s="12">
        <v>649</v>
      </c>
      <c r="C396">
        <v>95446</v>
      </c>
      <c r="D396">
        <v>0</v>
      </c>
      <c r="E396">
        <v>7.9999999999999993E-4</v>
      </c>
      <c r="F396" t="s">
        <v>39</v>
      </c>
      <c r="G396" t="s">
        <v>150</v>
      </c>
    </row>
    <row r="397" spans="1:7">
      <c r="A397">
        <v>196839</v>
      </c>
      <c r="B397" s="12">
        <v>695</v>
      </c>
      <c r="C397">
        <v>95446</v>
      </c>
      <c r="D397">
        <v>0</v>
      </c>
      <c r="E397">
        <v>6.0000000000000006E-4</v>
      </c>
      <c r="F397" t="s">
        <v>39</v>
      </c>
      <c r="G397" t="s">
        <v>150</v>
      </c>
    </row>
    <row r="398" spans="1:7">
      <c r="A398">
        <v>196840</v>
      </c>
      <c r="B398" s="12">
        <v>328</v>
      </c>
      <c r="C398">
        <v>95446</v>
      </c>
      <c r="D398">
        <v>9.9999999999999991E-5</v>
      </c>
      <c r="E398">
        <v>0</v>
      </c>
      <c r="F398" t="s">
        <v>39</v>
      </c>
      <c r="G398" t="s">
        <v>150</v>
      </c>
    </row>
    <row r="399" spans="1:7">
      <c r="A399">
        <v>196841</v>
      </c>
      <c r="B399" s="12">
        <v>296</v>
      </c>
      <c r="C399">
        <v>95446</v>
      </c>
      <c r="D399">
        <v>0</v>
      </c>
      <c r="E399">
        <v>4.3700000000000003E-2</v>
      </c>
      <c r="F399" t="s">
        <v>39</v>
      </c>
      <c r="G399" t="s">
        <v>150</v>
      </c>
    </row>
    <row r="400" spans="1:7">
      <c r="A400">
        <v>196842</v>
      </c>
      <c r="B400" s="12">
        <v>1862</v>
      </c>
      <c r="C400">
        <v>95446</v>
      </c>
      <c r="D400">
        <v>3.0000000000000003E-4</v>
      </c>
      <c r="E400">
        <v>8.9999999999999987E-4</v>
      </c>
      <c r="F400" t="s">
        <v>39</v>
      </c>
      <c r="G400" t="s">
        <v>150</v>
      </c>
    </row>
    <row r="401" spans="1:7">
      <c r="A401">
        <v>196843</v>
      </c>
      <c r="B401" s="12">
        <v>300</v>
      </c>
      <c r="C401">
        <v>95446</v>
      </c>
      <c r="D401">
        <v>0.3921</v>
      </c>
      <c r="E401">
        <v>0.15840000000000001</v>
      </c>
      <c r="F401" t="s">
        <v>39</v>
      </c>
      <c r="G401" t="s">
        <v>150</v>
      </c>
    </row>
    <row r="402" spans="1:7">
      <c r="A402">
        <v>196844</v>
      </c>
      <c r="B402" s="12">
        <v>1861</v>
      </c>
      <c r="C402">
        <v>95446</v>
      </c>
      <c r="D402">
        <v>9.9999999999999991E-5</v>
      </c>
      <c r="E402">
        <v>0</v>
      </c>
      <c r="F402" t="s">
        <v>39</v>
      </c>
      <c r="G402" t="s">
        <v>150</v>
      </c>
    </row>
    <row r="403" spans="1:7">
      <c r="A403">
        <v>196845</v>
      </c>
      <c r="B403" s="12">
        <v>1859</v>
      </c>
      <c r="C403">
        <v>95446</v>
      </c>
      <c r="D403">
        <v>3.0000000000000003E-4</v>
      </c>
      <c r="E403">
        <v>3.9999999999999996E-4</v>
      </c>
      <c r="F403" t="s">
        <v>39</v>
      </c>
      <c r="G403" t="s">
        <v>150</v>
      </c>
    </row>
    <row r="404" spans="1:7">
      <c r="A404">
        <v>196846</v>
      </c>
      <c r="B404" s="12">
        <v>520</v>
      </c>
      <c r="C404">
        <v>95446</v>
      </c>
      <c r="D404">
        <v>1.4999999999999998E-3</v>
      </c>
      <c r="E404">
        <v>1.9999999999999998E-4</v>
      </c>
      <c r="F404" t="s">
        <v>39</v>
      </c>
      <c r="G404" t="s">
        <v>150</v>
      </c>
    </row>
    <row r="405" spans="1:7">
      <c r="A405">
        <v>196847</v>
      </c>
      <c r="B405" s="12">
        <v>2669</v>
      </c>
      <c r="C405">
        <v>95446</v>
      </c>
      <c r="D405">
        <v>4.2160000000000002</v>
      </c>
      <c r="E405">
        <v>-99</v>
      </c>
      <c r="F405" t="s">
        <v>151</v>
      </c>
      <c r="G405" t="s">
        <v>46</v>
      </c>
    </row>
    <row r="406" spans="1:7">
      <c r="A406">
        <v>196848</v>
      </c>
      <c r="B406" s="12">
        <v>2670</v>
      </c>
      <c r="C406">
        <v>95446</v>
      </c>
      <c r="D406">
        <v>3.5612793999999988</v>
      </c>
      <c r="E406">
        <v>-99</v>
      </c>
      <c r="F406" t="s">
        <v>151</v>
      </c>
      <c r="G406" t="s">
        <v>46</v>
      </c>
    </row>
    <row r="407" spans="1:7">
      <c r="A407">
        <v>196849</v>
      </c>
      <c r="B407" s="12">
        <v>2671</v>
      </c>
      <c r="C407">
        <v>95446</v>
      </c>
      <c r="D407">
        <v>66.460420600000006</v>
      </c>
      <c r="E407">
        <v>-99</v>
      </c>
      <c r="F407" t="s">
        <v>151</v>
      </c>
      <c r="G407" t="s">
        <v>46</v>
      </c>
    </row>
    <row r="408" spans="1:7">
      <c r="A408">
        <v>196850</v>
      </c>
      <c r="B408" s="12">
        <v>626</v>
      </c>
      <c r="C408">
        <v>95447</v>
      </c>
      <c r="D408">
        <v>2.94</v>
      </c>
      <c r="E408">
        <v>0.75</v>
      </c>
      <c r="F408" t="s">
        <v>39</v>
      </c>
      <c r="G408" t="s">
        <v>40</v>
      </c>
    </row>
    <row r="409" spans="1:7">
      <c r="A409">
        <v>196851</v>
      </c>
      <c r="B409" s="12">
        <v>797</v>
      </c>
      <c r="C409">
        <v>95447</v>
      </c>
      <c r="D409">
        <v>2.83</v>
      </c>
      <c r="E409">
        <v>0.33</v>
      </c>
      <c r="F409" t="s">
        <v>39</v>
      </c>
      <c r="G409" t="s">
        <v>40</v>
      </c>
    </row>
    <row r="410" spans="1:7">
      <c r="A410">
        <v>196852</v>
      </c>
      <c r="B410" s="12">
        <v>696</v>
      </c>
      <c r="C410">
        <v>95447</v>
      </c>
      <c r="D410">
        <v>0.13999999999999999</v>
      </c>
      <c r="E410">
        <v>0.02</v>
      </c>
      <c r="F410" t="s">
        <v>39</v>
      </c>
      <c r="G410" t="s">
        <v>150</v>
      </c>
    </row>
    <row r="411" spans="1:7">
      <c r="A411">
        <v>196853</v>
      </c>
      <c r="B411" s="12">
        <v>525</v>
      </c>
      <c r="C411">
        <v>95447</v>
      </c>
      <c r="D411">
        <v>0.5099999999999999</v>
      </c>
      <c r="E411">
        <v>0.03</v>
      </c>
      <c r="F411" t="s">
        <v>39</v>
      </c>
      <c r="G411" t="s">
        <v>150</v>
      </c>
    </row>
    <row r="412" spans="1:7">
      <c r="A412">
        <v>196854</v>
      </c>
      <c r="B412" s="12">
        <v>292</v>
      </c>
      <c r="C412">
        <v>95447</v>
      </c>
      <c r="D412">
        <v>0.03</v>
      </c>
      <c r="E412">
        <v>0.01</v>
      </c>
      <c r="F412" t="s">
        <v>39</v>
      </c>
      <c r="G412" t="s">
        <v>150</v>
      </c>
    </row>
    <row r="413" spans="1:7">
      <c r="A413">
        <v>196855</v>
      </c>
      <c r="B413" s="12">
        <v>669</v>
      </c>
      <c r="C413">
        <v>95447</v>
      </c>
      <c r="D413">
        <v>0.03</v>
      </c>
      <c r="E413">
        <v>0.01</v>
      </c>
      <c r="F413" t="s">
        <v>39</v>
      </c>
      <c r="G413" t="s">
        <v>150</v>
      </c>
    </row>
    <row r="414" spans="1:7">
      <c r="A414">
        <v>196856</v>
      </c>
      <c r="B414" s="12">
        <v>329</v>
      </c>
      <c r="C414">
        <v>95447</v>
      </c>
      <c r="D414">
        <v>0.22</v>
      </c>
      <c r="E414">
        <v>0.05</v>
      </c>
      <c r="F414" t="s">
        <v>39</v>
      </c>
      <c r="G414" t="s">
        <v>150</v>
      </c>
    </row>
    <row r="415" spans="1:7">
      <c r="A415">
        <v>196857</v>
      </c>
      <c r="B415" s="12">
        <v>488</v>
      </c>
      <c r="C415">
        <v>95447</v>
      </c>
      <c r="D415">
        <v>40.489999999999995</v>
      </c>
      <c r="E415">
        <v>2.19</v>
      </c>
      <c r="F415" t="s">
        <v>39</v>
      </c>
      <c r="G415" t="s">
        <v>150</v>
      </c>
    </row>
    <row r="416" spans="1:7">
      <c r="A416">
        <v>196858</v>
      </c>
      <c r="B416" s="12">
        <v>715</v>
      </c>
      <c r="C416">
        <v>95447</v>
      </c>
      <c r="D416">
        <v>5.4100000000000002E-2</v>
      </c>
      <c r="E416">
        <v>1.4199999999999997E-2</v>
      </c>
      <c r="F416" t="s">
        <v>39</v>
      </c>
      <c r="G416" t="s">
        <v>150</v>
      </c>
    </row>
    <row r="417" spans="1:7">
      <c r="A417">
        <v>196859</v>
      </c>
      <c r="B417" s="12">
        <v>767</v>
      </c>
      <c r="C417">
        <v>95447</v>
      </c>
      <c r="D417">
        <v>2.12E-2</v>
      </c>
      <c r="E417">
        <v>1.2000000000000001E-3</v>
      </c>
      <c r="F417" t="s">
        <v>39</v>
      </c>
      <c r="G417" t="s">
        <v>150</v>
      </c>
    </row>
    <row r="418" spans="1:7">
      <c r="A418">
        <v>196860</v>
      </c>
      <c r="B418" s="12">
        <v>347</v>
      </c>
      <c r="C418">
        <v>95447</v>
      </c>
      <c r="D418">
        <v>2.2499999999999999E-2</v>
      </c>
      <c r="E418">
        <v>1.9000000000000002E-3</v>
      </c>
      <c r="F418" t="s">
        <v>39</v>
      </c>
      <c r="G418" t="s">
        <v>150</v>
      </c>
    </row>
    <row r="419" spans="1:7">
      <c r="A419">
        <v>196861</v>
      </c>
      <c r="B419" s="12">
        <v>526</v>
      </c>
      <c r="C419">
        <v>95447</v>
      </c>
      <c r="D419">
        <v>0.1706</v>
      </c>
      <c r="E419">
        <v>9.6000000000000009E-3</v>
      </c>
      <c r="F419" t="s">
        <v>39</v>
      </c>
      <c r="G419" t="s">
        <v>150</v>
      </c>
    </row>
    <row r="420" spans="1:7">
      <c r="A420">
        <v>196862</v>
      </c>
      <c r="B420" s="12">
        <v>380</v>
      </c>
      <c r="C420">
        <v>95447</v>
      </c>
      <c r="D420">
        <v>7.0999999999999994E-2</v>
      </c>
      <c r="E420">
        <v>5.8099999999999992E-2</v>
      </c>
      <c r="F420" t="s">
        <v>39</v>
      </c>
      <c r="G420" t="s">
        <v>150</v>
      </c>
    </row>
    <row r="421" spans="1:7">
      <c r="A421">
        <v>196863</v>
      </c>
      <c r="B421" s="12">
        <v>778</v>
      </c>
      <c r="C421">
        <v>95447</v>
      </c>
      <c r="D421">
        <v>8.1299999999999997E-2</v>
      </c>
      <c r="E421">
        <v>2.6200000000000001E-2</v>
      </c>
      <c r="F421" t="s">
        <v>39</v>
      </c>
      <c r="G421" t="s">
        <v>150</v>
      </c>
    </row>
    <row r="422" spans="1:7">
      <c r="A422">
        <v>196864</v>
      </c>
      <c r="B422" s="12">
        <v>298</v>
      </c>
      <c r="C422">
        <v>95447</v>
      </c>
      <c r="D422">
        <v>7.0999999999999987E-3</v>
      </c>
      <c r="E422">
        <v>2.9999999999999996E-3</v>
      </c>
      <c r="F422" t="s">
        <v>39</v>
      </c>
      <c r="G422" t="s">
        <v>150</v>
      </c>
    </row>
    <row r="423" spans="1:7">
      <c r="A423">
        <v>196865</v>
      </c>
      <c r="B423" s="12">
        <v>689</v>
      </c>
      <c r="C423">
        <v>95447</v>
      </c>
      <c r="D423">
        <v>7.9999999999999993E-4</v>
      </c>
      <c r="E423">
        <v>3.9999999999999996E-4</v>
      </c>
      <c r="F423" t="s">
        <v>39</v>
      </c>
      <c r="G423" t="s">
        <v>150</v>
      </c>
    </row>
    <row r="424" spans="1:7">
      <c r="A424">
        <v>196866</v>
      </c>
      <c r="B424" s="12">
        <v>697</v>
      </c>
      <c r="C424">
        <v>95447</v>
      </c>
      <c r="D424">
        <v>1.4000000000000002E-2</v>
      </c>
      <c r="E424">
        <v>1.2999999999999999E-3</v>
      </c>
      <c r="F424" t="s">
        <v>39</v>
      </c>
      <c r="G424" t="s">
        <v>150</v>
      </c>
    </row>
    <row r="425" spans="1:7">
      <c r="A425">
        <v>196867</v>
      </c>
      <c r="B425" s="12">
        <v>586</v>
      </c>
      <c r="C425">
        <v>95447</v>
      </c>
      <c r="D425">
        <v>2.6999999999999997E-3</v>
      </c>
      <c r="E425">
        <v>1.9999999999999998E-4</v>
      </c>
      <c r="F425" t="s">
        <v>39</v>
      </c>
      <c r="G425" t="s">
        <v>150</v>
      </c>
    </row>
    <row r="426" spans="1:7">
      <c r="A426">
        <v>196868</v>
      </c>
      <c r="B426" s="12">
        <v>3041</v>
      </c>
      <c r="C426">
        <v>95447</v>
      </c>
      <c r="D426">
        <v>0</v>
      </c>
      <c r="E426">
        <v>9.9999999999999991E-5</v>
      </c>
      <c r="F426" t="s">
        <v>39</v>
      </c>
      <c r="G426" t="s">
        <v>150</v>
      </c>
    </row>
    <row r="427" spans="1:7">
      <c r="A427">
        <v>196869</v>
      </c>
      <c r="B427" s="12">
        <v>3042</v>
      </c>
      <c r="C427">
        <v>95447</v>
      </c>
      <c r="D427">
        <v>9.9999999999999991E-5</v>
      </c>
      <c r="E427">
        <v>0</v>
      </c>
      <c r="F427" t="s">
        <v>39</v>
      </c>
      <c r="G427" t="s">
        <v>150</v>
      </c>
    </row>
    <row r="428" spans="1:7">
      <c r="A428">
        <v>196870</v>
      </c>
      <c r="B428" s="12">
        <v>649</v>
      </c>
      <c r="C428">
        <v>95447</v>
      </c>
      <c r="D428">
        <v>1.9999999999999998E-4</v>
      </c>
      <c r="E428">
        <v>3.0000000000000003E-4</v>
      </c>
      <c r="F428" t="s">
        <v>39</v>
      </c>
      <c r="G428" t="s">
        <v>150</v>
      </c>
    </row>
    <row r="429" spans="1:7">
      <c r="A429">
        <v>196871</v>
      </c>
      <c r="B429" s="12">
        <v>695</v>
      </c>
      <c r="C429">
        <v>95447</v>
      </c>
      <c r="D429">
        <v>0</v>
      </c>
      <c r="E429">
        <v>1.9999999999999998E-4</v>
      </c>
      <c r="F429" t="s">
        <v>39</v>
      </c>
      <c r="G429" t="s">
        <v>150</v>
      </c>
    </row>
    <row r="430" spans="1:7">
      <c r="A430">
        <v>196872</v>
      </c>
      <c r="B430" s="12">
        <v>328</v>
      </c>
      <c r="C430">
        <v>95447</v>
      </c>
      <c r="D430">
        <v>9.9999999999999991E-5</v>
      </c>
      <c r="E430">
        <v>0</v>
      </c>
      <c r="F430" t="s">
        <v>39</v>
      </c>
      <c r="G430" t="s">
        <v>150</v>
      </c>
    </row>
    <row r="431" spans="1:7">
      <c r="A431">
        <v>196873</v>
      </c>
      <c r="B431" s="12">
        <v>296</v>
      </c>
      <c r="C431">
        <v>95447</v>
      </c>
      <c r="D431">
        <v>2.3599999999999999E-2</v>
      </c>
      <c r="E431">
        <v>1.55E-2</v>
      </c>
      <c r="F431" t="s">
        <v>39</v>
      </c>
      <c r="G431" t="s">
        <v>150</v>
      </c>
    </row>
    <row r="432" spans="1:7">
      <c r="A432">
        <v>196874</v>
      </c>
      <c r="B432" s="12">
        <v>1862</v>
      </c>
      <c r="C432">
        <v>95447</v>
      </c>
      <c r="D432">
        <v>5.0000000000000001E-4</v>
      </c>
      <c r="E432">
        <v>3.0000000000000003E-4</v>
      </c>
      <c r="F432" t="s">
        <v>39</v>
      </c>
      <c r="G432" t="s">
        <v>150</v>
      </c>
    </row>
    <row r="433" spans="1:7">
      <c r="A433">
        <v>196875</v>
      </c>
      <c r="B433" s="12">
        <v>300</v>
      </c>
      <c r="C433">
        <v>95447</v>
      </c>
      <c r="D433">
        <v>1.6784000000000001</v>
      </c>
      <c r="E433">
        <v>0.1062</v>
      </c>
      <c r="F433" t="s">
        <v>39</v>
      </c>
      <c r="G433" t="s">
        <v>150</v>
      </c>
    </row>
    <row r="434" spans="1:7">
      <c r="A434">
        <v>196876</v>
      </c>
      <c r="B434" s="12">
        <v>1861</v>
      </c>
      <c r="C434">
        <v>95447</v>
      </c>
      <c r="D434">
        <v>9.9999999999999991E-5</v>
      </c>
      <c r="E434">
        <v>0</v>
      </c>
      <c r="F434" t="s">
        <v>39</v>
      </c>
      <c r="G434" t="s">
        <v>150</v>
      </c>
    </row>
    <row r="435" spans="1:7">
      <c r="A435">
        <v>196877</v>
      </c>
      <c r="B435" s="12">
        <v>1859</v>
      </c>
      <c r="C435">
        <v>95447</v>
      </c>
      <c r="D435">
        <v>6.9999999999999999E-4</v>
      </c>
      <c r="E435">
        <v>9.9999999999999991E-5</v>
      </c>
      <c r="F435" t="s">
        <v>39</v>
      </c>
      <c r="G435" t="s">
        <v>150</v>
      </c>
    </row>
    <row r="436" spans="1:7">
      <c r="A436">
        <v>196878</v>
      </c>
      <c r="B436" s="12">
        <v>520</v>
      </c>
      <c r="C436">
        <v>95447</v>
      </c>
      <c r="D436">
        <v>6.0000000000000006E-4</v>
      </c>
      <c r="E436">
        <v>9.9999999999999991E-5</v>
      </c>
      <c r="F436" t="s">
        <v>39</v>
      </c>
      <c r="G436" t="s">
        <v>150</v>
      </c>
    </row>
    <row r="437" spans="1:7">
      <c r="A437">
        <v>196879</v>
      </c>
      <c r="B437" s="12">
        <v>2669</v>
      </c>
      <c r="C437">
        <v>95447</v>
      </c>
      <c r="D437">
        <v>1.1759999999999999</v>
      </c>
      <c r="E437">
        <v>-99</v>
      </c>
      <c r="F437" t="s">
        <v>151</v>
      </c>
      <c r="G437" t="s">
        <v>46</v>
      </c>
    </row>
    <row r="438" spans="1:7">
      <c r="A438">
        <v>196880</v>
      </c>
      <c r="B438" s="12">
        <v>2670</v>
      </c>
      <c r="C438">
        <v>95447</v>
      </c>
      <c r="D438">
        <v>15.4237074</v>
      </c>
      <c r="E438">
        <v>-99</v>
      </c>
      <c r="F438" t="s">
        <v>151</v>
      </c>
      <c r="G438" t="s">
        <v>46</v>
      </c>
    </row>
    <row r="439" spans="1:7">
      <c r="A439">
        <v>196881</v>
      </c>
      <c r="B439" s="12">
        <v>2671</v>
      </c>
      <c r="C439">
        <v>95447</v>
      </c>
      <c r="D439">
        <v>34.060692600000017</v>
      </c>
      <c r="E439">
        <v>-99</v>
      </c>
      <c r="F439" t="s">
        <v>151</v>
      </c>
      <c r="G439" t="s">
        <v>46</v>
      </c>
    </row>
    <row r="440" spans="1:7">
      <c r="A440">
        <v>196882</v>
      </c>
      <c r="B440" s="12">
        <v>626</v>
      </c>
      <c r="C440">
        <v>95448</v>
      </c>
      <c r="D440">
        <v>7.03</v>
      </c>
      <c r="E440">
        <v>3.52</v>
      </c>
      <c r="F440" t="s">
        <v>39</v>
      </c>
      <c r="G440" t="s">
        <v>40</v>
      </c>
    </row>
    <row r="441" spans="1:7">
      <c r="A441">
        <v>196883</v>
      </c>
      <c r="B441" s="12">
        <v>797</v>
      </c>
      <c r="C441">
        <v>95448</v>
      </c>
      <c r="D441">
        <v>3.66</v>
      </c>
      <c r="E441">
        <v>1.29</v>
      </c>
      <c r="F441" t="s">
        <v>39</v>
      </c>
      <c r="G441" t="s">
        <v>40</v>
      </c>
    </row>
    <row r="442" spans="1:7">
      <c r="A442">
        <v>196884</v>
      </c>
      <c r="B442" s="12">
        <v>696</v>
      </c>
      <c r="C442">
        <v>95448</v>
      </c>
      <c r="D442">
        <v>6.9999999999999993E-2</v>
      </c>
      <c r="E442">
        <v>0.09</v>
      </c>
      <c r="F442" t="s">
        <v>39</v>
      </c>
      <c r="G442" t="s">
        <v>150</v>
      </c>
    </row>
    <row r="443" spans="1:7">
      <c r="A443">
        <v>196885</v>
      </c>
      <c r="B443" s="12">
        <v>525</v>
      </c>
      <c r="C443">
        <v>95448</v>
      </c>
      <c r="D443">
        <v>0.05</v>
      </c>
      <c r="E443">
        <v>6.9999999999999993E-2</v>
      </c>
      <c r="F443" t="s">
        <v>39</v>
      </c>
      <c r="G443" t="s">
        <v>150</v>
      </c>
    </row>
    <row r="444" spans="1:7">
      <c r="A444">
        <v>196886</v>
      </c>
      <c r="B444" s="12">
        <v>292</v>
      </c>
      <c r="C444">
        <v>95448</v>
      </c>
      <c r="D444">
        <v>0.26</v>
      </c>
      <c r="E444">
        <v>0.06</v>
      </c>
      <c r="F444" t="s">
        <v>39</v>
      </c>
      <c r="G444" t="s">
        <v>150</v>
      </c>
    </row>
    <row r="445" spans="1:7">
      <c r="A445">
        <v>196887</v>
      </c>
      <c r="B445" s="12">
        <v>669</v>
      </c>
      <c r="C445">
        <v>95448</v>
      </c>
      <c r="D445">
        <v>6.9999999999999993E-2</v>
      </c>
      <c r="E445">
        <v>0.04</v>
      </c>
      <c r="F445" t="s">
        <v>39</v>
      </c>
      <c r="G445" t="s">
        <v>150</v>
      </c>
    </row>
    <row r="446" spans="1:7">
      <c r="A446">
        <v>196888</v>
      </c>
      <c r="B446" s="12">
        <v>329</v>
      </c>
      <c r="C446">
        <v>95448</v>
      </c>
      <c r="D446">
        <v>0.96</v>
      </c>
      <c r="E446">
        <v>0.52</v>
      </c>
      <c r="F446" t="s">
        <v>39</v>
      </c>
      <c r="G446" t="s">
        <v>150</v>
      </c>
    </row>
    <row r="447" spans="1:7">
      <c r="A447">
        <v>196889</v>
      </c>
      <c r="B447" s="12">
        <v>488</v>
      </c>
      <c r="C447">
        <v>95448</v>
      </c>
      <c r="D447">
        <v>4.62</v>
      </c>
      <c r="E447">
        <v>1.8399999999999999</v>
      </c>
      <c r="F447" t="s">
        <v>39</v>
      </c>
      <c r="G447" t="s">
        <v>150</v>
      </c>
    </row>
    <row r="448" spans="1:7">
      <c r="A448">
        <v>196890</v>
      </c>
      <c r="B448" s="12">
        <v>715</v>
      </c>
      <c r="C448">
        <v>95448</v>
      </c>
      <c r="D448">
        <v>0</v>
      </c>
      <c r="E448">
        <v>8.6900000000000005E-2</v>
      </c>
      <c r="F448" t="s">
        <v>39</v>
      </c>
      <c r="G448" t="s">
        <v>150</v>
      </c>
    </row>
    <row r="449" spans="1:7">
      <c r="A449">
        <v>196891</v>
      </c>
      <c r="B449" s="12">
        <v>767</v>
      </c>
      <c r="C449">
        <v>95448</v>
      </c>
      <c r="D449">
        <v>6.0999999999999995E-3</v>
      </c>
      <c r="E449">
        <v>2.8999999999999998E-3</v>
      </c>
      <c r="F449" t="s">
        <v>39</v>
      </c>
      <c r="G449" t="s">
        <v>150</v>
      </c>
    </row>
    <row r="450" spans="1:7">
      <c r="A450">
        <v>196892</v>
      </c>
      <c r="B450" s="12">
        <v>347</v>
      </c>
      <c r="C450">
        <v>95448</v>
      </c>
      <c r="D450">
        <v>1.66E-2</v>
      </c>
      <c r="E450">
        <v>9.4999999999999998E-3</v>
      </c>
      <c r="F450" t="s">
        <v>39</v>
      </c>
      <c r="G450" t="s">
        <v>150</v>
      </c>
    </row>
    <row r="451" spans="1:7">
      <c r="A451">
        <v>196893</v>
      </c>
      <c r="B451" s="12">
        <v>526</v>
      </c>
      <c r="C451">
        <v>95448</v>
      </c>
      <c r="D451">
        <v>1.9900000000000001E-2</v>
      </c>
      <c r="E451">
        <v>1.3900000000000003E-2</v>
      </c>
      <c r="F451" t="s">
        <v>39</v>
      </c>
      <c r="G451" t="s">
        <v>150</v>
      </c>
    </row>
    <row r="452" spans="1:7">
      <c r="A452">
        <v>196894</v>
      </c>
      <c r="B452" s="12">
        <v>380</v>
      </c>
      <c r="C452">
        <v>95448</v>
      </c>
      <c r="D452">
        <v>1.2400000000000001E-2</v>
      </c>
      <c r="E452">
        <v>0.36349999999999999</v>
      </c>
      <c r="F452" t="s">
        <v>39</v>
      </c>
      <c r="G452" t="s">
        <v>150</v>
      </c>
    </row>
    <row r="453" spans="1:7">
      <c r="A453">
        <v>196895</v>
      </c>
      <c r="B453" s="12">
        <v>778</v>
      </c>
      <c r="C453">
        <v>95448</v>
      </c>
      <c r="D453">
        <v>2.3899999999999998E-2</v>
      </c>
      <c r="E453">
        <v>0.1623</v>
      </c>
      <c r="F453" t="s">
        <v>39</v>
      </c>
      <c r="G453" t="s">
        <v>150</v>
      </c>
    </row>
    <row r="454" spans="1:7">
      <c r="A454">
        <v>196896</v>
      </c>
      <c r="B454" s="12">
        <v>298</v>
      </c>
      <c r="C454">
        <v>95448</v>
      </c>
      <c r="D454">
        <v>2.35E-2</v>
      </c>
      <c r="E454">
        <v>1.89E-2</v>
      </c>
      <c r="F454" t="s">
        <v>39</v>
      </c>
      <c r="G454" t="s">
        <v>150</v>
      </c>
    </row>
    <row r="455" spans="1:7">
      <c r="A455">
        <v>196897</v>
      </c>
      <c r="B455" s="12">
        <v>689</v>
      </c>
      <c r="C455">
        <v>95448</v>
      </c>
      <c r="D455">
        <v>9.9999999999999991E-5</v>
      </c>
      <c r="E455">
        <v>2.5000000000000001E-3</v>
      </c>
      <c r="F455" t="s">
        <v>39</v>
      </c>
      <c r="G455" t="s">
        <v>150</v>
      </c>
    </row>
    <row r="456" spans="1:7">
      <c r="A456">
        <v>196898</v>
      </c>
      <c r="B456" s="12">
        <v>697</v>
      </c>
      <c r="C456">
        <v>95448</v>
      </c>
      <c r="D456">
        <v>3.3999999999999998E-3</v>
      </c>
      <c r="E456">
        <v>6.5000000000000006E-3</v>
      </c>
      <c r="F456" t="s">
        <v>39</v>
      </c>
      <c r="G456" t="s">
        <v>150</v>
      </c>
    </row>
    <row r="457" spans="1:7">
      <c r="A457">
        <v>196899</v>
      </c>
      <c r="B457" s="12">
        <v>586</v>
      </c>
      <c r="C457">
        <v>95448</v>
      </c>
      <c r="D457">
        <v>6.3999999999999994E-3</v>
      </c>
      <c r="E457">
        <v>6.9999999999999999E-4</v>
      </c>
      <c r="F457" t="s">
        <v>39</v>
      </c>
      <c r="G457" t="s">
        <v>150</v>
      </c>
    </row>
    <row r="458" spans="1:7">
      <c r="A458">
        <v>196900</v>
      </c>
      <c r="B458" s="12">
        <v>3041</v>
      </c>
      <c r="C458">
        <v>95448</v>
      </c>
      <c r="D458">
        <v>0</v>
      </c>
      <c r="E458">
        <v>5.0000000000000001E-4</v>
      </c>
      <c r="F458" t="s">
        <v>39</v>
      </c>
      <c r="G458" t="s">
        <v>150</v>
      </c>
    </row>
    <row r="459" spans="1:7">
      <c r="A459">
        <v>196901</v>
      </c>
      <c r="B459" s="12">
        <v>3042</v>
      </c>
      <c r="C459">
        <v>95448</v>
      </c>
      <c r="D459">
        <v>1.9999999999999998E-4</v>
      </c>
      <c r="E459">
        <v>3.0000000000000003E-4</v>
      </c>
      <c r="F459" t="s">
        <v>39</v>
      </c>
      <c r="G459" t="s">
        <v>150</v>
      </c>
    </row>
    <row r="460" spans="1:7">
      <c r="A460">
        <v>196902</v>
      </c>
      <c r="B460" s="12">
        <v>649</v>
      </c>
      <c r="C460">
        <v>95448</v>
      </c>
      <c r="D460">
        <v>0</v>
      </c>
      <c r="E460">
        <v>1.6999999999999999E-3</v>
      </c>
      <c r="F460" t="s">
        <v>39</v>
      </c>
      <c r="G460" t="s">
        <v>150</v>
      </c>
    </row>
    <row r="461" spans="1:7">
      <c r="A461">
        <v>196903</v>
      </c>
      <c r="B461" s="12">
        <v>695</v>
      </c>
      <c r="C461">
        <v>95448</v>
      </c>
      <c r="D461">
        <v>0</v>
      </c>
      <c r="E461">
        <v>1.4E-3</v>
      </c>
      <c r="F461" t="s">
        <v>39</v>
      </c>
      <c r="G461" t="s">
        <v>150</v>
      </c>
    </row>
    <row r="462" spans="1:7">
      <c r="A462">
        <v>196904</v>
      </c>
      <c r="B462" s="12">
        <v>328</v>
      </c>
      <c r="C462">
        <v>95448</v>
      </c>
      <c r="D462">
        <v>9.9999999999999991E-5</v>
      </c>
      <c r="E462">
        <v>9.9999999999999991E-5</v>
      </c>
      <c r="F462" t="s">
        <v>39</v>
      </c>
      <c r="G462" t="s">
        <v>150</v>
      </c>
    </row>
    <row r="463" spans="1:7">
      <c r="A463">
        <v>196905</v>
      </c>
      <c r="B463" s="12">
        <v>296</v>
      </c>
      <c r="C463">
        <v>95448</v>
      </c>
      <c r="D463">
        <v>0</v>
      </c>
      <c r="E463">
        <v>9.6599999999999991E-2</v>
      </c>
      <c r="F463" t="s">
        <v>39</v>
      </c>
      <c r="G463" t="s">
        <v>150</v>
      </c>
    </row>
    <row r="464" spans="1:7">
      <c r="A464">
        <v>196906</v>
      </c>
      <c r="B464" s="12">
        <v>1862</v>
      </c>
      <c r="C464">
        <v>95448</v>
      </c>
      <c r="D464">
        <v>1.1000000000000001E-3</v>
      </c>
      <c r="E464">
        <v>2.1000000000000003E-3</v>
      </c>
      <c r="F464" t="s">
        <v>39</v>
      </c>
      <c r="G464" t="s">
        <v>150</v>
      </c>
    </row>
    <row r="465" spans="1:7">
      <c r="A465">
        <v>196907</v>
      </c>
      <c r="B465" s="12">
        <v>300</v>
      </c>
      <c r="C465">
        <v>95448</v>
      </c>
      <c r="D465">
        <v>0.33990000000000004</v>
      </c>
      <c r="E465">
        <v>0.34750000000000003</v>
      </c>
      <c r="F465" t="s">
        <v>39</v>
      </c>
      <c r="G465" t="s">
        <v>150</v>
      </c>
    </row>
    <row r="466" spans="1:7">
      <c r="A466">
        <v>196908</v>
      </c>
      <c r="B466" s="12">
        <v>1861</v>
      </c>
      <c r="C466">
        <v>95448</v>
      </c>
      <c r="D466">
        <v>9.9999999999999991E-5</v>
      </c>
      <c r="E466">
        <v>9.9999999999999991E-5</v>
      </c>
      <c r="F466" t="s">
        <v>39</v>
      </c>
      <c r="G466" t="s">
        <v>150</v>
      </c>
    </row>
    <row r="467" spans="1:7">
      <c r="A467">
        <v>196909</v>
      </c>
      <c r="B467" s="12">
        <v>1859</v>
      </c>
      <c r="C467">
        <v>95448</v>
      </c>
      <c r="D467">
        <v>0</v>
      </c>
      <c r="E467">
        <v>8.9999999999999987E-4</v>
      </c>
      <c r="F467" t="s">
        <v>39</v>
      </c>
      <c r="G467" t="s">
        <v>150</v>
      </c>
    </row>
    <row r="468" spans="1:7">
      <c r="A468">
        <v>196910</v>
      </c>
      <c r="B468" s="12">
        <v>2665</v>
      </c>
      <c r="C468">
        <v>95448</v>
      </c>
      <c r="D468">
        <v>0</v>
      </c>
      <c r="E468">
        <v>9.9999999999999991E-5</v>
      </c>
      <c r="F468" t="s">
        <v>39</v>
      </c>
      <c r="G468" t="s">
        <v>150</v>
      </c>
    </row>
    <row r="469" spans="1:7">
      <c r="A469">
        <v>196911</v>
      </c>
      <c r="B469" s="12">
        <v>712</v>
      </c>
      <c r="C469">
        <v>95448</v>
      </c>
      <c r="D469">
        <v>0</v>
      </c>
      <c r="E469">
        <v>9.9999999999999991E-5</v>
      </c>
      <c r="F469" t="s">
        <v>39</v>
      </c>
      <c r="G469" t="s">
        <v>150</v>
      </c>
    </row>
    <row r="470" spans="1:7">
      <c r="A470">
        <v>196912</v>
      </c>
      <c r="B470" s="12">
        <v>520</v>
      </c>
      <c r="C470">
        <v>95448</v>
      </c>
      <c r="D470">
        <v>3.9999999999999996E-4</v>
      </c>
      <c r="E470">
        <v>3.9999999999999996E-4</v>
      </c>
      <c r="F470" t="s">
        <v>39</v>
      </c>
      <c r="G470" t="s">
        <v>150</v>
      </c>
    </row>
    <row r="471" spans="1:7">
      <c r="A471">
        <v>196913</v>
      </c>
      <c r="B471" s="12">
        <v>2669</v>
      </c>
      <c r="C471">
        <v>95448</v>
      </c>
      <c r="D471">
        <v>2.8120000000000003</v>
      </c>
      <c r="E471">
        <v>-99</v>
      </c>
      <c r="F471" t="s">
        <v>151</v>
      </c>
      <c r="G471" t="s">
        <v>46</v>
      </c>
    </row>
    <row r="472" spans="1:7">
      <c r="A472">
        <v>196914</v>
      </c>
      <c r="B472" s="12">
        <v>2670</v>
      </c>
      <c r="C472">
        <v>95448</v>
      </c>
      <c r="D472">
        <v>2.4307467000000003</v>
      </c>
      <c r="E472">
        <v>-99</v>
      </c>
      <c r="F472" t="s">
        <v>151</v>
      </c>
      <c r="G472" t="s">
        <v>46</v>
      </c>
    </row>
    <row r="473" spans="1:7">
      <c r="A473">
        <v>196915</v>
      </c>
      <c r="B473" s="12">
        <v>2671</v>
      </c>
      <c r="C473">
        <v>95448</v>
      </c>
      <c r="D473">
        <v>77.583153300000006</v>
      </c>
      <c r="E473">
        <v>-99</v>
      </c>
      <c r="F473" t="s">
        <v>151</v>
      </c>
      <c r="G473" t="s">
        <v>46</v>
      </c>
    </row>
    <row r="474" spans="1:7">
      <c r="A474">
        <v>196916</v>
      </c>
      <c r="B474" s="12">
        <v>626</v>
      </c>
      <c r="C474">
        <v>95449</v>
      </c>
      <c r="D474">
        <v>4.25</v>
      </c>
      <c r="E474">
        <v>3.46</v>
      </c>
      <c r="F474" t="s">
        <v>39</v>
      </c>
      <c r="G474" t="s">
        <v>40</v>
      </c>
    </row>
    <row r="475" spans="1:7">
      <c r="A475">
        <v>196917</v>
      </c>
      <c r="B475" s="12">
        <v>797</v>
      </c>
      <c r="C475">
        <v>95449</v>
      </c>
      <c r="D475">
        <v>0.36</v>
      </c>
      <c r="E475">
        <v>1.06</v>
      </c>
      <c r="F475" t="s">
        <v>39</v>
      </c>
      <c r="G475" t="s">
        <v>40</v>
      </c>
    </row>
    <row r="476" spans="1:7">
      <c r="A476">
        <v>196918</v>
      </c>
      <c r="B476" s="12">
        <v>696</v>
      </c>
      <c r="C476">
        <v>95449</v>
      </c>
      <c r="D476">
        <v>0.04</v>
      </c>
      <c r="E476">
        <v>0.13999999999999999</v>
      </c>
      <c r="F476" t="s">
        <v>39</v>
      </c>
      <c r="G476" t="s">
        <v>150</v>
      </c>
    </row>
    <row r="477" spans="1:7">
      <c r="A477">
        <v>196919</v>
      </c>
      <c r="B477" s="12">
        <v>525</v>
      </c>
      <c r="C477">
        <v>95449</v>
      </c>
      <c r="D477">
        <v>0.03</v>
      </c>
      <c r="E477">
        <v>0.05</v>
      </c>
      <c r="F477" t="s">
        <v>39</v>
      </c>
      <c r="G477" t="s">
        <v>150</v>
      </c>
    </row>
    <row r="478" spans="1:7">
      <c r="A478">
        <v>196920</v>
      </c>
      <c r="B478" s="12">
        <v>292</v>
      </c>
      <c r="C478">
        <v>95449</v>
      </c>
      <c r="D478">
        <v>0.04</v>
      </c>
      <c r="E478">
        <v>0.16999999999999998</v>
      </c>
      <c r="F478" t="s">
        <v>39</v>
      </c>
      <c r="G478" t="s">
        <v>150</v>
      </c>
    </row>
    <row r="479" spans="1:7">
      <c r="A479">
        <v>196921</v>
      </c>
      <c r="B479" s="12">
        <v>669</v>
      </c>
      <c r="C479">
        <v>95449</v>
      </c>
      <c r="D479">
        <v>0.02</v>
      </c>
      <c r="E479">
        <v>0.1</v>
      </c>
      <c r="F479" t="s">
        <v>39</v>
      </c>
      <c r="G479" t="s">
        <v>150</v>
      </c>
    </row>
    <row r="480" spans="1:7">
      <c r="A480">
        <v>196922</v>
      </c>
      <c r="B480" s="12">
        <v>329</v>
      </c>
      <c r="C480">
        <v>95449</v>
      </c>
      <c r="D480">
        <v>0</v>
      </c>
      <c r="E480">
        <v>0.44</v>
      </c>
      <c r="F480" t="s">
        <v>39</v>
      </c>
      <c r="G480" t="s">
        <v>150</v>
      </c>
    </row>
    <row r="481" spans="1:7">
      <c r="A481">
        <v>196923</v>
      </c>
      <c r="B481" s="12">
        <v>488</v>
      </c>
      <c r="C481">
        <v>95449</v>
      </c>
      <c r="D481">
        <v>2.69</v>
      </c>
      <c r="E481">
        <v>0.38</v>
      </c>
      <c r="F481" t="s">
        <v>39</v>
      </c>
      <c r="G481" t="s">
        <v>150</v>
      </c>
    </row>
    <row r="482" spans="1:7">
      <c r="A482">
        <v>196924</v>
      </c>
      <c r="B482" s="12">
        <v>715</v>
      </c>
      <c r="C482">
        <v>95449</v>
      </c>
      <c r="D482">
        <v>0.22660000000000002</v>
      </c>
      <c r="E482">
        <v>2.8599999999999997E-2</v>
      </c>
      <c r="F482" t="s">
        <v>39</v>
      </c>
      <c r="G482" t="s">
        <v>150</v>
      </c>
    </row>
    <row r="483" spans="1:7">
      <c r="A483">
        <v>196925</v>
      </c>
      <c r="B483" s="12">
        <v>767</v>
      </c>
      <c r="C483">
        <v>95449</v>
      </c>
      <c r="D483">
        <v>1E-3</v>
      </c>
      <c r="E483">
        <v>1.1000000000000001E-3</v>
      </c>
      <c r="F483" t="s">
        <v>39</v>
      </c>
      <c r="G483" t="s">
        <v>150</v>
      </c>
    </row>
    <row r="484" spans="1:7">
      <c r="A484">
        <v>196926</v>
      </c>
      <c r="B484" s="12">
        <v>347</v>
      </c>
      <c r="C484">
        <v>95449</v>
      </c>
      <c r="D484">
        <v>5.7000000000000002E-3</v>
      </c>
      <c r="E484">
        <v>7.7999999999999996E-3</v>
      </c>
      <c r="F484" t="s">
        <v>39</v>
      </c>
      <c r="G484" t="s">
        <v>150</v>
      </c>
    </row>
    <row r="485" spans="1:7">
      <c r="A485">
        <v>196927</v>
      </c>
      <c r="B485" s="12">
        <v>526</v>
      </c>
      <c r="C485">
        <v>95449</v>
      </c>
      <c r="D485">
        <v>1.2199999999999999E-2</v>
      </c>
      <c r="E485">
        <v>2.3E-3</v>
      </c>
      <c r="F485" t="s">
        <v>39</v>
      </c>
      <c r="G485" t="s">
        <v>150</v>
      </c>
    </row>
    <row r="486" spans="1:7">
      <c r="A486">
        <v>196928</v>
      </c>
      <c r="B486" s="12">
        <v>380</v>
      </c>
      <c r="C486">
        <v>95449</v>
      </c>
      <c r="D486">
        <v>0.94209999999999994</v>
      </c>
      <c r="E486">
        <v>0.11819999999999999</v>
      </c>
      <c r="F486" t="s">
        <v>39</v>
      </c>
      <c r="G486" t="s">
        <v>150</v>
      </c>
    </row>
    <row r="487" spans="1:7">
      <c r="A487">
        <v>196929</v>
      </c>
      <c r="B487" s="12">
        <v>778</v>
      </c>
      <c r="C487">
        <v>95449</v>
      </c>
      <c r="D487">
        <v>0.23979999999999999</v>
      </c>
      <c r="E487">
        <v>0.22769999999999999</v>
      </c>
      <c r="F487" t="s">
        <v>39</v>
      </c>
      <c r="G487" t="s">
        <v>150</v>
      </c>
    </row>
    <row r="488" spans="1:7">
      <c r="A488">
        <v>196930</v>
      </c>
      <c r="B488" s="12">
        <v>298</v>
      </c>
      <c r="C488">
        <v>95449</v>
      </c>
      <c r="D488">
        <v>8.4000000000000012E-3</v>
      </c>
      <c r="E488">
        <v>2.3099999999999999E-2</v>
      </c>
      <c r="F488" t="s">
        <v>39</v>
      </c>
      <c r="G488" t="s">
        <v>150</v>
      </c>
    </row>
    <row r="489" spans="1:7">
      <c r="A489">
        <v>196931</v>
      </c>
      <c r="B489" s="12">
        <v>689</v>
      </c>
      <c r="C489">
        <v>95449</v>
      </c>
      <c r="D489">
        <v>0</v>
      </c>
      <c r="E489">
        <v>7.9999999999999993E-4</v>
      </c>
      <c r="F489" t="s">
        <v>39</v>
      </c>
      <c r="G489" t="s">
        <v>150</v>
      </c>
    </row>
    <row r="490" spans="1:7">
      <c r="A490">
        <v>196932</v>
      </c>
      <c r="B490" s="12">
        <v>697</v>
      </c>
      <c r="C490">
        <v>95449</v>
      </c>
      <c r="D490">
        <v>9.3999999999999986E-3</v>
      </c>
      <c r="E490">
        <v>1.6999999999999999E-3</v>
      </c>
      <c r="F490" t="s">
        <v>39</v>
      </c>
      <c r="G490" t="s">
        <v>150</v>
      </c>
    </row>
    <row r="491" spans="1:7">
      <c r="A491">
        <v>196933</v>
      </c>
      <c r="B491" s="12">
        <v>586</v>
      </c>
      <c r="C491">
        <v>95449</v>
      </c>
      <c r="D491">
        <v>9.9999999999999991E-5</v>
      </c>
      <c r="E491">
        <v>9.9999999999999991E-5</v>
      </c>
      <c r="F491" t="s">
        <v>39</v>
      </c>
      <c r="G491" t="s">
        <v>150</v>
      </c>
    </row>
    <row r="492" spans="1:7">
      <c r="A492">
        <v>196934</v>
      </c>
      <c r="B492" s="12">
        <v>3041</v>
      </c>
      <c r="C492">
        <v>95449</v>
      </c>
      <c r="D492">
        <v>0</v>
      </c>
      <c r="E492">
        <v>7.9999999999999993E-4</v>
      </c>
      <c r="F492" t="s">
        <v>39</v>
      </c>
      <c r="G492" t="s">
        <v>150</v>
      </c>
    </row>
    <row r="493" spans="1:7">
      <c r="A493">
        <v>196935</v>
      </c>
      <c r="B493" s="12">
        <v>3042</v>
      </c>
      <c r="C493">
        <v>95449</v>
      </c>
      <c r="D493">
        <v>0</v>
      </c>
      <c r="E493">
        <v>3.0000000000000003E-4</v>
      </c>
      <c r="F493" t="s">
        <v>39</v>
      </c>
      <c r="G493" t="s">
        <v>150</v>
      </c>
    </row>
    <row r="494" spans="1:7">
      <c r="A494">
        <v>196936</v>
      </c>
      <c r="B494" s="12">
        <v>649</v>
      </c>
      <c r="C494">
        <v>95449</v>
      </c>
      <c r="D494">
        <v>0</v>
      </c>
      <c r="E494">
        <v>6.9999999999999999E-4</v>
      </c>
      <c r="F494" t="s">
        <v>39</v>
      </c>
      <c r="G494" t="s">
        <v>150</v>
      </c>
    </row>
    <row r="495" spans="1:7">
      <c r="A495">
        <v>196937</v>
      </c>
      <c r="B495" s="12">
        <v>695</v>
      </c>
      <c r="C495">
        <v>95449</v>
      </c>
      <c r="D495">
        <v>0</v>
      </c>
      <c r="E495">
        <v>2.5000000000000001E-3</v>
      </c>
      <c r="F495" t="s">
        <v>39</v>
      </c>
      <c r="G495" t="s">
        <v>150</v>
      </c>
    </row>
    <row r="496" spans="1:7">
      <c r="A496">
        <v>196938</v>
      </c>
      <c r="B496" s="12">
        <v>328</v>
      </c>
      <c r="C496">
        <v>95449</v>
      </c>
      <c r="D496">
        <v>0</v>
      </c>
      <c r="E496">
        <v>1.1000000000000001E-3</v>
      </c>
      <c r="F496" t="s">
        <v>39</v>
      </c>
      <c r="G496" t="s">
        <v>150</v>
      </c>
    </row>
    <row r="497" spans="1:7">
      <c r="A497">
        <v>196939</v>
      </c>
      <c r="B497" s="12">
        <v>296</v>
      </c>
      <c r="C497">
        <v>95449</v>
      </c>
      <c r="D497">
        <v>0.25579999999999997</v>
      </c>
      <c r="E497">
        <v>3.1599999999999996E-2</v>
      </c>
      <c r="F497" t="s">
        <v>39</v>
      </c>
      <c r="G497" t="s">
        <v>150</v>
      </c>
    </row>
    <row r="498" spans="1:7">
      <c r="A498">
        <v>196940</v>
      </c>
      <c r="B498" s="12">
        <v>1862</v>
      </c>
      <c r="C498">
        <v>95449</v>
      </c>
      <c r="D498">
        <v>0</v>
      </c>
      <c r="E498">
        <v>6.0000000000000006E-4</v>
      </c>
      <c r="F498" t="s">
        <v>39</v>
      </c>
      <c r="G498" t="s">
        <v>150</v>
      </c>
    </row>
    <row r="499" spans="1:7">
      <c r="A499">
        <v>196941</v>
      </c>
      <c r="B499" s="12">
        <v>300</v>
      </c>
      <c r="C499">
        <v>95449</v>
      </c>
      <c r="D499">
        <v>0.47899999999999998</v>
      </c>
      <c r="E499">
        <v>6.4700000000000008E-2</v>
      </c>
      <c r="F499" t="s">
        <v>39</v>
      </c>
      <c r="G499" t="s">
        <v>150</v>
      </c>
    </row>
    <row r="500" spans="1:7">
      <c r="A500">
        <v>196942</v>
      </c>
      <c r="B500" s="12">
        <v>1861</v>
      </c>
      <c r="C500">
        <v>95449</v>
      </c>
      <c r="D500">
        <v>9.9999999999999991E-5</v>
      </c>
      <c r="E500">
        <v>3.0000000000000003E-4</v>
      </c>
      <c r="F500" t="s">
        <v>39</v>
      </c>
      <c r="G500" t="s">
        <v>150</v>
      </c>
    </row>
    <row r="501" spans="1:7">
      <c r="A501">
        <v>196943</v>
      </c>
      <c r="B501" s="12">
        <v>1859</v>
      </c>
      <c r="C501">
        <v>95449</v>
      </c>
      <c r="D501">
        <v>0</v>
      </c>
      <c r="E501">
        <v>3.0000000000000003E-4</v>
      </c>
      <c r="F501" t="s">
        <v>39</v>
      </c>
      <c r="G501" t="s">
        <v>150</v>
      </c>
    </row>
    <row r="502" spans="1:7">
      <c r="A502">
        <v>196944</v>
      </c>
      <c r="B502" s="12">
        <v>520</v>
      </c>
      <c r="C502">
        <v>95449</v>
      </c>
      <c r="D502">
        <v>0</v>
      </c>
      <c r="E502">
        <v>1.7999999999999997E-3</v>
      </c>
      <c r="F502" t="s">
        <v>39</v>
      </c>
      <c r="G502" t="s">
        <v>150</v>
      </c>
    </row>
    <row r="503" spans="1:7">
      <c r="A503">
        <v>196945</v>
      </c>
      <c r="B503" s="12">
        <v>2669</v>
      </c>
      <c r="C503">
        <v>95449</v>
      </c>
      <c r="D503">
        <v>1.7000000000000002</v>
      </c>
      <c r="E503">
        <v>-99</v>
      </c>
      <c r="F503" t="s">
        <v>151</v>
      </c>
      <c r="G503" t="s">
        <v>46</v>
      </c>
    </row>
    <row r="504" spans="1:7">
      <c r="A504">
        <v>196946</v>
      </c>
      <c r="B504" s="12">
        <v>2670</v>
      </c>
      <c r="C504">
        <v>95449</v>
      </c>
      <c r="D504">
        <v>1.6252102999999993</v>
      </c>
      <c r="E504">
        <v>-99</v>
      </c>
      <c r="F504" t="s">
        <v>151</v>
      </c>
      <c r="G504" t="s">
        <v>46</v>
      </c>
    </row>
    <row r="505" spans="1:7">
      <c r="A505">
        <v>196947</v>
      </c>
      <c r="B505" s="12">
        <v>2671</v>
      </c>
      <c r="C505">
        <v>95449</v>
      </c>
      <c r="D505">
        <v>87.064589699999999</v>
      </c>
      <c r="E505">
        <v>-99</v>
      </c>
      <c r="F505" t="s">
        <v>151</v>
      </c>
      <c r="G505" t="s">
        <v>46</v>
      </c>
    </row>
    <row r="506" spans="1:7">
      <c r="A506">
        <v>196948</v>
      </c>
      <c r="B506" s="12">
        <v>626</v>
      </c>
      <c r="C506">
        <v>95450</v>
      </c>
      <c r="D506">
        <v>14.16</v>
      </c>
      <c r="E506">
        <v>3.34</v>
      </c>
      <c r="F506" t="s">
        <v>39</v>
      </c>
      <c r="G506" t="s">
        <v>40</v>
      </c>
    </row>
    <row r="507" spans="1:7">
      <c r="A507">
        <v>196949</v>
      </c>
      <c r="B507" s="12">
        <v>797</v>
      </c>
      <c r="C507">
        <v>95450</v>
      </c>
      <c r="D507">
        <v>8.18</v>
      </c>
      <c r="E507">
        <v>1.3800000000000001</v>
      </c>
      <c r="F507" t="s">
        <v>39</v>
      </c>
      <c r="G507" t="s">
        <v>40</v>
      </c>
    </row>
    <row r="508" spans="1:7">
      <c r="A508">
        <v>196950</v>
      </c>
      <c r="B508" s="12">
        <v>696</v>
      </c>
      <c r="C508">
        <v>95450</v>
      </c>
      <c r="D508">
        <v>0.33999999999999997</v>
      </c>
      <c r="E508">
        <v>0.1</v>
      </c>
      <c r="F508" t="s">
        <v>39</v>
      </c>
      <c r="G508" t="s">
        <v>150</v>
      </c>
    </row>
    <row r="509" spans="1:7">
      <c r="A509">
        <v>196951</v>
      </c>
      <c r="B509" s="12">
        <v>525</v>
      </c>
      <c r="C509">
        <v>95450</v>
      </c>
      <c r="D509">
        <v>0.33</v>
      </c>
      <c r="E509">
        <v>0.05</v>
      </c>
      <c r="F509" t="s">
        <v>39</v>
      </c>
      <c r="G509" t="s">
        <v>150</v>
      </c>
    </row>
    <row r="510" spans="1:7">
      <c r="A510">
        <v>196952</v>
      </c>
      <c r="B510" s="12">
        <v>292</v>
      </c>
      <c r="C510">
        <v>95450</v>
      </c>
      <c r="D510">
        <v>0.12</v>
      </c>
      <c r="E510">
        <v>0.11</v>
      </c>
      <c r="F510" t="s">
        <v>39</v>
      </c>
      <c r="G510" t="s">
        <v>150</v>
      </c>
    </row>
    <row r="511" spans="1:7">
      <c r="A511">
        <v>196953</v>
      </c>
      <c r="B511" s="12">
        <v>669</v>
      </c>
      <c r="C511">
        <v>95450</v>
      </c>
      <c r="D511">
        <v>0.16999999999999998</v>
      </c>
      <c r="E511">
        <v>6.9999999999999993E-2</v>
      </c>
      <c r="F511" t="s">
        <v>39</v>
      </c>
      <c r="G511" t="s">
        <v>150</v>
      </c>
    </row>
    <row r="512" spans="1:7">
      <c r="A512">
        <v>196954</v>
      </c>
      <c r="B512" s="12">
        <v>329</v>
      </c>
      <c r="C512">
        <v>95450</v>
      </c>
      <c r="D512">
        <v>1.46</v>
      </c>
      <c r="E512">
        <v>0.33</v>
      </c>
      <c r="F512" t="s">
        <v>39</v>
      </c>
      <c r="G512" t="s">
        <v>150</v>
      </c>
    </row>
    <row r="513" spans="1:7">
      <c r="A513">
        <v>196955</v>
      </c>
      <c r="B513" s="12">
        <v>488</v>
      </c>
      <c r="C513">
        <v>95450</v>
      </c>
      <c r="D513">
        <v>11.29</v>
      </c>
      <c r="E513">
        <v>1.32</v>
      </c>
      <c r="F513" t="s">
        <v>39</v>
      </c>
      <c r="G513" t="s">
        <v>150</v>
      </c>
    </row>
    <row r="514" spans="1:7">
      <c r="A514">
        <v>196956</v>
      </c>
      <c r="B514" s="12">
        <v>715</v>
      </c>
      <c r="C514">
        <v>95450</v>
      </c>
      <c r="D514">
        <v>0.46550000000000002</v>
      </c>
      <c r="E514">
        <v>5.4200000000000005E-2</v>
      </c>
      <c r="F514" t="s">
        <v>39</v>
      </c>
      <c r="G514" t="s">
        <v>150</v>
      </c>
    </row>
    <row r="515" spans="1:7">
      <c r="A515">
        <v>196957</v>
      </c>
      <c r="B515" s="12">
        <v>767</v>
      </c>
      <c r="C515">
        <v>95450</v>
      </c>
      <c r="D515">
        <v>2E-3</v>
      </c>
      <c r="E515">
        <v>7.9999999999999993E-4</v>
      </c>
      <c r="F515" t="s">
        <v>39</v>
      </c>
      <c r="G515" t="s">
        <v>150</v>
      </c>
    </row>
    <row r="516" spans="1:7">
      <c r="A516">
        <v>196958</v>
      </c>
      <c r="B516" s="12">
        <v>347</v>
      </c>
      <c r="C516">
        <v>95450</v>
      </c>
      <c r="D516">
        <v>3.8600000000000002E-2</v>
      </c>
      <c r="E516">
        <v>6.6000000000000008E-3</v>
      </c>
      <c r="F516" t="s">
        <v>39</v>
      </c>
      <c r="G516" t="s">
        <v>150</v>
      </c>
    </row>
    <row r="517" spans="1:7">
      <c r="A517">
        <v>196959</v>
      </c>
      <c r="B517" s="12">
        <v>526</v>
      </c>
      <c r="C517">
        <v>95450</v>
      </c>
      <c r="D517">
        <v>8.3400000000000002E-2</v>
      </c>
      <c r="E517">
        <v>9.7000000000000003E-3</v>
      </c>
      <c r="F517" t="s">
        <v>39</v>
      </c>
      <c r="G517" t="s">
        <v>150</v>
      </c>
    </row>
    <row r="518" spans="1:7">
      <c r="A518">
        <v>196960</v>
      </c>
      <c r="B518" s="12">
        <v>380</v>
      </c>
      <c r="C518">
        <v>95450</v>
      </c>
      <c r="D518">
        <v>1.6281000000000001</v>
      </c>
      <c r="E518">
        <v>0.1893</v>
      </c>
      <c r="F518" t="s">
        <v>39</v>
      </c>
      <c r="G518" t="s">
        <v>150</v>
      </c>
    </row>
    <row r="519" spans="1:7">
      <c r="A519">
        <v>196961</v>
      </c>
      <c r="B519" s="12">
        <v>778</v>
      </c>
      <c r="C519">
        <v>95450</v>
      </c>
      <c r="D519">
        <v>0.73080000000000001</v>
      </c>
      <c r="E519">
        <v>0.1661</v>
      </c>
      <c r="F519" t="s">
        <v>39</v>
      </c>
      <c r="G519" t="s">
        <v>150</v>
      </c>
    </row>
    <row r="520" spans="1:7">
      <c r="A520">
        <v>196962</v>
      </c>
      <c r="B520" s="12">
        <v>298</v>
      </c>
      <c r="C520">
        <v>95450</v>
      </c>
      <c r="D520">
        <v>8.5000000000000006E-3</v>
      </c>
      <c r="E520">
        <v>1.47E-2</v>
      </c>
      <c r="F520" t="s">
        <v>39</v>
      </c>
      <c r="G520" t="s">
        <v>150</v>
      </c>
    </row>
    <row r="521" spans="1:7">
      <c r="A521">
        <v>196963</v>
      </c>
      <c r="B521" s="12">
        <v>689</v>
      </c>
      <c r="C521">
        <v>95450</v>
      </c>
      <c r="D521">
        <v>3.9999999999999996E-4</v>
      </c>
      <c r="E521">
        <v>5.0000000000000001E-4</v>
      </c>
      <c r="F521" t="s">
        <v>39</v>
      </c>
      <c r="G521" t="s">
        <v>150</v>
      </c>
    </row>
    <row r="522" spans="1:7">
      <c r="A522">
        <v>196964</v>
      </c>
      <c r="B522" s="12">
        <v>697</v>
      </c>
      <c r="C522">
        <v>95450</v>
      </c>
      <c r="D522">
        <v>3.0899999999999997E-2</v>
      </c>
      <c r="E522">
        <v>3.6999999999999997E-3</v>
      </c>
      <c r="F522" t="s">
        <v>39</v>
      </c>
      <c r="G522" t="s">
        <v>150</v>
      </c>
    </row>
    <row r="523" spans="1:7">
      <c r="A523">
        <v>196965</v>
      </c>
      <c r="B523" s="12">
        <v>586</v>
      </c>
      <c r="C523">
        <v>95450</v>
      </c>
      <c r="D523">
        <v>1.4E-3</v>
      </c>
      <c r="E523">
        <v>1.9999999999999998E-4</v>
      </c>
      <c r="F523" t="s">
        <v>39</v>
      </c>
      <c r="G523" t="s">
        <v>150</v>
      </c>
    </row>
    <row r="524" spans="1:7">
      <c r="A524">
        <v>196966</v>
      </c>
      <c r="B524" s="12">
        <v>3041</v>
      </c>
      <c r="C524">
        <v>95450</v>
      </c>
      <c r="D524">
        <v>0</v>
      </c>
      <c r="E524">
        <v>5.0000000000000001E-4</v>
      </c>
      <c r="F524" t="s">
        <v>39</v>
      </c>
      <c r="G524" t="s">
        <v>150</v>
      </c>
    </row>
    <row r="525" spans="1:7">
      <c r="A525">
        <v>196967</v>
      </c>
      <c r="B525" s="12">
        <v>3042</v>
      </c>
      <c r="C525">
        <v>95450</v>
      </c>
      <c r="D525">
        <v>0</v>
      </c>
      <c r="E525">
        <v>1.9999999999999998E-4</v>
      </c>
      <c r="F525" t="s">
        <v>39</v>
      </c>
      <c r="G525" t="s">
        <v>150</v>
      </c>
    </row>
    <row r="526" spans="1:7">
      <c r="A526">
        <v>196968</v>
      </c>
      <c r="B526" s="12">
        <v>649</v>
      </c>
      <c r="C526">
        <v>95450</v>
      </c>
      <c r="D526">
        <v>0</v>
      </c>
      <c r="E526">
        <v>3.9999999999999996E-4</v>
      </c>
      <c r="F526" t="s">
        <v>39</v>
      </c>
      <c r="G526" t="s">
        <v>150</v>
      </c>
    </row>
    <row r="527" spans="1:7">
      <c r="A527">
        <v>196969</v>
      </c>
      <c r="B527" s="12">
        <v>695</v>
      </c>
      <c r="C527">
        <v>95450</v>
      </c>
      <c r="D527">
        <v>0</v>
      </c>
      <c r="E527">
        <v>1.5999999999999999E-3</v>
      </c>
      <c r="F527" t="s">
        <v>39</v>
      </c>
      <c r="G527" t="s">
        <v>150</v>
      </c>
    </row>
    <row r="528" spans="1:7">
      <c r="A528">
        <v>196970</v>
      </c>
      <c r="B528" s="12">
        <v>328</v>
      </c>
      <c r="C528">
        <v>95450</v>
      </c>
      <c r="D528">
        <v>0</v>
      </c>
      <c r="E528">
        <v>6.9999999999999999E-4</v>
      </c>
      <c r="F528" t="s">
        <v>39</v>
      </c>
      <c r="G528" t="s">
        <v>150</v>
      </c>
    </row>
    <row r="529" spans="1:7">
      <c r="A529">
        <v>196971</v>
      </c>
      <c r="B529" s="12">
        <v>296</v>
      </c>
      <c r="C529">
        <v>95450</v>
      </c>
      <c r="D529">
        <v>0.47070000000000001</v>
      </c>
      <c r="E529">
        <v>5.45E-2</v>
      </c>
      <c r="F529" t="s">
        <v>39</v>
      </c>
      <c r="G529" t="s">
        <v>150</v>
      </c>
    </row>
    <row r="530" spans="1:7">
      <c r="A530">
        <v>196972</v>
      </c>
      <c r="B530" s="12">
        <v>1862</v>
      </c>
      <c r="C530">
        <v>95450</v>
      </c>
      <c r="D530">
        <v>0</v>
      </c>
      <c r="E530">
        <v>3.9999999999999996E-4</v>
      </c>
      <c r="F530" t="s">
        <v>39</v>
      </c>
      <c r="G530" t="s">
        <v>150</v>
      </c>
    </row>
    <row r="531" spans="1:7">
      <c r="A531">
        <v>196973</v>
      </c>
      <c r="B531" s="12">
        <v>300</v>
      </c>
      <c r="C531">
        <v>95450</v>
      </c>
      <c r="D531">
        <v>1.7501000000000002</v>
      </c>
      <c r="E531">
        <v>0.20259999999999995</v>
      </c>
      <c r="F531" t="s">
        <v>39</v>
      </c>
      <c r="G531" t="s">
        <v>150</v>
      </c>
    </row>
    <row r="532" spans="1:7">
      <c r="A532">
        <v>196974</v>
      </c>
      <c r="B532" s="12">
        <v>1861</v>
      </c>
      <c r="C532">
        <v>95450</v>
      </c>
      <c r="D532">
        <v>3.0000000000000003E-4</v>
      </c>
      <c r="E532">
        <v>1.9999999999999998E-4</v>
      </c>
      <c r="F532" t="s">
        <v>39</v>
      </c>
      <c r="G532" t="s">
        <v>150</v>
      </c>
    </row>
    <row r="533" spans="1:7">
      <c r="A533">
        <v>196975</v>
      </c>
      <c r="B533" s="12">
        <v>1859</v>
      </c>
      <c r="C533">
        <v>95450</v>
      </c>
      <c r="D533">
        <v>9.9999999999999991E-5</v>
      </c>
      <c r="E533">
        <v>1.9999999999999998E-4</v>
      </c>
      <c r="F533" t="s">
        <v>39</v>
      </c>
      <c r="G533" t="s">
        <v>150</v>
      </c>
    </row>
    <row r="534" spans="1:7">
      <c r="A534">
        <v>196976</v>
      </c>
      <c r="B534" s="12">
        <v>520</v>
      </c>
      <c r="C534">
        <v>95450</v>
      </c>
      <c r="D534">
        <v>1.5999999999999999E-3</v>
      </c>
      <c r="E534">
        <v>1.2000000000000001E-3</v>
      </c>
      <c r="F534" t="s">
        <v>39</v>
      </c>
      <c r="G534" t="s">
        <v>150</v>
      </c>
    </row>
    <row r="535" spans="1:7">
      <c r="A535">
        <v>196977</v>
      </c>
      <c r="B535" s="12">
        <v>2669</v>
      </c>
      <c r="C535">
        <v>95450</v>
      </c>
      <c r="D535">
        <v>5.6640000000000006</v>
      </c>
      <c r="E535">
        <v>-99</v>
      </c>
      <c r="F535" t="s">
        <v>151</v>
      </c>
      <c r="G535" t="s">
        <v>46</v>
      </c>
    </row>
    <row r="536" spans="1:7">
      <c r="A536">
        <v>196978</v>
      </c>
      <c r="B536" s="12">
        <v>2670</v>
      </c>
      <c r="C536">
        <v>95450</v>
      </c>
      <c r="D536">
        <v>6.4217103000000009</v>
      </c>
      <c r="E536">
        <v>-99</v>
      </c>
      <c r="F536" t="s">
        <v>151</v>
      </c>
      <c r="G536" t="s">
        <v>46</v>
      </c>
    </row>
    <row r="537" spans="1:7">
      <c r="A537">
        <v>196979</v>
      </c>
      <c r="B537" s="12">
        <v>2671</v>
      </c>
      <c r="C537">
        <v>95450</v>
      </c>
      <c r="D537">
        <v>46.651889700000005</v>
      </c>
      <c r="E537">
        <v>-99</v>
      </c>
      <c r="F537" t="s">
        <v>151</v>
      </c>
      <c r="G537" t="s">
        <v>46</v>
      </c>
    </row>
    <row r="538" spans="1:7">
      <c r="A538">
        <v>196980</v>
      </c>
      <c r="B538" s="12">
        <v>626</v>
      </c>
      <c r="C538">
        <v>95451</v>
      </c>
      <c r="D538">
        <v>5.26</v>
      </c>
      <c r="E538">
        <v>1.0699999999999998</v>
      </c>
      <c r="F538" t="s">
        <v>39</v>
      </c>
      <c r="G538" t="s">
        <v>40</v>
      </c>
    </row>
    <row r="539" spans="1:7">
      <c r="A539">
        <v>196981</v>
      </c>
      <c r="B539" s="12">
        <v>797</v>
      </c>
      <c r="C539">
        <v>95451</v>
      </c>
      <c r="D539">
        <v>2.88</v>
      </c>
      <c r="E539">
        <v>0.36</v>
      </c>
      <c r="F539" t="s">
        <v>39</v>
      </c>
      <c r="G539" t="s">
        <v>40</v>
      </c>
    </row>
    <row r="540" spans="1:7">
      <c r="A540">
        <v>196982</v>
      </c>
      <c r="B540" s="12">
        <v>696</v>
      </c>
      <c r="C540">
        <v>95451</v>
      </c>
      <c r="D540">
        <v>0.42000000000000004</v>
      </c>
      <c r="E540">
        <v>0.03</v>
      </c>
      <c r="F540" t="s">
        <v>39</v>
      </c>
      <c r="G540" t="s">
        <v>150</v>
      </c>
    </row>
    <row r="541" spans="1:7">
      <c r="A541">
        <v>196983</v>
      </c>
      <c r="B541" s="12">
        <v>525</v>
      </c>
      <c r="C541">
        <v>95451</v>
      </c>
      <c r="D541">
        <v>0.3</v>
      </c>
      <c r="E541">
        <v>0.01</v>
      </c>
      <c r="F541" t="s">
        <v>39</v>
      </c>
      <c r="G541" t="s">
        <v>150</v>
      </c>
    </row>
    <row r="542" spans="1:7">
      <c r="A542">
        <v>196984</v>
      </c>
      <c r="B542" s="12">
        <v>292</v>
      </c>
      <c r="C542">
        <v>95451</v>
      </c>
      <c r="D542">
        <v>0.08</v>
      </c>
      <c r="E542">
        <v>0.04</v>
      </c>
      <c r="F542" t="s">
        <v>39</v>
      </c>
      <c r="G542" t="s">
        <v>150</v>
      </c>
    </row>
    <row r="543" spans="1:7">
      <c r="A543">
        <v>196985</v>
      </c>
      <c r="B543" s="12">
        <v>669</v>
      </c>
      <c r="C543">
        <v>95451</v>
      </c>
      <c r="D543">
        <v>0.19</v>
      </c>
      <c r="E543">
        <v>0.02</v>
      </c>
      <c r="F543" t="s">
        <v>39</v>
      </c>
      <c r="G543" t="s">
        <v>150</v>
      </c>
    </row>
    <row r="544" spans="1:7">
      <c r="A544">
        <v>196986</v>
      </c>
      <c r="B544" s="12">
        <v>329</v>
      </c>
      <c r="C544">
        <v>95451</v>
      </c>
      <c r="D544">
        <v>0.32</v>
      </c>
      <c r="E544">
        <v>0.1</v>
      </c>
      <c r="F544" t="s">
        <v>39</v>
      </c>
      <c r="G544" t="s">
        <v>150</v>
      </c>
    </row>
    <row r="545" spans="1:7">
      <c r="A545">
        <v>196987</v>
      </c>
      <c r="B545" s="12">
        <v>488</v>
      </c>
      <c r="C545">
        <v>95451</v>
      </c>
      <c r="D545">
        <v>35.11</v>
      </c>
      <c r="E545">
        <v>0.75</v>
      </c>
      <c r="F545" t="s">
        <v>39</v>
      </c>
      <c r="G545" t="s">
        <v>150</v>
      </c>
    </row>
    <row r="546" spans="1:7">
      <c r="A546">
        <v>196988</v>
      </c>
      <c r="B546" s="12">
        <v>715</v>
      </c>
      <c r="C546">
        <v>95451</v>
      </c>
      <c r="D546">
        <v>0.62290000000000001</v>
      </c>
      <c r="E546">
        <v>1.23E-2</v>
      </c>
      <c r="F546" t="s">
        <v>39</v>
      </c>
      <c r="G546" t="s">
        <v>150</v>
      </c>
    </row>
    <row r="547" spans="1:7">
      <c r="A547">
        <v>196989</v>
      </c>
      <c r="B547" s="12">
        <v>767</v>
      </c>
      <c r="C547">
        <v>95451</v>
      </c>
      <c r="D547">
        <v>1.4099999999999998E-2</v>
      </c>
      <c r="E547">
        <v>3.9999999999999996E-4</v>
      </c>
      <c r="F547" t="s">
        <v>39</v>
      </c>
      <c r="G547" t="s">
        <v>150</v>
      </c>
    </row>
    <row r="548" spans="1:7">
      <c r="A548">
        <v>196990</v>
      </c>
      <c r="B548" s="12">
        <v>347</v>
      </c>
      <c r="C548">
        <v>95451</v>
      </c>
      <c r="D548">
        <v>4.5100000000000001E-2</v>
      </c>
      <c r="E548">
        <v>2E-3</v>
      </c>
      <c r="F548" t="s">
        <v>39</v>
      </c>
      <c r="G548" t="s">
        <v>150</v>
      </c>
    </row>
    <row r="549" spans="1:7">
      <c r="A549">
        <v>196991</v>
      </c>
      <c r="B549" s="12">
        <v>526</v>
      </c>
      <c r="C549">
        <v>95451</v>
      </c>
      <c r="D549">
        <v>0.2586</v>
      </c>
      <c r="E549">
        <v>2.8E-3</v>
      </c>
      <c r="F549" t="s">
        <v>39</v>
      </c>
      <c r="G549" t="s">
        <v>150</v>
      </c>
    </row>
    <row r="550" spans="1:7">
      <c r="A550">
        <v>196992</v>
      </c>
      <c r="B550" s="12">
        <v>380</v>
      </c>
      <c r="C550">
        <v>95451</v>
      </c>
      <c r="D550">
        <v>0.3548</v>
      </c>
      <c r="E550">
        <v>1.0200000000000001E-2</v>
      </c>
      <c r="F550" t="s">
        <v>39</v>
      </c>
      <c r="G550" t="s">
        <v>150</v>
      </c>
    </row>
    <row r="551" spans="1:7">
      <c r="A551">
        <v>196993</v>
      </c>
      <c r="B551" s="12">
        <v>778</v>
      </c>
      <c r="C551">
        <v>95451</v>
      </c>
      <c r="D551">
        <v>0.49069999999999997</v>
      </c>
      <c r="E551">
        <v>5.2999999999999999E-2</v>
      </c>
      <c r="F551" t="s">
        <v>39</v>
      </c>
      <c r="G551" t="s">
        <v>150</v>
      </c>
    </row>
    <row r="552" spans="1:7">
      <c r="A552">
        <v>196994</v>
      </c>
      <c r="B552" s="12">
        <v>298</v>
      </c>
      <c r="C552">
        <v>95451</v>
      </c>
      <c r="D552">
        <v>2.8999999999999998E-3</v>
      </c>
      <c r="E552">
        <v>5.3999999999999994E-3</v>
      </c>
      <c r="F552" t="s">
        <v>39</v>
      </c>
      <c r="G552" t="s">
        <v>150</v>
      </c>
    </row>
    <row r="553" spans="1:7">
      <c r="A553">
        <v>196995</v>
      </c>
      <c r="B553" s="12">
        <v>689</v>
      </c>
      <c r="C553">
        <v>95451</v>
      </c>
      <c r="D553">
        <v>3.0000000000000003E-4</v>
      </c>
      <c r="E553">
        <v>1.9999999999999998E-4</v>
      </c>
      <c r="F553" t="s">
        <v>39</v>
      </c>
      <c r="G553" t="s">
        <v>150</v>
      </c>
    </row>
    <row r="554" spans="1:7">
      <c r="A554">
        <v>196996</v>
      </c>
      <c r="B554" s="12">
        <v>697</v>
      </c>
      <c r="C554">
        <v>95451</v>
      </c>
      <c r="D554">
        <v>2.0799999999999999E-2</v>
      </c>
      <c r="E554">
        <v>5.0000000000000001E-4</v>
      </c>
      <c r="F554" t="s">
        <v>39</v>
      </c>
      <c r="G554" t="s">
        <v>150</v>
      </c>
    </row>
    <row r="555" spans="1:7">
      <c r="A555">
        <v>196997</v>
      </c>
      <c r="B555" s="12">
        <v>586</v>
      </c>
      <c r="C555">
        <v>95451</v>
      </c>
      <c r="D555">
        <v>1.6999999999999999E-3</v>
      </c>
      <c r="E555">
        <v>0</v>
      </c>
      <c r="F555" t="s">
        <v>39</v>
      </c>
      <c r="G555" t="s">
        <v>150</v>
      </c>
    </row>
    <row r="556" spans="1:7">
      <c r="A556">
        <v>196998</v>
      </c>
      <c r="B556" s="12">
        <v>3041</v>
      </c>
      <c r="C556">
        <v>95451</v>
      </c>
      <c r="D556">
        <v>0</v>
      </c>
      <c r="E556">
        <v>1.9999999999999998E-4</v>
      </c>
      <c r="F556" t="s">
        <v>39</v>
      </c>
      <c r="G556" t="s">
        <v>150</v>
      </c>
    </row>
    <row r="557" spans="1:7">
      <c r="A557">
        <v>196999</v>
      </c>
      <c r="B557" s="12">
        <v>3042</v>
      </c>
      <c r="C557">
        <v>95451</v>
      </c>
      <c r="D557">
        <v>0</v>
      </c>
      <c r="E557">
        <v>9.9999999999999991E-5</v>
      </c>
      <c r="F557" t="s">
        <v>39</v>
      </c>
      <c r="G557" t="s">
        <v>150</v>
      </c>
    </row>
    <row r="558" spans="1:7">
      <c r="A558">
        <v>197000</v>
      </c>
      <c r="B558" s="12">
        <v>649</v>
      </c>
      <c r="C558">
        <v>95451</v>
      </c>
      <c r="D558">
        <v>0</v>
      </c>
      <c r="E558">
        <v>1.9999999999999998E-4</v>
      </c>
      <c r="F558" t="s">
        <v>39</v>
      </c>
      <c r="G558" t="s">
        <v>150</v>
      </c>
    </row>
    <row r="559" spans="1:7">
      <c r="A559">
        <v>197001</v>
      </c>
      <c r="B559" s="12">
        <v>695</v>
      </c>
      <c r="C559">
        <v>95451</v>
      </c>
      <c r="D559">
        <v>0</v>
      </c>
      <c r="E559">
        <v>6.0000000000000006E-4</v>
      </c>
      <c r="F559" t="s">
        <v>39</v>
      </c>
      <c r="G559" t="s">
        <v>150</v>
      </c>
    </row>
    <row r="560" spans="1:7">
      <c r="A560">
        <v>197002</v>
      </c>
      <c r="B560" s="12">
        <v>328</v>
      </c>
      <c r="C560">
        <v>95451</v>
      </c>
      <c r="D560">
        <v>0</v>
      </c>
      <c r="E560">
        <v>3.0000000000000003E-4</v>
      </c>
      <c r="F560" t="s">
        <v>39</v>
      </c>
      <c r="G560" t="s">
        <v>150</v>
      </c>
    </row>
    <row r="561" spans="1:7">
      <c r="A561">
        <v>197003</v>
      </c>
      <c r="B561" s="12">
        <v>296</v>
      </c>
      <c r="C561">
        <v>95451</v>
      </c>
      <c r="D561">
        <v>0.3513</v>
      </c>
      <c r="E561">
        <v>2.2600000000000002E-2</v>
      </c>
      <c r="F561" t="s">
        <v>39</v>
      </c>
      <c r="G561" t="s">
        <v>150</v>
      </c>
    </row>
    <row r="562" spans="1:7">
      <c r="A562">
        <v>197004</v>
      </c>
      <c r="B562" s="12">
        <v>1862</v>
      </c>
      <c r="C562">
        <v>95451</v>
      </c>
      <c r="D562">
        <v>0</v>
      </c>
      <c r="E562">
        <v>1.9999999999999998E-4</v>
      </c>
      <c r="F562" t="s">
        <v>39</v>
      </c>
      <c r="G562" t="s">
        <v>150</v>
      </c>
    </row>
    <row r="563" spans="1:7">
      <c r="A563">
        <v>197005</v>
      </c>
      <c r="B563" s="12">
        <v>300</v>
      </c>
      <c r="C563">
        <v>95451</v>
      </c>
      <c r="D563">
        <v>1.8515999999999997</v>
      </c>
      <c r="E563">
        <v>2.2800000000000001E-2</v>
      </c>
      <c r="F563" t="s">
        <v>39</v>
      </c>
      <c r="G563" t="s">
        <v>150</v>
      </c>
    </row>
    <row r="564" spans="1:7">
      <c r="A564">
        <v>197006</v>
      </c>
      <c r="B564" s="12">
        <v>1861</v>
      </c>
      <c r="C564">
        <v>95451</v>
      </c>
      <c r="D564">
        <v>3.0000000000000003E-4</v>
      </c>
      <c r="E564">
        <v>9.9999999999999991E-5</v>
      </c>
      <c r="F564" t="s">
        <v>39</v>
      </c>
      <c r="G564" t="s">
        <v>150</v>
      </c>
    </row>
    <row r="565" spans="1:7">
      <c r="A565">
        <v>197007</v>
      </c>
      <c r="B565" s="12">
        <v>1859</v>
      </c>
      <c r="C565">
        <v>95451</v>
      </c>
      <c r="D565">
        <v>3.0000000000000003E-4</v>
      </c>
      <c r="E565">
        <v>9.9999999999999991E-5</v>
      </c>
      <c r="F565" t="s">
        <v>39</v>
      </c>
      <c r="G565" t="s">
        <v>150</v>
      </c>
    </row>
    <row r="566" spans="1:7">
      <c r="A566">
        <v>197008</v>
      </c>
      <c r="B566" s="12">
        <v>520</v>
      </c>
      <c r="C566">
        <v>95451</v>
      </c>
      <c r="D566">
        <v>1.4999999999999998E-3</v>
      </c>
      <c r="E566">
        <v>3.9999999999999996E-4</v>
      </c>
      <c r="F566" t="s">
        <v>39</v>
      </c>
      <c r="G566" t="s">
        <v>150</v>
      </c>
    </row>
    <row r="567" spans="1:7">
      <c r="A567">
        <v>197009</v>
      </c>
      <c r="B567" s="12">
        <v>2669</v>
      </c>
      <c r="C567">
        <v>95451</v>
      </c>
      <c r="D567">
        <v>2.1040000000000001</v>
      </c>
      <c r="E567">
        <v>-99</v>
      </c>
      <c r="F567" t="s">
        <v>151</v>
      </c>
      <c r="G567" t="s">
        <v>46</v>
      </c>
    </row>
    <row r="568" spans="1:7">
      <c r="A568">
        <v>197010</v>
      </c>
      <c r="B568" s="12">
        <v>2670</v>
      </c>
      <c r="C568">
        <v>95451</v>
      </c>
      <c r="D568">
        <v>14.297540400000001</v>
      </c>
      <c r="E568">
        <v>-99</v>
      </c>
      <c r="F568" t="s">
        <v>151</v>
      </c>
      <c r="G568" t="s">
        <v>46</v>
      </c>
    </row>
    <row r="569" spans="1:7">
      <c r="A569">
        <v>197011</v>
      </c>
      <c r="B569" s="12">
        <v>2671</v>
      </c>
      <c r="C569">
        <v>95451</v>
      </c>
      <c r="D569">
        <v>35.021559600000003</v>
      </c>
      <c r="E569">
        <v>-99</v>
      </c>
      <c r="F569" t="s">
        <v>151</v>
      </c>
      <c r="G569" t="s">
        <v>46</v>
      </c>
    </row>
    <row r="570" spans="1:7">
      <c r="A570">
        <v>197012</v>
      </c>
      <c r="B570" s="12">
        <v>626</v>
      </c>
      <c r="C570">
        <v>95452</v>
      </c>
      <c r="D570">
        <v>5.26</v>
      </c>
      <c r="E570">
        <v>1.3099999999999998</v>
      </c>
      <c r="F570" t="s">
        <v>39</v>
      </c>
      <c r="G570" t="s">
        <v>40</v>
      </c>
    </row>
    <row r="571" spans="1:7">
      <c r="A571">
        <v>197013</v>
      </c>
      <c r="B571" s="12">
        <v>797</v>
      </c>
      <c r="C571">
        <v>95452</v>
      </c>
      <c r="D571">
        <v>3.9899999999999998</v>
      </c>
      <c r="E571">
        <v>0.5099999999999999</v>
      </c>
      <c r="F571" t="s">
        <v>39</v>
      </c>
      <c r="G571" t="s">
        <v>40</v>
      </c>
    </row>
    <row r="572" spans="1:7">
      <c r="A572">
        <v>197014</v>
      </c>
      <c r="B572" s="12">
        <v>696</v>
      </c>
      <c r="C572">
        <v>95452</v>
      </c>
      <c r="D572">
        <v>0.18</v>
      </c>
      <c r="E572">
        <v>0.04</v>
      </c>
      <c r="F572" t="s">
        <v>39</v>
      </c>
      <c r="G572" t="s">
        <v>150</v>
      </c>
    </row>
    <row r="573" spans="1:7">
      <c r="A573">
        <v>197015</v>
      </c>
      <c r="B573" s="12">
        <v>525</v>
      </c>
      <c r="C573">
        <v>95452</v>
      </c>
      <c r="D573">
        <v>0.26</v>
      </c>
      <c r="E573">
        <v>0.02</v>
      </c>
      <c r="F573" t="s">
        <v>39</v>
      </c>
      <c r="G573" t="s">
        <v>150</v>
      </c>
    </row>
    <row r="574" spans="1:7">
      <c r="A574">
        <v>197016</v>
      </c>
      <c r="B574" s="12">
        <v>292</v>
      </c>
      <c r="C574">
        <v>95452</v>
      </c>
      <c r="D574">
        <v>0.05</v>
      </c>
      <c r="E574">
        <v>0.05</v>
      </c>
      <c r="F574" t="s">
        <v>39</v>
      </c>
      <c r="G574" t="s">
        <v>150</v>
      </c>
    </row>
    <row r="575" spans="1:7">
      <c r="A575">
        <v>197017</v>
      </c>
      <c r="B575" s="12">
        <v>669</v>
      </c>
      <c r="C575">
        <v>95452</v>
      </c>
      <c r="D575">
        <v>0.02</v>
      </c>
      <c r="E575">
        <v>0.03</v>
      </c>
      <c r="F575" t="s">
        <v>39</v>
      </c>
      <c r="G575" t="s">
        <v>150</v>
      </c>
    </row>
    <row r="576" spans="1:7">
      <c r="A576">
        <v>197018</v>
      </c>
      <c r="B576" s="12">
        <v>329</v>
      </c>
      <c r="C576">
        <v>95452</v>
      </c>
      <c r="D576">
        <v>0.24</v>
      </c>
      <c r="E576">
        <v>0.13</v>
      </c>
      <c r="F576" t="s">
        <v>39</v>
      </c>
      <c r="G576" t="s">
        <v>150</v>
      </c>
    </row>
    <row r="577" spans="1:7">
      <c r="A577">
        <v>197019</v>
      </c>
      <c r="B577" s="12">
        <v>488</v>
      </c>
      <c r="C577">
        <v>95452</v>
      </c>
      <c r="D577">
        <v>17.36</v>
      </c>
      <c r="E577">
        <v>1.0999999999999999</v>
      </c>
      <c r="F577" t="s">
        <v>39</v>
      </c>
      <c r="G577" t="s">
        <v>150</v>
      </c>
    </row>
    <row r="578" spans="1:7">
      <c r="A578">
        <v>197020</v>
      </c>
      <c r="B578" s="12">
        <v>715</v>
      </c>
      <c r="C578">
        <v>95452</v>
      </c>
      <c r="D578">
        <v>8.0000000000000002E-3</v>
      </c>
      <c r="E578">
        <v>2.6999999999999997E-3</v>
      </c>
      <c r="F578" t="s">
        <v>39</v>
      </c>
      <c r="G578" t="s">
        <v>150</v>
      </c>
    </row>
    <row r="579" spans="1:7">
      <c r="A579">
        <v>197021</v>
      </c>
      <c r="B579" s="12">
        <v>767</v>
      </c>
      <c r="C579">
        <v>95452</v>
      </c>
      <c r="D579">
        <v>1.5999999999999999E-3</v>
      </c>
      <c r="E579">
        <v>3.0000000000000003E-4</v>
      </c>
      <c r="F579" t="s">
        <v>39</v>
      </c>
      <c r="G579" t="s">
        <v>150</v>
      </c>
    </row>
    <row r="580" spans="1:7">
      <c r="A580">
        <v>197022</v>
      </c>
      <c r="B580" s="12">
        <v>347</v>
      </c>
      <c r="C580">
        <v>95452</v>
      </c>
      <c r="D580">
        <v>2.8100000000000007E-2</v>
      </c>
      <c r="E580">
        <v>2.8E-3</v>
      </c>
      <c r="F580" t="s">
        <v>39</v>
      </c>
      <c r="G580" t="s">
        <v>150</v>
      </c>
    </row>
    <row r="581" spans="1:7">
      <c r="A581">
        <v>197023</v>
      </c>
      <c r="B581" s="12">
        <v>526</v>
      </c>
      <c r="C581">
        <v>95452</v>
      </c>
      <c r="D581">
        <v>0.13849999999999998</v>
      </c>
      <c r="E581">
        <v>8.5000000000000006E-3</v>
      </c>
      <c r="F581" t="s">
        <v>39</v>
      </c>
      <c r="G581" t="s">
        <v>150</v>
      </c>
    </row>
    <row r="582" spans="1:7">
      <c r="A582">
        <v>197024</v>
      </c>
      <c r="B582" s="12">
        <v>380</v>
      </c>
      <c r="C582">
        <v>95452</v>
      </c>
      <c r="D582">
        <v>1.95E-2</v>
      </c>
      <c r="E582">
        <v>6.3E-3</v>
      </c>
      <c r="F582" t="s">
        <v>39</v>
      </c>
      <c r="G582" t="s">
        <v>150</v>
      </c>
    </row>
    <row r="583" spans="1:7">
      <c r="A583">
        <v>197025</v>
      </c>
      <c r="B583" s="12">
        <v>778</v>
      </c>
      <c r="C583">
        <v>95452</v>
      </c>
      <c r="D583">
        <v>1.0753000000000001</v>
      </c>
      <c r="E583">
        <v>9.3300000000000008E-2</v>
      </c>
      <c r="F583" t="s">
        <v>39</v>
      </c>
      <c r="G583" t="s">
        <v>150</v>
      </c>
    </row>
    <row r="584" spans="1:7">
      <c r="A584">
        <v>197026</v>
      </c>
      <c r="B584" s="12">
        <v>298</v>
      </c>
      <c r="C584">
        <v>95452</v>
      </c>
      <c r="D584">
        <v>3.8999999999999998E-3</v>
      </c>
      <c r="E584">
        <v>6.6000000000000008E-3</v>
      </c>
      <c r="F584" t="s">
        <v>39</v>
      </c>
      <c r="G584" t="s">
        <v>150</v>
      </c>
    </row>
    <row r="585" spans="1:7">
      <c r="A585">
        <v>197027</v>
      </c>
      <c r="B585" s="12">
        <v>689</v>
      </c>
      <c r="C585">
        <v>95452</v>
      </c>
      <c r="D585">
        <v>6.0000000000000006E-4</v>
      </c>
      <c r="E585">
        <v>1.9999999999999998E-4</v>
      </c>
      <c r="F585" t="s">
        <v>39</v>
      </c>
      <c r="G585" t="s">
        <v>150</v>
      </c>
    </row>
    <row r="586" spans="1:7">
      <c r="A586">
        <v>197028</v>
      </c>
      <c r="B586" s="12">
        <v>697</v>
      </c>
      <c r="C586">
        <v>95452</v>
      </c>
      <c r="D586">
        <v>9.6000000000000009E-3</v>
      </c>
      <c r="E586">
        <v>6.9999999999999999E-4</v>
      </c>
      <c r="F586" t="s">
        <v>39</v>
      </c>
      <c r="G586" t="s">
        <v>150</v>
      </c>
    </row>
    <row r="587" spans="1:7">
      <c r="A587">
        <v>197029</v>
      </c>
      <c r="B587" s="12">
        <v>586</v>
      </c>
      <c r="C587">
        <v>95452</v>
      </c>
      <c r="D587">
        <v>1.9000000000000002E-3</v>
      </c>
      <c r="E587">
        <v>9.9999999999999991E-5</v>
      </c>
      <c r="F587" t="s">
        <v>39</v>
      </c>
      <c r="G587" t="s">
        <v>150</v>
      </c>
    </row>
    <row r="588" spans="1:7">
      <c r="A588">
        <v>197030</v>
      </c>
      <c r="B588" s="12">
        <v>3041</v>
      </c>
      <c r="C588">
        <v>95452</v>
      </c>
      <c r="D588">
        <v>0</v>
      </c>
      <c r="E588">
        <v>1.9999999999999998E-4</v>
      </c>
      <c r="F588" t="s">
        <v>39</v>
      </c>
      <c r="G588" t="s">
        <v>150</v>
      </c>
    </row>
    <row r="589" spans="1:7">
      <c r="A589">
        <v>197031</v>
      </c>
      <c r="B589" s="12">
        <v>3042</v>
      </c>
      <c r="C589">
        <v>95452</v>
      </c>
      <c r="D589">
        <v>0</v>
      </c>
      <c r="E589">
        <v>9.9999999999999991E-5</v>
      </c>
      <c r="F589" t="s">
        <v>39</v>
      </c>
      <c r="G589" t="s">
        <v>150</v>
      </c>
    </row>
    <row r="590" spans="1:7">
      <c r="A590">
        <v>197032</v>
      </c>
      <c r="B590" s="12">
        <v>649</v>
      </c>
      <c r="C590">
        <v>95452</v>
      </c>
      <c r="D590">
        <v>9.9999999999999991E-5</v>
      </c>
      <c r="E590">
        <v>1.9999999999999998E-4</v>
      </c>
      <c r="F590" t="s">
        <v>39</v>
      </c>
      <c r="G590" t="s">
        <v>150</v>
      </c>
    </row>
    <row r="591" spans="1:7">
      <c r="A591">
        <v>197033</v>
      </c>
      <c r="B591" s="12">
        <v>695</v>
      </c>
      <c r="C591">
        <v>95452</v>
      </c>
      <c r="D591">
        <v>1.9999999999999998E-4</v>
      </c>
      <c r="E591">
        <v>6.9999999999999999E-4</v>
      </c>
      <c r="F591" t="s">
        <v>39</v>
      </c>
      <c r="G591" t="s">
        <v>150</v>
      </c>
    </row>
    <row r="592" spans="1:7">
      <c r="A592">
        <v>197034</v>
      </c>
      <c r="B592" s="12">
        <v>328</v>
      </c>
      <c r="C592">
        <v>95452</v>
      </c>
      <c r="D592">
        <v>0</v>
      </c>
      <c r="E592">
        <v>3.0000000000000003E-4</v>
      </c>
      <c r="F592" t="s">
        <v>39</v>
      </c>
      <c r="G592" t="s">
        <v>150</v>
      </c>
    </row>
    <row r="593" spans="1:7">
      <c r="A593">
        <v>197035</v>
      </c>
      <c r="B593" s="12">
        <v>296</v>
      </c>
      <c r="C593">
        <v>95452</v>
      </c>
      <c r="D593">
        <v>0</v>
      </c>
      <c r="E593">
        <v>1.5999999999999999E-3</v>
      </c>
      <c r="F593" t="s">
        <v>39</v>
      </c>
      <c r="G593" t="s">
        <v>150</v>
      </c>
    </row>
    <row r="594" spans="1:7">
      <c r="A594">
        <v>197036</v>
      </c>
      <c r="B594" s="12">
        <v>1862</v>
      </c>
      <c r="C594">
        <v>95452</v>
      </c>
      <c r="D594">
        <v>3.9999999999999996E-4</v>
      </c>
      <c r="E594">
        <v>1.9999999999999998E-4</v>
      </c>
      <c r="F594" t="s">
        <v>39</v>
      </c>
      <c r="G594" t="s">
        <v>150</v>
      </c>
    </row>
    <row r="595" spans="1:7">
      <c r="A595">
        <v>197037</v>
      </c>
      <c r="B595" s="12">
        <v>300</v>
      </c>
      <c r="C595">
        <v>95452</v>
      </c>
      <c r="D595">
        <v>0.68089999999999995</v>
      </c>
      <c r="E595">
        <v>4.2799999999999998E-2</v>
      </c>
      <c r="F595" t="s">
        <v>39</v>
      </c>
      <c r="G595" t="s">
        <v>150</v>
      </c>
    </row>
    <row r="596" spans="1:7">
      <c r="A596">
        <v>197038</v>
      </c>
      <c r="B596" s="12">
        <v>1861</v>
      </c>
      <c r="C596">
        <v>95452</v>
      </c>
      <c r="D596">
        <v>9.9999999999999991E-5</v>
      </c>
      <c r="E596">
        <v>9.9999999999999991E-5</v>
      </c>
      <c r="F596" t="s">
        <v>39</v>
      </c>
      <c r="G596" t="s">
        <v>150</v>
      </c>
    </row>
    <row r="597" spans="1:7">
      <c r="A597">
        <v>197039</v>
      </c>
      <c r="B597" s="12">
        <v>1859</v>
      </c>
      <c r="C597">
        <v>95452</v>
      </c>
      <c r="D597">
        <v>9.9999999999999991E-5</v>
      </c>
      <c r="E597">
        <v>9.9999999999999991E-5</v>
      </c>
      <c r="F597" t="s">
        <v>39</v>
      </c>
      <c r="G597" t="s">
        <v>150</v>
      </c>
    </row>
    <row r="598" spans="1:7">
      <c r="A598">
        <v>197040</v>
      </c>
      <c r="B598" s="12">
        <v>712</v>
      </c>
      <c r="C598">
        <v>95452</v>
      </c>
      <c r="D598">
        <v>9.9999999999999991E-5</v>
      </c>
      <c r="E598">
        <v>0</v>
      </c>
      <c r="F598" t="s">
        <v>39</v>
      </c>
      <c r="G598" t="s">
        <v>150</v>
      </c>
    </row>
    <row r="599" spans="1:7">
      <c r="A599">
        <v>197041</v>
      </c>
      <c r="B599" s="12">
        <v>520</v>
      </c>
      <c r="C599">
        <v>95452</v>
      </c>
      <c r="D599">
        <v>7.9999999999999993E-4</v>
      </c>
      <c r="E599">
        <v>5.0000000000000001E-4</v>
      </c>
      <c r="F599" t="s">
        <v>39</v>
      </c>
      <c r="G599" t="s">
        <v>150</v>
      </c>
    </row>
    <row r="600" spans="1:7">
      <c r="A600">
        <v>197042</v>
      </c>
      <c r="B600" s="12">
        <v>2669</v>
      </c>
      <c r="C600">
        <v>95452</v>
      </c>
      <c r="D600">
        <v>2.1040000000000001</v>
      </c>
      <c r="E600">
        <v>-99</v>
      </c>
      <c r="F600" t="s">
        <v>151</v>
      </c>
      <c r="G600" t="s">
        <v>46</v>
      </c>
    </row>
    <row r="601" spans="1:7">
      <c r="A601">
        <v>197043</v>
      </c>
      <c r="B601" s="12">
        <v>2670</v>
      </c>
      <c r="C601">
        <v>95452</v>
      </c>
      <c r="D601">
        <v>7.0588055000000001</v>
      </c>
      <c r="E601">
        <v>-99</v>
      </c>
      <c r="F601" t="s">
        <v>151</v>
      </c>
      <c r="G601" t="s">
        <v>46</v>
      </c>
    </row>
    <row r="602" spans="1:7">
      <c r="A602">
        <v>197044</v>
      </c>
      <c r="B602" s="12">
        <v>2671</v>
      </c>
      <c r="C602">
        <v>95452</v>
      </c>
      <c r="D602">
        <v>61.507494500000007</v>
      </c>
      <c r="E602">
        <v>-99</v>
      </c>
      <c r="F602" t="s">
        <v>151</v>
      </c>
      <c r="G602" t="s">
        <v>46</v>
      </c>
    </row>
    <row r="603" spans="1:7">
      <c r="A603">
        <v>197045</v>
      </c>
      <c r="B603" s="12">
        <v>626</v>
      </c>
      <c r="C603">
        <v>95453</v>
      </c>
      <c r="D603">
        <v>4.0600000000000005</v>
      </c>
      <c r="E603">
        <v>4.33</v>
      </c>
      <c r="F603" t="s">
        <v>39</v>
      </c>
      <c r="G603" t="s">
        <v>40</v>
      </c>
    </row>
    <row r="604" spans="1:7">
      <c r="A604">
        <v>197046</v>
      </c>
      <c r="B604" s="12">
        <v>797</v>
      </c>
      <c r="C604">
        <v>95453</v>
      </c>
      <c r="D604">
        <v>0</v>
      </c>
      <c r="E604">
        <v>1.34</v>
      </c>
      <c r="F604" t="s">
        <v>39</v>
      </c>
      <c r="G604" t="s">
        <v>40</v>
      </c>
    </row>
    <row r="605" spans="1:7">
      <c r="A605">
        <v>197047</v>
      </c>
      <c r="B605" s="12">
        <v>696</v>
      </c>
      <c r="C605">
        <v>95453</v>
      </c>
      <c r="D605">
        <v>0.16</v>
      </c>
      <c r="E605">
        <v>0.18</v>
      </c>
      <c r="F605" t="s">
        <v>39</v>
      </c>
      <c r="G605" t="s">
        <v>150</v>
      </c>
    </row>
    <row r="606" spans="1:7">
      <c r="A606">
        <v>197048</v>
      </c>
      <c r="B606" s="12">
        <v>525</v>
      </c>
      <c r="C606">
        <v>95453</v>
      </c>
      <c r="D606">
        <v>0.25</v>
      </c>
      <c r="E606">
        <v>6.9999999999999993E-2</v>
      </c>
      <c r="F606" t="s">
        <v>39</v>
      </c>
      <c r="G606" t="s">
        <v>150</v>
      </c>
    </row>
    <row r="607" spans="1:7">
      <c r="A607">
        <v>197049</v>
      </c>
      <c r="B607" s="12">
        <v>292</v>
      </c>
      <c r="C607">
        <v>95453</v>
      </c>
      <c r="D607">
        <v>0.35000000000000003</v>
      </c>
      <c r="E607">
        <v>0.22</v>
      </c>
      <c r="F607" t="s">
        <v>39</v>
      </c>
      <c r="G607" t="s">
        <v>150</v>
      </c>
    </row>
    <row r="608" spans="1:7">
      <c r="A608">
        <v>197050</v>
      </c>
      <c r="B608" s="12">
        <v>669</v>
      </c>
      <c r="C608">
        <v>95453</v>
      </c>
      <c r="D608">
        <v>0.01</v>
      </c>
      <c r="E608">
        <v>0.13</v>
      </c>
      <c r="F608" t="s">
        <v>39</v>
      </c>
      <c r="G608" t="s">
        <v>150</v>
      </c>
    </row>
    <row r="609" spans="1:7">
      <c r="A609">
        <v>197051</v>
      </c>
      <c r="B609" s="12">
        <v>329</v>
      </c>
      <c r="C609">
        <v>95453</v>
      </c>
      <c r="D609">
        <v>0</v>
      </c>
      <c r="E609">
        <v>0.55999999999999994</v>
      </c>
      <c r="F609" t="s">
        <v>39</v>
      </c>
      <c r="G609" t="s">
        <v>150</v>
      </c>
    </row>
    <row r="610" spans="1:7">
      <c r="A610">
        <v>197052</v>
      </c>
      <c r="B610" s="12">
        <v>488</v>
      </c>
      <c r="C610">
        <v>95453</v>
      </c>
      <c r="D610">
        <v>9.39</v>
      </c>
      <c r="E610">
        <v>1.0199999999999998</v>
      </c>
      <c r="F610" t="s">
        <v>39</v>
      </c>
      <c r="G610" t="s">
        <v>150</v>
      </c>
    </row>
    <row r="611" spans="1:7">
      <c r="A611">
        <v>197053</v>
      </c>
      <c r="B611" s="12">
        <v>715</v>
      </c>
      <c r="C611">
        <v>95453</v>
      </c>
      <c r="D611">
        <v>9.2100000000000001E-2</v>
      </c>
      <c r="E611">
        <v>1.5300000000000001E-2</v>
      </c>
      <c r="F611" t="s">
        <v>39</v>
      </c>
      <c r="G611" t="s">
        <v>150</v>
      </c>
    </row>
    <row r="612" spans="1:7">
      <c r="A612">
        <v>197054</v>
      </c>
      <c r="B612" s="12">
        <v>767</v>
      </c>
      <c r="C612">
        <v>95453</v>
      </c>
      <c r="D612">
        <v>1.9000000000000002E-3</v>
      </c>
      <c r="E612">
        <v>1.4999999999999998E-3</v>
      </c>
      <c r="F612" t="s">
        <v>39</v>
      </c>
      <c r="G612" t="s">
        <v>150</v>
      </c>
    </row>
    <row r="613" spans="1:7">
      <c r="A613">
        <v>197055</v>
      </c>
      <c r="B613" s="12">
        <v>347</v>
      </c>
      <c r="C613">
        <v>95453</v>
      </c>
      <c r="D613">
        <v>2.3699999999999999E-2</v>
      </c>
      <c r="E613">
        <v>1.06E-2</v>
      </c>
      <c r="F613" t="s">
        <v>39</v>
      </c>
      <c r="G613" t="s">
        <v>150</v>
      </c>
    </row>
    <row r="614" spans="1:7">
      <c r="A614">
        <v>197056</v>
      </c>
      <c r="B614" s="12">
        <v>526</v>
      </c>
      <c r="C614">
        <v>95453</v>
      </c>
      <c r="D614">
        <v>6.4399999999999999E-2</v>
      </c>
      <c r="E614">
        <v>7.000000000000001E-3</v>
      </c>
      <c r="F614" t="s">
        <v>39</v>
      </c>
      <c r="G614" t="s">
        <v>150</v>
      </c>
    </row>
    <row r="615" spans="1:7">
      <c r="A615">
        <v>197057</v>
      </c>
      <c r="B615" s="12">
        <v>380</v>
      </c>
      <c r="C615">
        <v>95453</v>
      </c>
      <c r="D615">
        <v>0.36669999999999997</v>
      </c>
      <c r="E615">
        <v>4.7199999999999999E-2</v>
      </c>
      <c r="F615" t="s">
        <v>39</v>
      </c>
      <c r="G615" t="s">
        <v>150</v>
      </c>
    </row>
    <row r="616" spans="1:7">
      <c r="A616">
        <v>197058</v>
      </c>
      <c r="B616" s="12">
        <v>778</v>
      </c>
      <c r="C616">
        <v>95453</v>
      </c>
      <c r="D616">
        <v>0.10300000000000001</v>
      </c>
      <c r="E616">
        <v>0.28900000000000003</v>
      </c>
      <c r="F616" t="s">
        <v>39</v>
      </c>
      <c r="G616" t="s">
        <v>150</v>
      </c>
    </row>
    <row r="617" spans="1:7">
      <c r="A617">
        <v>197059</v>
      </c>
      <c r="B617" s="12">
        <v>298</v>
      </c>
      <c r="C617">
        <v>95453</v>
      </c>
      <c r="D617">
        <v>2.4500000000000001E-2</v>
      </c>
      <c r="E617">
        <v>2.9899999999999999E-2</v>
      </c>
      <c r="F617" t="s">
        <v>39</v>
      </c>
      <c r="G617" t="s">
        <v>150</v>
      </c>
    </row>
    <row r="618" spans="1:7">
      <c r="A618">
        <v>197060</v>
      </c>
      <c r="B618" s="12">
        <v>689</v>
      </c>
      <c r="C618">
        <v>95453</v>
      </c>
      <c r="D618">
        <v>1.7999999999999997E-3</v>
      </c>
      <c r="E618">
        <v>1.1000000000000001E-3</v>
      </c>
      <c r="F618" t="s">
        <v>39</v>
      </c>
      <c r="G618" t="s">
        <v>150</v>
      </c>
    </row>
    <row r="619" spans="1:7">
      <c r="A619">
        <v>197061</v>
      </c>
      <c r="B619" s="12">
        <v>697</v>
      </c>
      <c r="C619">
        <v>95453</v>
      </c>
      <c r="D619">
        <v>1.1000000000000001E-2</v>
      </c>
      <c r="E619">
        <v>2E-3</v>
      </c>
      <c r="F619" t="s">
        <v>39</v>
      </c>
      <c r="G619" t="s">
        <v>150</v>
      </c>
    </row>
    <row r="620" spans="1:7">
      <c r="A620">
        <v>197062</v>
      </c>
      <c r="B620" s="12">
        <v>586</v>
      </c>
      <c r="C620">
        <v>95453</v>
      </c>
      <c r="D620">
        <v>1E-3</v>
      </c>
      <c r="E620">
        <v>1.9999999999999998E-4</v>
      </c>
      <c r="F620" t="s">
        <v>39</v>
      </c>
      <c r="G620" t="s">
        <v>150</v>
      </c>
    </row>
    <row r="621" spans="1:7">
      <c r="A621">
        <v>197063</v>
      </c>
      <c r="B621" s="12">
        <v>3041</v>
      </c>
      <c r="C621">
        <v>95453</v>
      </c>
      <c r="D621">
        <v>0</v>
      </c>
      <c r="E621">
        <v>1E-3</v>
      </c>
      <c r="F621" t="s">
        <v>39</v>
      </c>
      <c r="G621" t="s">
        <v>150</v>
      </c>
    </row>
    <row r="622" spans="1:7">
      <c r="A622">
        <v>197064</v>
      </c>
      <c r="B622" s="12">
        <v>3042</v>
      </c>
      <c r="C622">
        <v>95453</v>
      </c>
      <c r="D622">
        <v>0</v>
      </c>
      <c r="E622">
        <v>3.0000000000000003E-4</v>
      </c>
      <c r="F622" t="s">
        <v>39</v>
      </c>
      <c r="G622" t="s">
        <v>150</v>
      </c>
    </row>
    <row r="623" spans="1:7">
      <c r="A623">
        <v>197065</v>
      </c>
      <c r="B623" s="12">
        <v>649</v>
      </c>
      <c r="C623">
        <v>95453</v>
      </c>
      <c r="D623">
        <v>0</v>
      </c>
      <c r="E623">
        <v>8.9999999999999987E-4</v>
      </c>
      <c r="F623" t="s">
        <v>39</v>
      </c>
      <c r="G623" t="s">
        <v>150</v>
      </c>
    </row>
    <row r="624" spans="1:7">
      <c r="A624">
        <v>197066</v>
      </c>
      <c r="B624" s="12">
        <v>695</v>
      </c>
      <c r="C624">
        <v>95453</v>
      </c>
      <c r="D624">
        <v>0</v>
      </c>
      <c r="E624">
        <v>3.1000000000000003E-3</v>
      </c>
      <c r="F624" t="s">
        <v>39</v>
      </c>
      <c r="G624" t="s">
        <v>150</v>
      </c>
    </row>
    <row r="625" spans="1:7">
      <c r="A625">
        <v>197067</v>
      </c>
      <c r="B625" s="12">
        <v>328</v>
      </c>
      <c r="C625">
        <v>95453</v>
      </c>
      <c r="D625">
        <v>0</v>
      </c>
      <c r="E625">
        <v>1.4E-3</v>
      </c>
      <c r="F625" t="s">
        <v>39</v>
      </c>
      <c r="G625" t="s">
        <v>150</v>
      </c>
    </row>
    <row r="626" spans="1:7">
      <c r="A626">
        <v>197068</v>
      </c>
      <c r="B626" s="12">
        <v>296</v>
      </c>
      <c r="C626">
        <v>95453</v>
      </c>
      <c r="D626">
        <v>8.9800000000000005E-2</v>
      </c>
      <c r="E626">
        <v>1.1999999999999999E-2</v>
      </c>
      <c r="F626" t="s">
        <v>39</v>
      </c>
      <c r="G626" t="s">
        <v>150</v>
      </c>
    </row>
    <row r="627" spans="1:7">
      <c r="A627">
        <v>197069</v>
      </c>
      <c r="B627" s="12">
        <v>1862</v>
      </c>
      <c r="C627">
        <v>95453</v>
      </c>
      <c r="D627">
        <v>1.1000000000000001E-3</v>
      </c>
      <c r="E627">
        <v>8.9999999999999987E-4</v>
      </c>
      <c r="F627" t="s">
        <v>39</v>
      </c>
      <c r="G627" t="s">
        <v>150</v>
      </c>
    </row>
    <row r="628" spans="1:7">
      <c r="A628">
        <v>197070</v>
      </c>
      <c r="B628" s="12">
        <v>300</v>
      </c>
      <c r="C628">
        <v>95453</v>
      </c>
      <c r="D628">
        <v>0.63029999999999997</v>
      </c>
      <c r="E628">
        <v>7.5999999999999998E-2</v>
      </c>
      <c r="F628" t="s">
        <v>39</v>
      </c>
      <c r="G628" t="s">
        <v>150</v>
      </c>
    </row>
    <row r="629" spans="1:7">
      <c r="A629">
        <v>197071</v>
      </c>
      <c r="B629" s="12">
        <v>1861</v>
      </c>
      <c r="C629">
        <v>95453</v>
      </c>
      <c r="D629">
        <v>6.0000000000000006E-4</v>
      </c>
      <c r="E629">
        <v>3.9999999999999996E-4</v>
      </c>
      <c r="F629" t="s">
        <v>39</v>
      </c>
      <c r="G629" t="s">
        <v>150</v>
      </c>
    </row>
    <row r="630" spans="1:7">
      <c r="A630">
        <v>197072</v>
      </c>
      <c r="B630" s="12">
        <v>1859</v>
      </c>
      <c r="C630">
        <v>95453</v>
      </c>
      <c r="D630">
        <v>0</v>
      </c>
      <c r="E630">
        <v>3.0000000000000003E-4</v>
      </c>
      <c r="F630" t="s">
        <v>39</v>
      </c>
      <c r="G630" t="s">
        <v>150</v>
      </c>
    </row>
    <row r="631" spans="1:7">
      <c r="A631">
        <v>197073</v>
      </c>
      <c r="B631" s="12">
        <v>2665</v>
      </c>
      <c r="C631">
        <v>95453</v>
      </c>
      <c r="D631">
        <v>0</v>
      </c>
      <c r="E631">
        <v>9.9999999999999991E-5</v>
      </c>
      <c r="F631" t="s">
        <v>39</v>
      </c>
      <c r="G631" t="s">
        <v>150</v>
      </c>
    </row>
    <row r="632" spans="1:7">
      <c r="A632">
        <v>197074</v>
      </c>
      <c r="B632" s="12">
        <v>712</v>
      </c>
      <c r="C632">
        <v>95453</v>
      </c>
      <c r="D632">
        <v>1.9999999999999998E-4</v>
      </c>
      <c r="E632">
        <v>9.9999999999999991E-5</v>
      </c>
      <c r="F632" t="s">
        <v>39</v>
      </c>
      <c r="G632" t="s">
        <v>150</v>
      </c>
    </row>
    <row r="633" spans="1:7">
      <c r="A633">
        <v>197075</v>
      </c>
      <c r="B633" s="12">
        <v>520</v>
      </c>
      <c r="C633">
        <v>95453</v>
      </c>
      <c r="D633">
        <v>0</v>
      </c>
      <c r="E633">
        <v>2.3E-3</v>
      </c>
      <c r="F633" t="s">
        <v>39</v>
      </c>
      <c r="G633" t="s">
        <v>150</v>
      </c>
    </row>
    <row r="634" spans="1:7">
      <c r="A634">
        <v>197076</v>
      </c>
      <c r="B634" s="12">
        <v>765</v>
      </c>
      <c r="C634">
        <v>95453</v>
      </c>
      <c r="D634">
        <v>9.9999999999999991E-5</v>
      </c>
      <c r="E634">
        <v>0</v>
      </c>
      <c r="F634" t="s">
        <v>39</v>
      </c>
      <c r="G634" t="s">
        <v>150</v>
      </c>
    </row>
    <row r="635" spans="1:7">
      <c r="A635">
        <v>197077</v>
      </c>
      <c r="B635" s="12">
        <v>2669</v>
      </c>
      <c r="C635">
        <v>95453</v>
      </c>
      <c r="D635">
        <v>1.6240000000000001</v>
      </c>
      <c r="E635">
        <v>-99</v>
      </c>
      <c r="F635" t="s">
        <v>151</v>
      </c>
      <c r="G635" t="s">
        <v>46</v>
      </c>
    </row>
    <row r="636" spans="1:7">
      <c r="A636">
        <v>197078</v>
      </c>
      <c r="B636" s="12">
        <v>2670</v>
      </c>
      <c r="C636">
        <v>95453</v>
      </c>
      <c r="D636">
        <v>4.2433298000000006</v>
      </c>
      <c r="E636">
        <v>-99</v>
      </c>
      <c r="F636" t="s">
        <v>151</v>
      </c>
      <c r="G636" t="s">
        <v>46</v>
      </c>
    </row>
    <row r="637" spans="1:7">
      <c r="A637">
        <v>197079</v>
      </c>
      <c r="B637" s="12">
        <v>2671</v>
      </c>
      <c r="C637">
        <v>95453</v>
      </c>
      <c r="D637">
        <v>78.500470199999995</v>
      </c>
      <c r="E637">
        <v>-99</v>
      </c>
      <c r="F637" t="s">
        <v>151</v>
      </c>
      <c r="G637" t="s">
        <v>46</v>
      </c>
    </row>
    <row r="638" spans="1:7">
      <c r="A638">
        <v>197080</v>
      </c>
      <c r="B638" s="12">
        <v>626</v>
      </c>
      <c r="C638">
        <v>95454</v>
      </c>
      <c r="D638">
        <v>2.5</v>
      </c>
      <c r="E638">
        <v>4.9799999999999995</v>
      </c>
      <c r="F638" t="s">
        <v>39</v>
      </c>
      <c r="G638" t="s">
        <v>40</v>
      </c>
    </row>
    <row r="639" spans="1:7">
      <c r="A639">
        <v>197081</v>
      </c>
      <c r="B639" s="12">
        <v>797</v>
      </c>
      <c r="C639">
        <v>95454</v>
      </c>
      <c r="D639">
        <v>0</v>
      </c>
      <c r="E639">
        <v>1.5699999999999998</v>
      </c>
      <c r="F639" t="s">
        <v>39</v>
      </c>
      <c r="G639" t="s">
        <v>40</v>
      </c>
    </row>
    <row r="640" spans="1:7">
      <c r="A640">
        <v>197082</v>
      </c>
      <c r="B640" s="12">
        <v>696</v>
      </c>
      <c r="C640">
        <v>95454</v>
      </c>
      <c r="D640">
        <v>0.12</v>
      </c>
      <c r="E640">
        <v>0.21000000000000002</v>
      </c>
      <c r="F640" t="s">
        <v>39</v>
      </c>
      <c r="G640" t="s">
        <v>150</v>
      </c>
    </row>
    <row r="641" spans="1:7">
      <c r="A641">
        <v>197083</v>
      </c>
      <c r="B641" s="12">
        <v>525</v>
      </c>
      <c r="C641">
        <v>95454</v>
      </c>
      <c r="D641">
        <v>0.04</v>
      </c>
      <c r="E641">
        <v>0.08</v>
      </c>
      <c r="F641" t="s">
        <v>39</v>
      </c>
      <c r="G641" t="s">
        <v>150</v>
      </c>
    </row>
    <row r="642" spans="1:7">
      <c r="A642">
        <v>197084</v>
      </c>
      <c r="B642" s="12">
        <v>292</v>
      </c>
      <c r="C642">
        <v>95454</v>
      </c>
      <c r="D642">
        <v>0</v>
      </c>
      <c r="E642">
        <v>0.26</v>
      </c>
      <c r="F642" t="s">
        <v>39</v>
      </c>
      <c r="G642" t="s">
        <v>150</v>
      </c>
    </row>
    <row r="643" spans="1:7">
      <c r="A643">
        <v>197085</v>
      </c>
      <c r="B643" s="12">
        <v>669</v>
      </c>
      <c r="C643">
        <v>95454</v>
      </c>
      <c r="D643">
        <v>0</v>
      </c>
      <c r="E643">
        <v>0.15</v>
      </c>
      <c r="F643" t="s">
        <v>39</v>
      </c>
      <c r="G643" t="s">
        <v>150</v>
      </c>
    </row>
    <row r="644" spans="1:7">
      <c r="A644">
        <v>197086</v>
      </c>
      <c r="B644" s="12">
        <v>329</v>
      </c>
      <c r="C644">
        <v>95454</v>
      </c>
      <c r="D644">
        <v>0</v>
      </c>
      <c r="E644">
        <v>0.66</v>
      </c>
      <c r="F644" t="s">
        <v>39</v>
      </c>
      <c r="G644" t="s">
        <v>150</v>
      </c>
    </row>
    <row r="645" spans="1:7">
      <c r="A645">
        <v>197087</v>
      </c>
      <c r="B645" s="12">
        <v>488</v>
      </c>
      <c r="C645">
        <v>95454</v>
      </c>
      <c r="D645">
        <v>11.020000000000001</v>
      </c>
      <c r="E645">
        <v>1.22</v>
      </c>
      <c r="F645" t="s">
        <v>39</v>
      </c>
      <c r="G645" t="s">
        <v>150</v>
      </c>
    </row>
    <row r="646" spans="1:7">
      <c r="A646">
        <v>197088</v>
      </c>
      <c r="B646" s="12">
        <v>715</v>
      </c>
      <c r="C646">
        <v>95454</v>
      </c>
      <c r="D646">
        <v>5.3499999999999999E-2</v>
      </c>
      <c r="E646">
        <v>1.5099999999999999E-2</v>
      </c>
      <c r="F646" t="s">
        <v>39</v>
      </c>
      <c r="G646" t="s">
        <v>150</v>
      </c>
    </row>
    <row r="647" spans="1:7">
      <c r="A647">
        <v>197089</v>
      </c>
      <c r="B647" s="12">
        <v>767</v>
      </c>
      <c r="C647">
        <v>95454</v>
      </c>
      <c r="D647">
        <v>3.8000000000000004E-3</v>
      </c>
      <c r="E647">
        <v>1.7999999999999997E-3</v>
      </c>
      <c r="F647" t="s">
        <v>39</v>
      </c>
      <c r="G647" t="s">
        <v>150</v>
      </c>
    </row>
    <row r="648" spans="1:7">
      <c r="A648">
        <v>197090</v>
      </c>
      <c r="B648" s="12">
        <v>347</v>
      </c>
      <c r="C648">
        <v>95454</v>
      </c>
      <c r="D648">
        <v>6.2000000000000006E-3</v>
      </c>
      <c r="E648">
        <v>1.17E-2</v>
      </c>
      <c r="F648" t="s">
        <v>39</v>
      </c>
      <c r="G648" t="s">
        <v>150</v>
      </c>
    </row>
    <row r="649" spans="1:7">
      <c r="A649">
        <v>197091</v>
      </c>
      <c r="B649" s="12">
        <v>526</v>
      </c>
      <c r="C649">
        <v>95454</v>
      </c>
      <c r="D649">
        <v>6.25E-2</v>
      </c>
      <c r="E649">
        <v>7.0999999999999987E-3</v>
      </c>
      <c r="F649" t="s">
        <v>39</v>
      </c>
      <c r="G649" t="s">
        <v>150</v>
      </c>
    </row>
    <row r="650" spans="1:7">
      <c r="A650">
        <v>197092</v>
      </c>
      <c r="B650" s="12">
        <v>380</v>
      </c>
      <c r="C650">
        <v>95454</v>
      </c>
      <c r="D650">
        <v>0.3024</v>
      </c>
      <c r="E650">
        <v>6.2699999999999992E-2</v>
      </c>
      <c r="F650" t="s">
        <v>39</v>
      </c>
      <c r="G650" t="s">
        <v>150</v>
      </c>
    </row>
    <row r="651" spans="1:7">
      <c r="A651">
        <v>197093</v>
      </c>
      <c r="B651" s="12">
        <v>778</v>
      </c>
      <c r="C651">
        <v>95454</v>
      </c>
      <c r="D651">
        <v>0.23619999999999999</v>
      </c>
      <c r="E651">
        <v>0.33879999999999999</v>
      </c>
      <c r="F651" t="s">
        <v>39</v>
      </c>
      <c r="G651" t="s">
        <v>150</v>
      </c>
    </row>
    <row r="652" spans="1:7">
      <c r="A652">
        <v>197094</v>
      </c>
      <c r="B652" s="12">
        <v>298</v>
      </c>
      <c r="C652">
        <v>95454</v>
      </c>
      <c r="D652">
        <v>0</v>
      </c>
      <c r="E652">
        <v>3.4699999999999995E-2</v>
      </c>
      <c r="F652" t="s">
        <v>39</v>
      </c>
      <c r="G652" t="s">
        <v>150</v>
      </c>
    </row>
    <row r="653" spans="1:7">
      <c r="A653">
        <v>197095</v>
      </c>
      <c r="B653" s="12">
        <v>689</v>
      </c>
      <c r="C653">
        <v>95454</v>
      </c>
      <c r="D653">
        <v>0</v>
      </c>
      <c r="E653">
        <v>1.4E-3</v>
      </c>
      <c r="F653" t="s">
        <v>39</v>
      </c>
      <c r="G653" t="s">
        <v>150</v>
      </c>
    </row>
    <row r="654" spans="1:7">
      <c r="A654">
        <v>197096</v>
      </c>
      <c r="B654" s="12">
        <v>697</v>
      </c>
      <c r="C654">
        <v>95454</v>
      </c>
      <c r="D654">
        <v>7.7999999999999996E-3</v>
      </c>
      <c r="E654">
        <v>2E-3</v>
      </c>
      <c r="F654" t="s">
        <v>39</v>
      </c>
      <c r="G654" t="s">
        <v>150</v>
      </c>
    </row>
    <row r="655" spans="1:7">
      <c r="A655">
        <v>197097</v>
      </c>
      <c r="B655" s="12">
        <v>586</v>
      </c>
      <c r="C655">
        <v>95454</v>
      </c>
      <c r="D655">
        <v>3.3000000000000004E-3</v>
      </c>
      <c r="E655">
        <v>3.9999999999999996E-4</v>
      </c>
      <c r="F655" t="s">
        <v>39</v>
      </c>
      <c r="G655" t="s">
        <v>150</v>
      </c>
    </row>
    <row r="656" spans="1:7">
      <c r="A656">
        <v>197098</v>
      </c>
      <c r="B656" s="12">
        <v>3041</v>
      </c>
      <c r="C656">
        <v>95454</v>
      </c>
      <c r="D656">
        <v>1.7999999999999997E-3</v>
      </c>
      <c r="E656">
        <v>1.2000000000000001E-3</v>
      </c>
      <c r="F656" t="s">
        <v>39</v>
      </c>
      <c r="G656" t="s">
        <v>150</v>
      </c>
    </row>
    <row r="657" spans="1:7">
      <c r="A657">
        <v>197099</v>
      </c>
      <c r="B657" s="12">
        <v>3042</v>
      </c>
      <c r="C657">
        <v>95454</v>
      </c>
      <c r="D657">
        <v>7.9999999999999993E-4</v>
      </c>
      <c r="E657">
        <v>3.9999999999999996E-4</v>
      </c>
      <c r="F657" t="s">
        <v>39</v>
      </c>
      <c r="G657" t="s">
        <v>150</v>
      </c>
    </row>
    <row r="658" spans="1:7">
      <c r="A658">
        <v>197100</v>
      </c>
      <c r="B658" s="12">
        <v>649</v>
      </c>
      <c r="C658">
        <v>95454</v>
      </c>
      <c r="D658">
        <v>9.9999999999999991E-5</v>
      </c>
      <c r="E658">
        <v>1.1000000000000001E-3</v>
      </c>
      <c r="F658" t="s">
        <v>39</v>
      </c>
      <c r="G658" t="s">
        <v>150</v>
      </c>
    </row>
    <row r="659" spans="1:7">
      <c r="A659">
        <v>197101</v>
      </c>
      <c r="B659" s="12">
        <v>695</v>
      </c>
      <c r="C659">
        <v>95454</v>
      </c>
      <c r="D659">
        <v>1.2000000000000001E-3</v>
      </c>
      <c r="E659">
        <v>3.6999999999999997E-3</v>
      </c>
      <c r="F659" t="s">
        <v>39</v>
      </c>
      <c r="G659" t="s">
        <v>150</v>
      </c>
    </row>
    <row r="660" spans="1:7">
      <c r="A660">
        <v>197102</v>
      </c>
      <c r="B660" s="12">
        <v>328</v>
      </c>
      <c r="C660">
        <v>95454</v>
      </c>
      <c r="D660">
        <v>0</v>
      </c>
      <c r="E660">
        <v>1.6999999999999999E-3</v>
      </c>
      <c r="F660" t="s">
        <v>39</v>
      </c>
      <c r="G660" t="s">
        <v>150</v>
      </c>
    </row>
    <row r="661" spans="1:7">
      <c r="A661">
        <v>197103</v>
      </c>
      <c r="B661" s="12">
        <v>296</v>
      </c>
      <c r="C661">
        <v>95454</v>
      </c>
      <c r="D661">
        <v>4.5100000000000001E-2</v>
      </c>
      <c r="E661">
        <v>9.8000000000000014E-3</v>
      </c>
      <c r="F661" t="s">
        <v>39</v>
      </c>
      <c r="G661" t="s">
        <v>150</v>
      </c>
    </row>
    <row r="662" spans="1:7">
      <c r="A662">
        <v>197104</v>
      </c>
      <c r="B662" s="12">
        <v>1862</v>
      </c>
      <c r="C662">
        <v>95454</v>
      </c>
      <c r="D662">
        <v>0</v>
      </c>
      <c r="E662">
        <v>1E-3</v>
      </c>
      <c r="F662" t="s">
        <v>39</v>
      </c>
      <c r="G662" t="s">
        <v>150</v>
      </c>
    </row>
    <row r="663" spans="1:7">
      <c r="A663">
        <v>197105</v>
      </c>
      <c r="B663" s="12">
        <v>300</v>
      </c>
      <c r="C663">
        <v>95454</v>
      </c>
      <c r="D663">
        <v>0.67689999999999995</v>
      </c>
      <c r="E663">
        <v>8.43E-2</v>
      </c>
      <c r="F663" t="s">
        <v>39</v>
      </c>
      <c r="G663" t="s">
        <v>150</v>
      </c>
    </row>
    <row r="664" spans="1:7">
      <c r="A664">
        <v>197106</v>
      </c>
      <c r="B664" s="12">
        <v>1861</v>
      </c>
      <c r="C664">
        <v>95454</v>
      </c>
      <c r="D664">
        <v>0</v>
      </c>
      <c r="E664">
        <v>3.9999999999999996E-4</v>
      </c>
      <c r="F664" t="s">
        <v>39</v>
      </c>
      <c r="G664" t="s">
        <v>150</v>
      </c>
    </row>
    <row r="665" spans="1:7">
      <c r="A665">
        <v>197107</v>
      </c>
      <c r="B665" s="12">
        <v>1859</v>
      </c>
      <c r="C665">
        <v>95454</v>
      </c>
      <c r="D665">
        <v>6.0000000000000006E-4</v>
      </c>
      <c r="E665">
        <v>3.9999999999999996E-4</v>
      </c>
      <c r="F665" t="s">
        <v>39</v>
      </c>
      <c r="G665" t="s">
        <v>150</v>
      </c>
    </row>
    <row r="666" spans="1:7">
      <c r="A666">
        <v>197108</v>
      </c>
      <c r="B666" s="12">
        <v>2665</v>
      </c>
      <c r="C666">
        <v>95454</v>
      </c>
      <c r="D666">
        <v>0</v>
      </c>
      <c r="E666">
        <v>9.9999999999999991E-5</v>
      </c>
      <c r="F666" t="s">
        <v>39</v>
      </c>
      <c r="G666" t="s">
        <v>150</v>
      </c>
    </row>
    <row r="667" spans="1:7">
      <c r="A667">
        <v>197109</v>
      </c>
      <c r="B667" s="12">
        <v>712</v>
      </c>
      <c r="C667">
        <v>95454</v>
      </c>
      <c r="D667">
        <v>0</v>
      </c>
      <c r="E667">
        <v>9.9999999999999991E-5</v>
      </c>
      <c r="F667" t="s">
        <v>39</v>
      </c>
      <c r="G667" t="s">
        <v>150</v>
      </c>
    </row>
    <row r="668" spans="1:7">
      <c r="A668">
        <v>197110</v>
      </c>
      <c r="B668" s="12">
        <v>520</v>
      </c>
      <c r="C668">
        <v>95454</v>
      </c>
      <c r="D668">
        <v>0</v>
      </c>
      <c r="E668">
        <v>2.6999999999999997E-3</v>
      </c>
      <c r="F668" t="s">
        <v>39</v>
      </c>
      <c r="G668" t="s">
        <v>150</v>
      </c>
    </row>
    <row r="669" spans="1:7">
      <c r="A669">
        <v>197111</v>
      </c>
      <c r="B669" s="12">
        <v>2669</v>
      </c>
      <c r="C669">
        <v>95454</v>
      </c>
      <c r="D669">
        <v>1</v>
      </c>
      <c r="E669">
        <v>-99</v>
      </c>
      <c r="F669" t="s">
        <v>151</v>
      </c>
      <c r="G669" t="s">
        <v>46</v>
      </c>
    </row>
    <row r="670" spans="1:7">
      <c r="A670">
        <v>197112</v>
      </c>
      <c r="B670" s="12">
        <v>2670</v>
      </c>
      <c r="C670">
        <v>95454</v>
      </c>
      <c r="D670">
        <v>4.3237896999999998</v>
      </c>
      <c r="E670">
        <v>-99</v>
      </c>
      <c r="F670" t="s">
        <v>151</v>
      </c>
      <c r="G670" t="s">
        <v>46</v>
      </c>
    </row>
    <row r="671" spans="1:7">
      <c r="A671">
        <v>197113</v>
      </c>
      <c r="B671" s="12">
        <v>2671</v>
      </c>
      <c r="C671">
        <v>95454</v>
      </c>
      <c r="D671">
        <v>79.594010299999994</v>
      </c>
      <c r="E671">
        <v>-99</v>
      </c>
      <c r="F671" t="s">
        <v>151</v>
      </c>
      <c r="G671" t="s">
        <v>46</v>
      </c>
    </row>
    <row r="672" spans="1:7">
      <c r="A672">
        <v>197114</v>
      </c>
      <c r="B672" s="12">
        <v>626</v>
      </c>
      <c r="C672">
        <v>95455</v>
      </c>
      <c r="D672">
        <v>6.07</v>
      </c>
      <c r="E672">
        <v>3.6899999999999995</v>
      </c>
      <c r="F672" t="s">
        <v>39</v>
      </c>
      <c r="G672" t="s">
        <v>40</v>
      </c>
    </row>
    <row r="673" spans="1:7">
      <c r="A673">
        <v>197115</v>
      </c>
      <c r="B673" s="12">
        <v>797</v>
      </c>
      <c r="C673">
        <v>95455</v>
      </c>
      <c r="D673">
        <v>1.9899999999999998</v>
      </c>
      <c r="E673">
        <v>1.1599999999999999</v>
      </c>
      <c r="F673" t="s">
        <v>39</v>
      </c>
      <c r="G673" t="s">
        <v>40</v>
      </c>
    </row>
    <row r="674" spans="1:7">
      <c r="A674">
        <v>197116</v>
      </c>
      <c r="B674" s="12">
        <v>696</v>
      </c>
      <c r="C674">
        <v>95455</v>
      </c>
      <c r="D674">
        <v>0.79</v>
      </c>
      <c r="E674">
        <v>0.16</v>
      </c>
      <c r="F674" t="s">
        <v>39</v>
      </c>
      <c r="G674" t="s">
        <v>150</v>
      </c>
    </row>
    <row r="675" spans="1:7">
      <c r="A675">
        <v>197117</v>
      </c>
      <c r="B675" s="12">
        <v>525</v>
      </c>
      <c r="C675">
        <v>95455</v>
      </c>
      <c r="D675">
        <v>0.5</v>
      </c>
      <c r="E675">
        <v>6.9999999999999993E-2</v>
      </c>
      <c r="F675" t="s">
        <v>39</v>
      </c>
      <c r="G675" t="s">
        <v>150</v>
      </c>
    </row>
    <row r="676" spans="1:7">
      <c r="A676">
        <v>197118</v>
      </c>
      <c r="B676" s="12">
        <v>292</v>
      </c>
      <c r="C676">
        <v>95455</v>
      </c>
      <c r="D676">
        <v>0.13</v>
      </c>
      <c r="E676">
        <v>0.18</v>
      </c>
      <c r="F676" t="s">
        <v>39</v>
      </c>
      <c r="G676" t="s">
        <v>150</v>
      </c>
    </row>
    <row r="677" spans="1:7">
      <c r="A677">
        <v>197119</v>
      </c>
      <c r="B677" s="12">
        <v>669</v>
      </c>
      <c r="C677">
        <v>95455</v>
      </c>
      <c r="D677">
        <v>0.11</v>
      </c>
      <c r="E677">
        <v>0.11</v>
      </c>
      <c r="F677" t="s">
        <v>39</v>
      </c>
      <c r="G677" t="s">
        <v>150</v>
      </c>
    </row>
    <row r="678" spans="1:7">
      <c r="A678">
        <v>197120</v>
      </c>
      <c r="B678" s="12">
        <v>329</v>
      </c>
      <c r="C678">
        <v>95455</v>
      </c>
      <c r="D678">
        <v>0.43</v>
      </c>
      <c r="E678">
        <v>0.45999999999999996</v>
      </c>
      <c r="F678" t="s">
        <v>39</v>
      </c>
      <c r="G678" t="s">
        <v>150</v>
      </c>
    </row>
    <row r="679" spans="1:7">
      <c r="A679">
        <v>197121</v>
      </c>
      <c r="B679" s="12">
        <v>488</v>
      </c>
      <c r="C679">
        <v>95455</v>
      </c>
      <c r="D679">
        <v>49.88</v>
      </c>
      <c r="E679">
        <v>3.45</v>
      </c>
      <c r="F679" t="s">
        <v>39</v>
      </c>
      <c r="G679" t="s">
        <v>150</v>
      </c>
    </row>
    <row r="680" spans="1:7">
      <c r="A680">
        <v>197122</v>
      </c>
      <c r="B680" s="12">
        <v>715</v>
      </c>
      <c r="C680">
        <v>95455</v>
      </c>
      <c r="D680">
        <v>0.20240000000000002</v>
      </c>
      <c r="E680">
        <v>1.6199999999999999E-2</v>
      </c>
      <c r="F680" t="s">
        <v>39</v>
      </c>
      <c r="G680" t="s">
        <v>150</v>
      </c>
    </row>
    <row r="681" spans="1:7">
      <c r="A681">
        <v>197123</v>
      </c>
      <c r="B681" s="12">
        <v>767</v>
      </c>
      <c r="C681">
        <v>95455</v>
      </c>
      <c r="D681">
        <v>3.8999999999999998E-3</v>
      </c>
      <c r="E681">
        <v>1.2000000000000001E-3</v>
      </c>
      <c r="F681" t="s">
        <v>39</v>
      </c>
      <c r="G681" t="s">
        <v>150</v>
      </c>
    </row>
    <row r="682" spans="1:7">
      <c r="A682">
        <v>197124</v>
      </c>
      <c r="B682" s="12">
        <v>347</v>
      </c>
      <c r="C682">
        <v>95455</v>
      </c>
      <c r="D682">
        <v>5.1900000000000002E-2</v>
      </c>
      <c r="E682">
        <v>8.6999999999999994E-3</v>
      </c>
      <c r="F682" t="s">
        <v>39</v>
      </c>
      <c r="G682" t="s">
        <v>150</v>
      </c>
    </row>
    <row r="683" spans="1:7">
      <c r="A683">
        <v>197125</v>
      </c>
      <c r="B683" s="12">
        <v>526</v>
      </c>
      <c r="C683">
        <v>95455</v>
      </c>
      <c r="D683">
        <v>0.37519999999999998</v>
      </c>
      <c r="E683">
        <v>2.3400000000000001E-2</v>
      </c>
      <c r="F683" t="s">
        <v>39</v>
      </c>
      <c r="G683" t="s">
        <v>150</v>
      </c>
    </row>
    <row r="684" spans="1:7">
      <c r="A684">
        <v>197126</v>
      </c>
      <c r="B684" s="12">
        <v>380</v>
      </c>
      <c r="C684">
        <v>95455</v>
      </c>
      <c r="D684">
        <v>0.35960000000000003</v>
      </c>
      <c r="E684">
        <v>3.0899999999999997E-2</v>
      </c>
      <c r="F684" t="s">
        <v>39</v>
      </c>
      <c r="G684" t="s">
        <v>150</v>
      </c>
    </row>
    <row r="685" spans="1:7">
      <c r="A685">
        <v>197127</v>
      </c>
      <c r="B685" s="12">
        <v>778</v>
      </c>
      <c r="C685">
        <v>95455</v>
      </c>
      <c r="D685">
        <v>0.80120000000000002</v>
      </c>
      <c r="E685">
        <v>0.24009999999999998</v>
      </c>
      <c r="F685" t="s">
        <v>39</v>
      </c>
      <c r="G685" t="s">
        <v>150</v>
      </c>
    </row>
    <row r="686" spans="1:7">
      <c r="A686">
        <v>197128</v>
      </c>
      <c r="B686" s="12">
        <v>298</v>
      </c>
      <c r="C686">
        <v>95455</v>
      </c>
      <c r="D686">
        <v>0</v>
      </c>
      <c r="E686">
        <v>2.4299999999999999E-2</v>
      </c>
      <c r="F686" t="s">
        <v>39</v>
      </c>
      <c r="G686" t="s">
        <v>150</v>
      </c>
    </row>
    <row r="687" spans="1:7">
      <c r="A687">
        <v>197129</v>
      </c>
      <c r="B687" s="12">
        <v>689</v>
      </c>
      <c r="C687">
        <v>95455</v>
      </c>
      <c r="D687">
        <v>1.4E-3</v>
      </c>
      <c r="E687">
        <v>1.2000000000000001E-3</v>
      </c>
      <c r="F687" t="s">
        <v>39</v>
      </c>
      <c r="G687" t="s">
        <v>150</v>
      </c>
    </row>
    <row r="688" spans="1:7">
      <c r="A688">
        <v>197130</v>
      </c>
      <c r="B688" s="12">
        <v>697</v>
      </c>
      <c r="C688">
        <v>95455</v>
      </c>
      <c r="D688">
        <v>2.8199999999999996E-2</v>
      </c>
      <c r="E688">
        <v>2.2000000000000001E-3</v>
      </c>
      <c r="F688" t="s">
        <v>39</v>
      </c>
      <c r="G688" t="s">
        <v>150</v>
      </c>
    </row>
    <row r="689" spans="1:7">
      <c r="A689">
        <v>197131</v>
      </c>
      <c r="B689" s="12">
        <v>586</v>
      </c>
      <c r="C689">
        <v>95455</v>
      </c>
      <c r="D689">
        <v>4.4000000000000003E-3</v>
      </c>
      <c r="E689">
        <v>3.0000000000000003E-4</v>
      </c>
      <c r="F689" t="s">
        <v>39</v>
      </c>
      <c r="G689" t="s">
        <v>150</v>
      </c>
    </row>
    <row r="690" spans="1:7">
      <c r="A690">
        <v>197132</v>
      </c>
      <c r="B690" s="12">
        <v>3041</v>
      </c>
      <c r="C690">
        <v>95455</v>
      </c>
      <c r="D690">
        <v>1.2999999999999999E-3</v>
      </c>
      <c r="E690">
        <v>7.9999999999999993E-4</v>
      </c>
      <c r="F690" t="s">
        <v>39</v>
      </c>
      <c r="G690" t="s">
        <v>150</v>
      </c>
    </row>
    <row r="691" spans="1:7">
      <c r="A691">
        <v>197133</v>
      </c>
      <c r="B691" s="12">
        <v>3042</v>
      </c>
      <c r="C691">
        <v>95455</v>
      </c>
      <c r="D691">
        <v>8.9999999999999987E-4</v>
      </c>
      <c r="E691">
        <v>3.0000000000000003E-4</v>
      </c>
      <c r="F691" t="s">
        <v>39</v>
      </c>
      <c r="G691" t="s">
        <v>150</v>
      </c>
    </row>
    <row r="692" spans="1:7">
      <c r="A692">
        <v>197134</v>
      </c>
      <c r="B692" s="12">
        <v>649</v>
      </c>
      <c r="C692">
        <v>95455</v>
      </c>
      <c r="D692">
        <v>6.9999999999999999E-4</v>
      </c>
      <c r="E692">
        <v>7.9999999999999993E-4</v>
      </c>
      <c r="F692" t="s">
        <v>39</v>
      </c>
      <c r="G692" t="s">
        <v>150</v>
      </c>
    </row>
    <row r="693" spans="1:7">
      <c r="A693">
        <v>197135</v>
      </c>
      <c r="B693" s="12">
        <v>695</v>
      </c>
      <c r="C693">
        <v>95455</v>
      </c>
      <c r="D693">
        <v>1E-3</v>
      </c>
      <c r="E693">
        <v>2.5999999999999999E-3</v>
      </c>
      <c r="F693" t="s">
        <v>39</v>
      </c>
      <c r="G693" t="s">
        <v>150</v>
      </c>
    </row>
    <row r="694" spans="1:7">
      <c r="A694">
        <v>197136</v>
      </c>
      <c r="B694" s="12">
        <v>328</v>
      </c>
      <c r="C694">
        <v>95455</v>
      </c>
      <c r="D694">
        <v>0</v>
      </c>
      <c r="E694">
        <v>1.2000000000000001E-3</v>
      </c>
      <c r="F694" t="s">
        <v>39</v>
      </c>
      <c r="G694" t="s">
        <v>150</v>
      </c>
    </row>
    <row r="695" spans="1:7">
      <c r="A695">
        <v>197137</v>
      </c>
      <c r="B695" s="12">
        <v>296</v>
      </c>
      <c r="C695">
        <v>95455</v>
      </c>
      <c r="D695">
        <v>0.1981</v>
      </c>
      <c r="E695">
        <v>1.3599999999999999E-2</v>
      </c>
      <c r="F695" t="s">
        <v>39</v>
      </c>
      <c r="G695" t="s">
        <v>150</v>
      </c>
    </row>
    <row r="696" spans="1:7">
      <c r="A696">
        <v>197138</v>
      </c>
      <c r="B696" s="12">
        <v>1862</v>
      </c>
      <c r="C696">
        <v>95455</v>
      </c>
      <c r="D696">
        <v>0</v>
      </c>
      <c r="E696">
        <v>7.9999999999999993E-4</v>
      </c>
      <c r="F696" t="s">
        <v>39</v>
      </c>
      <c r="G696" t="s">
        <v>150</v>
      </c>
    </row>
    <row r="697" spans="1:7">
      <c r="A697">
        <v>197139</v>
      </c>
      <c r="B697" s="12">
        <v>300</v>
      </c>
      <c r="C697">
        <v>95455</v>
      </c>
      <c r="D697">
        <v>1.9902999999999997</v>
      </c>
      <c r="E697">
        <v>0.12769999999999998</v>
      </c>
      <c r="F697" t="s">
        <v>39</v>
      </c>
      <c r="G697" t="s">
        <v>150</v>
      </c>
    </row>
    <row r="698" spans="1:7">
      <c r="A698">
        <v>197140</v>
      </c>
      <c r="B698" s="12">
        <v>1861</v>
      </c>
      <c r="C698">
        <v>95455</v>
      </c>
      <c r="D698">
        <v>0</v>
      </c>
      <c r="E698">
        <v>3.0000000000000003E-4</v>
      </c>
      <c r="F698" t="s">
        <v>39</v>
      </c>
      <c r="G698" t="s">
        <v>150</v>
      </c>
    </row>
    <row r="699" spans="1:7">
      <c r="A699">
        <v>197141</v>
      </c>
      <c r="B699" s="12">
        <v>1859</v>
      </c>
      <c r="C699">
        <v>95455</v>
      </c>
      <c r="D699">
        <v>7.9999999999999993E-4</v>
      </c>
      <c r="E699">
        <v>3.0000000000000003E-4</v>
      </c>
      <c r="F699" t="s">
        <v>39</v>
      </c>
      <c r="G699" t="s">
        <v>150</v>
      </c>
    </row>
    <row r="700" spans="1:7">
      <c r="A700">
        <v>197142</v>
      </c>
      <c r="B700" s="12">
        <v>520</v>
      </c>
      <c r="C700">
        <v>95455</v>
      </c>
      <c r="D700">
        <v>5.0000000000000001E-4</v>
      </c>
      <c r="E700">
        <v>1.9000000000000002E-3</v>
      </c>
      <c r="F700" t="s">
        <v>39</v>
      </c>
      <c r="G700" t="s">
        <v>150</v>
      </c>
    </row>
    <row r="701" spans="1:7">
      <c r="A701">
        <v>197143</v>
      </c>
      <c r="B701" s="12">
        <v>2669</v>
      </c>
      <c r="C701">
        <v>95455</v>
      </c>
      <c r="D701">
        <v>2.4279999999999999</v>
      </c>
      <c r="E701">
        <v>-99</v>
      </c>
      <c r="F701" t="s">
        <v>151</v>
      </c>
      <c r="G701" t="s">
        <v>46</v>
      </c>
    </row>
    <row r="702" spans="1:7">
      <c r="A702">
        <v>197144</v>
      </c>
      <c r="B702" s="12">
        <v>2670</v>
      </c>
      <c r="C702">
        <v>95455</v>
      </c>
      <c r="D702">
        <v>19.761078900000008</v>
      </c>
      <c r="E702">
        <v>-99</v>
      </c>
      <c r="F702" t="s">
        <v>151</v>
      </c>
      <c r="G702" t="s">
        <v>46</v>
      </c>
    </row>
    <row r="703" spans="1:7">
      <c r="A703">
        <v>197145</v>
      </c>
      <c r="B703" s="12">
        <v>2671</v>
      </c>
      <c r="C703">
        <v>95455</v>
      </c>
      <c r="D703">
        <v>13.889121099999988</v>
      </c>
      <c r="E703">
        <v>-99</v>
      </c>
      <c r="F703" t="s">
        <v>151</v>
      </c>
      <c r="G703" t="s">
        <v>46</v>
      </c>
    </row>
    <row r="704" spans="1:7">
      <c r="A704">
        <v>197146</v>
      </c>
      <c r="B704" s="12">
        <v>626</v>
      </c>
      <c r="C704">
        <v>95456</v>
      </c>
      <c r="D704">
        <v>14.23</v>
      </c>
      <c r="E704">
        <v>4.0600000000000005</v>
      </c>
      <c r="F704" t="s">
        <v>39</v>
      </c>
      <c r="G704" t="s">
        <v>40</v>
      </c>
    </row>
    <row r="705" spans="1:7">
      <c r="A705">
        <v>197147</v>
      </c>
      <c r="B705" s="12">
        <v>797</v>
      </c>
      <c r="C705">
        <v>95456</v>
      </c>
      <c r="D705">
        <v>4.7700000000000005</v>
      </c>
      <c r="E705">
        <v>1.26</v>
      </c>
      <c r="F705" t="s">
        <v>39</v>
      </c>
      <c r="G705" t="s">
        <v>40</v>
      </c>
    </row>
    <row r="706" spans="1:7">
      <c r="A706">
        <v>197148</v>
      </c>
      <c r="B706" s="12">
        <v>696</v>
      </c>
      <c r="C706">
        <v>95456</v>
      </c>
      <c r="D706">
        <v>0.49000000000000005</v>
      </c>
      <c r="E706">
        <v>0.15</v>
      </c>
      <c r="F706" t="s">
        <v>39</v>
      </c>
      <c r="G706" t="s">
        <v>150</v>
      </c>
    </row>
    <row r="707" spans="1:7">
      <c r="A707">
        <v>197149</v>
      </c>
      <c r="B707" s="12">
        <v>525</v>
      </c>
      <c r="C707">
        <v>95456</v>
      </c>
      <c r="D707">
        <v>0.45999999999999996</v>
      </c>
      <c r="E707">
        <v>0.06</v>
      </c>
      <c r="F707" t="s">
        <v>39</v>
      </c>
      <c r="G707" t="s">
        <v>150</v>
      </c>
    </row>
    <row r="708" spans="1:7">
      <c r="A708">
        <v>197150</v>
      </c>
      <c r="B708" s="12">
        <v>292</v>
      </c>
      <c r="C708">
        <v>95456</v>
      </c>
      <c r="D708">
        <v>0.57000000000000006</v>
      </c>
      <c r="E708">
        <v>0.18</v>
      </c>
      <c r="F708" t="s">
        <v>39</v>
      </c>
      <c r="G708" t="s">
        <v>150</v>
      </c>
    </row>
    <row r="709" spans="1:7">
      <c r="A709">
        <v>197151</v>
      </c>
      <c r="B709" s="12">
        <v>669</v>
      </c>
      <c r="C709">
        <v>95456</v>
      </c>
      <c r="D709">
        <v>0.13</v>
      </c>
      <c r="E709">
        <v>0.11</v>
      </c>
      <c r="F709" t="s">
        <v>39</v>
      </c>
      <c r="G709" t="s">
        <v>150</v>
      </c>
    </row>
    <row r="710" spans="1:7">
      <c r="A710">
        <v>197152</v>
      </c>
      <c r="B710" s="12">
        <v>329</v>
      </c>
      <c r="C710">
        <v>95456</v>
      </c>
      <c r="D710">
        <v>4.7200000000000006</v>
      </c>
      <c r="E710">
        <v>0.52</v>
      </c>
      <c r="F710" t="s">
        <v>39</v>
      </c>
      <c r="G710" t="s">
        <v>150</v>
      </c>
    </row>
    <row r="711" spans="1:7">
      <c r="A711">
        <v>197153</v>
      </c>
      <c r="B711" s="12">
        <v>488</v>
      </c>
      <c r="C711">
        <v>95456</v>
      </c>
      <c r="D711">
        <v>26.57</v>
      </c>
      <c r="E711">
        <v>1.42</v>
      </c>
      <c r="F711" t="s">
        <v>39</v>
      </c>
      <c r="G711" t="s">
        <v>150</v>
      </c>
    </row>
    <row r="712" spans="1:7">
      <c r="A712">
        <v>197154</v>
      </c>
      <c r="B712" s="12">
        <v>715</v>
      </c>
      <c r="C712">
        <v>95456</v>
      </c>
      <c r="D712">
        <v>8.4400000000000003E-2</v>
      </c>
      <c r="E712">
        <v>1.04E-2</v>
      </c>
      <c r="F712" t="s">
        <v>39</v>
      </c>
      <c r="G712" t="s">
        <v>150</v>
      </c>
    </row>
    <row r="713" spans="1:7">
      <c r="A713">
        <v>197155</v>
      </c>
      <c r="B713" s="12">
        <v>767</v>
      </c>
      <c r="C713">
        <v>95456</v>
      </c>
      <c r="D713">
        <v>4.6999999999999993E-3</v>
      </c>
      <c r="E713">
        <v>1.2000000000000001E-3</v>
      </c>
      <c r="F713" t="s">
        <v>39</v>
      </c>
      <c r="G713" t="s">
        <v>150</v>
      </c>
    </row>
    <row r="714" spans="1:7">
      <c r="A714">
        <v>197156</v>
      </c>
      <c r="B714" s="12">
        <v>347</v>
      </c>
      <c r="C714">
        <v>95456</v>
      </c>
      <c r="D714">
        <v>2.46E-2</v>
      </c>
      <c r="E714">
        <v>8.0000000000000002E-3</v>
      </c>
      <c r="F714" t="s">
        <v>39</v>
      </c>
      <c r="G714" t="s">
        <v>150</v>
      </c>
    </row>
    <row r="715" spans="1:7">
      <c r="A715">
        <v>197157</v>
      </c>
      <c r="B715" s="12">
        <v>526</v>
      </c>
      <c r="C715">
        <v>95456</v>
      </c>
      <c r="D715">
        <v>0.15190000000000001</v>
      </c>
      <c r="E715">
        <v>7.899999999999999E-3</v>
      </c>
      <c r="F715" t="s">
        <v>39</v>
      </c>
      <c r="G715" t="s">
        <v>150</v>
      </c>
    </row>
    <row r="716" spans="1:7">
      <c r="A716">
        <v>197158</v>
      </c>
      <c r="B716" s="12">
        <v>380</v>
      </c>
      <c r="C716">
        <v>95456</v>
      </c>
      <c r="D716">
        <v>0.3619</v>
      </c>
      <c r="E716">
        <v>5.1100000000000007E-2</v>
      </c>
      <c r="F716" t="s">
        <v>39</v>
      </c>
      <c r="G716" t="s">
        <v>150</v>
      </c>
    </row>
    <row r="717" spans="1:7">
      <c r="A717">
        <v>197159</v>
      </c>
      <c r="B717" s="12">
        <v>778</v>
      </c>
      <c r="C717">
        <v>95456</v>
      </c>
      <c r="D717">
        <v>0.25940000000000002</v>
      </c>
      <c r="E717">
        <v>0.22999999999999998</v>
      </c>
      <c r="F717" t="s">
        <v>39</v>
      </c>
      <c r="G717" t="s">
        <v>150</v>
      </c>
    </row>
    <row r="718" spans="1:7">
      <c r="A718">
        <v>197160</v>
      </c>
      <c r="B718" s="12">
        <v>298</v>
      </c>
      <c r="C718">
        <v>95456</v>
      </c>
      <c r="D718">
        <v>0</v>
      </c>
      <c r="E718">
        <v>2.3799999999999998E-2</v>
      </c>
      <c r="F718" t="s">
        <v>39</v>
      </c>
      <c r="G718" t="s">
        <v>150</v>
      </c>
    </row>
    <row r="719" spans="1:7">
      <c r="A719">
        <v>197161</v>
      </c>
      <c r="B719" s="12">
        <v>689</v>
      </c>
      <c r="C719">
        <v>95456</v>
      </c>
      <c r="D719">
        <v>0</v>
      </c>
      <c r="E719">
        <v>1E-3</v>
      </c>
      <c r="F719" t="s">
        <v>39</v>
      </c>
      <c r="G719" t="s">
        <v>150</v>
      </c>
    </row>
    <row r="720" spans="1:7">
      <c r="A720">
        <v>197162</v>
      </c>
      <c r="B720" s="12">
        <v>697</v>
      </c>
      <c r="C720">
        <v>95456</v>
      </c>
      <c r="D720">
        <v>2.75E-2</v>
      </c>
      <c r="E720">
        <v>1.9000000000000002E-3</v>
      </c>
      <c r="F720" t="s">
        <v>39</v>
      </c>
      <c r="G720" t="s">
        <v>150</v>
      </c>
    </row>
    <row r="721" spans="1:7">
      <c r="A721">
        <v>197163</v>
      </c>
      <c r="B721" s="12">
        <v>586</v>
      </c>
      <c r="C721">
        <v>95456</v>
      </c>
      <c r="D721">
        <v>1.4999999999999999E-2</v>
      </c>
      <c r="E721">
        <v>6.9999999999999999E-4</v>
      </c>
      <c r="F721" t="s">
        <v>39</v>
      </c>
      <c r="G721" t="s">
        <v>150</v>
      </c>
    </row>
    <row r="722" spans="1:7">
      <c r="A722">
        <v>197164</v>
      </c>
      <c r="B722" s="12">
        <v>3041</v>
      </c>
      <c r="C722">
        <v>95456</v>
      </c>
      <c r="D722">
        <v>1.2000000000000001E-3</v>
      </c>
      <c r="E722">
        <v>7.9999999999999993E-4</v>
      </c>
      <c r="F722" t="s">
        <v>39</v>
      </c>
      <c r="G722" t="s">
        <v>150</v>
      </c>
    </row>
    <row r="723" spans="1:7">
      <c r="A723">
        <v>197165</v>
      </c>
      <c r="B723" s="12">
        <v>3042</v>
      </c>
      <c r="C723">
        <v>95456</v>
      </c>
      <c r="D723">
        <v>9.9999999999999991E-5</v>
      </c>
      <c r="E723">
        <v>3.0000000000000003E-4</v>
      </c>
      <c r="F723" t="s">
        <v>39</v>
      </c>
      <c r="G723" t="s">
        <v>150</v>
      </c>
    </row>
    <row r="724" spans="1:7">
      <c r="A724">
        <v>197166</v>
      </c>
      <c r="B724" s="12">
        <v>649</v>
      </c>
      <c r="C724">
        <v>95456</v>
      </c>
      <c r="D724">
        <v>0</v>
      </c>
      <c r="E724">
        <v>6.9999999999999999E-4</v>
      </c>
      <c r="F724" t="s">
        <v>39</v>
      </c>
      <c r="G724" t="s">
        <v>150</v>
      </c>
    </row>
    <row r="725" spans="1:7">
      <c r="A725">
        <v>197167</v>
      </c>
      <c r="B725" s="12">
        <v>695</v>
      </c>
      <c r="C725">
        <v>95456</v>
      </c>
      <c r="D725">
        <v>6.9999999999999999E-4</v>
      </c>
      <c r="E725">
        <v>2.5000000000000001E-3</v>
      </c>
      <c r="F725" t="s">
        <v>39</v>
      </c>
      <c r="G725" t="s">
        <v>150</v>
      </c>
    </row>
    <row r="726" spans="1:7">
      <c r="A726">
        <v>197168</v>
      </c>
      <c r="B726" s="12">
        <v>328</v>
      </c>
      <c r="C726">
        <v>95456</v>
      </c>
      <c r="D726">
        <v>0</v>
      </c>
      <c r="E726">
        <v>1.2000000000000001E-3</v>
      </c>
      <c r="F726" t="s">
        <v>39</v>
      </c>
      <c r="G726" t="s">
        <v>150</v>
      </c>
    </row>
    <row r="727" spans="1:7">
      <c r="A727">
        <v>197169</v>
      </c>
      <c r="B727" s="12">
        <v>296</v>
      </c>
      <c r="C727">
        <v>95456</v>
      </c>
      <c r="D727">
        <v>4.7299999999999995E-2</v>
      </c>
      <c r="E727">
        <v>6.2000000000000006E-3</v>
      </c>
      <c r="F727" t="s">
        <v>39</v>
      </c>
      <c r="G727" t="s">
        <v>150</v>
      </c>
    </row>
    <row r="728" spans="1:7">
      <c r="A728">
        <v>197170</v>
      </c>
      <c r="B728" s="12">
        <v>1862</v>
      </c>
      <c r="C728">
        <v>95456</v>
      </c>
      <c r="D728">
        <v>0</v>
      </c>
      <c r="E728">
        <v>6.9999999999999999E-4</v>
      </c>
      <c r="F728" t="s">
        <v>39</v>
      </c>
      <c r="G728" t="s">
        <v>150</v>
      </c>
    </row>
    <row r="729" spans="1:7">
      <c r="A729">
        <v>197171</v>
      </c>
      <c r="B729" s="12">
        <v>300</v>
      </c>
      <c r="C729">
        <v>95456</v>
      </c>
      <c r="D729">
        <v>1.9781</v>
      </c>
      <c r="E729">
        <v>0.10120000000000001</v>
      </c>
      <c r="F729" t="s">
        <v>39</v>
      </c>
      <c r="G729" t="s">
        <v>150</v>
      </c>
    </row>
    <row r="730" spans="1:7">
      <c r="A730">
        <v>197172</v>
      </c>
      <c r="B730" s="12">
        <v>1861</v>
      </c>
      <c r="C730">
        <v>95456</v>
      </c>
      <c r="D730">
        <v>0</v>
      </c>
      <c r="E730">
        <v>3.0000000000000003E-4</v>
      </c>
      <c r="F730" t="s">
        <v>39</v>
      </c>
      <c r="G730" t="s">
        <v>150</v>
      </c>
    </row>
    <row r="731" spans="1:7">
      <c r="A731">
        <v>197173</v>
      </c>
      <c r="B731" s="12">
        <v>1859</v>
      </c>
      <c r="C731">
        <v>95456</v>
      </c>
      <c r="D731">
        <v>6.0000000000000006E-4</v>
      </c>
      <c r="E731">
        <v>3.0000000000000003E-4</v>
      </c>
      <c r="F731" t="s">
        <v>39</v>
      </c>
      <c r="G731" t="s">
        <v>150</v>
      </c>
    </row>
    <row r="732" spans="1:7">
      <c r="A732">
        <v>197174</v>
      </c>
      <c r="B732" s="12">
        <v>520</v>
      </c>
      <c r="C732">
        <v>95456</v>
      </c>
      <c r="D732">
        <v>5.0000000000000001E-4</v>
      </c>
      <c r="E732">
        <v>1.9000000000000002E-3</v>
      </c>
      <c r="F732" t="s">
        <v>39</v>
      </c>
      <c r="G732" t="s">
        <v>150</v>
      </c>
    </row>
    <row r="733" spans="1:7">
      <c r="A733">
        <v>197175</v>
      </c>
      <c r="B733" s="12">
        <v>2669</v>
      </c>
      <c r="C733">
        <v>95456</v>
      </c>
      <c r="D733">
        <v>5.6920000000000011</v>
      </c>
      <c r="E733">
        <v>-99</v>
      </c>
      <c r="F733" t="s">
        <v>151</v>
      </c>
      <c r="G733" t="s">
        <v>46</v>
      </c>
    </row>
    <row r="734" spans="1:7">
      <c r="A734">
        <v>197176</v>
      </c>
      <c r="B734" s="12">
        <v>2670</v>
      </c>
      <c r="C734">
        <v>95456</v>
      </c>
      <c r="D734">
        <v>12.9849719</v>
      </c>
      <c r="E734">
        <v>-99</v>
      </c>
      <c r="F734" t="s">
        <v>151</v>
      </c>
      <c r="G734" t="s">
        <v>46</v>
      </c>
    </row>
    <row r="735" spans="1:7">
      <c r="A735">
        <v>197177</v>
      </c>
      <c r="B735" s="12">
        <v>2671</v>
      </c>
      <c r="C735">
        <v>95456</v>
      </c>
      <c r="D735">
        <v>26.425128100000027</v>
      </c>
      <c r="E735">
        <v>-99</v>
      </c>
      <c r="F735" t="s">
        <v>151</v>
      </c>
      <c r="G735" t="s">
        <v>46</v>
      </c>
    </row>
    <row r="736" spans="1:7">
      <c r="A736">
        <v>197178</v>
      </c>
      <c r="B736" s="12">
        <v>626</v>
      </c>
      <c r="C736">
        <v>95457</v>
      </c>
      <c r="D736">
        <v>2.0300000000000002</v>
      </c>
      <c r="E736">
        <v>0.77999999999999992</v>
      </c>
      <c r="F736" t="s">
        <v>39</v>
      </c>
      <c r="G736" t="s">
        <v>40</v>
      </c>
    </row>
    <row r="737" spans="1:7">
      <c r="A737">
        <v>197179</v>
      </c>
      <c r="B737" s="12">
        <v>797</v>
      </c>
      <c r="C737">
        <v>95457</v>
      </c>
      <c r="D737">
        <v>0.43</v>
      </c>
      <c r="E737">
        <v>0.22999999999999998</v>
      </c>
      <c r="F737" t="s">
        <v>39</v>
      </c>
      <c r="G737" t="s">
        <v>40</v>
      </c>
    </row>
    <row r="738" spans="1:7">
      <c r="A738">
        <v>197180</v>
      </c>
      <c r="B738" s="12">
        <v>696</v>
      </c>
      <c r="C738">
        <v>95457</v>
      </c>
      <c r="D738">
        <v>0.05</v>
      </c>
      <c r="E738">
        <v>0.03</v>
      </c>
      <c r="F738" t="s">
        <v>39</v>
      </c>
      <c r="G738" t="s">
        <v>150</v>
      </c>
    </row>
    <row r="739" spans="1:7">
      <c r="A739">
        <v>197181</v>
      </c>
      <c r="B739" s="12">
        <v>525</v>
      </c>
      <c r="C739">
        <v>95457</v>
      </c>
      <c r="D739">
        <v>0.42000000000000004</v>
      </c>
      <c r="E739">
        <v>0.04</v>
      </c>
      <c r="F739" t="s">
        <v>39</v>
      </c>
      <c r="G739" t="s">
        <v>150</v>
      </c>
    </row>
    <row r="740" spans="1:7">
      <c r="A740">
        <v>197182</v>
      </c>
      <c r="B740" s="12">
        <v>292</v>
      </c>
      <c r="C740">
        <v>95457</v>
      </c>
      <c r="D740">
        <v>0.02</v>
      </c>
      <c r="E740">
        <v>0.04</v>
      </c>
      <c r="F740" t="s">
        <v>39</v>
      </c>
      <c r="G740" t="s">
        <v>150</v>
      </c>
    </row>
    <row r="741" spans="1:7">
      <c r="A741">
        <v>197183</v>
      </c>
      <c r="B741" s="12">
        <v>669</v>
      </c>
      <c r="C741">
        <v>95457</v>
      </c>
      <c r="D741">
        <v>0.01</v>
      </c>
      <c r="E741">
        <v>0.02</v>
      </c>
      <c r="F741" t="s">
        <v>39</v>
      </c>
      <c r="G741" t="s">
        <v>150</v>
      </c>
    </row>
    <row r="742" spans="1:7">
      <c r="A742">
        <v>197184</v>
      </c>
      <c r="B742" s="12">
        <v>329</v>
      </c>
      <c r="C742">
        <v>95457</v>
      </c>
      <c r="D742">
        <v>0.08</v>
      </c>
      <c r="E742">
        <v>0.09</v>
      </c>
      <c r="F742" t="s">
        <v>39</v>
      </c>
      <c r="G742" t="s">
        <v>150</v>
      </c>
    </row>
    <row r="743" spans="1:7">
      <c r="A743">
        <v>197185</v>
      </c>
      <c r="B743" s="12">
        <v>488</v>
      </c>
      <c r="C743">
        <v>95457</v>
      </c>
      <c r="D743">
        <v>33.450000000000003</v>
      </c>
      <c r="E743">
        <v>2.11</v>
      </c>
      <c r="F743" t="s">
        <v>39</v>
      </c>
      <c r="G743" t="s">
        <v>150</v>
      </c>
    </row>
    <row r="744" spans="1:7">
      <c r="A744">
        <v>197186</v>
      </c>
      <c r="B744" s="12">
        <v>715</v>
      </c>
      <c r="C744">
        <v>95457</v>
      </c>
      <c r="D744">
        <v>3.8800000000000001E-2</v>
      </c>
      <c r="E744">
        <v>3.1000000000000003E-3</v>
      </c>
      <c r="F744" t="s">
        <v>39</v>
      </c>
      <c r="G744" t="s">
        <v>150</v>
      </c>
    </row>
    <row r="745" spans="1:7">
      <c r="A745">
        <v>197187</v>
      </c>
      <c r="B745" s="12">
        <v>767</v>
      </c>
      <c r="C745">
        <v>95457</v>
      </c>
      <c r="D745">
        <v>1.6199999999999999E-2</v>
      </c>
      <c r="E745">
        <v>1.1000000000000001E-3</v>
      </c>
      <c r="F745" t="s">
        <v>39</v>
      </c>
      <c r="G745" t="s">
        <v>150</v>
      </c>
    </row>
    <row r="746" spans="1:7">
      <c r="A746">
        <v>197188</v>
      </c>
      <c r="B746" s="12">
        <v>347</v>
      </c>
      <c r="C746">
        <v>95457</v>
      </c>
      <c r="D746">
        <v>1.1899999999999999E-2</v>
      </c>
      <c r="E746">
        <v>1.7999999999999997E-3</v>
      </c>
      <c r="F746" t="s">
        <v>39</v>
      </c>
      <c r="G746" t="s">
        <v>150</v>
      </c>
    </row>
    <row r="747" spans="1:7">
      <c r="A747">
        <v>197189</v>
      </c>
      <c r="B747" s="12">
        <v>526</v>
      </c>
      <c r="C747">
        <v>95457</v>
      </c>
      <c r="D747">
        <v>0.13759999999999997</v>
      </c>
      <c r="E747">
        <v>8.5000000000000006E-3</v>
      </c>
      <c r="F747" t="s">
        <v>39</v>
      </c>
      <c r="G747" t="s">
        <v>150</v>
      </c>
    </row>
    <row r="748" spans="1:7">
      <c r="A748">
        <v>197190</v>
      </c>
      <c r="B748" s="12">
        <v>380</v>
      </c>
      <c r="C748">
        <v>95457</v>
      </c>
      <c r="D748">
        <v>8.4599999999999995E-2</v>
      </c>
      <c r="E748">
        <v>7.3000000000000001E-3</v>
      </c>
      <c r="F748" t="s">
        <v>39</v>
      </c>
      <c r="G748" t="s">
        <v>150</v>
      </c>
    </row>
    <row r="749" spans="1:7">
      <c r="A749">
        <v>197191</v>
      </c>
      <c r="B749" s="12">
        <v>778</v>
      </c>
      <c r="C749">
        <v>95457</v>
      </c>
      <c r="D749">
        <v>2.9499999999999995E-2</v>
      </c>
      <c r="E749">
        <v>4.7599999999999996E-2</v>
      </c>
      <c r="F749" t="s">
        <v>39</v>
      </c>
      <c r="G749" t="s">
        <v>150</v>
      </c>
    </row>
    <row r="750" spans="1:7">
      <c r="A750">
        <v>197192</v>
      </c>
      <c r="B750" s="12">
        <v>298</v>
      </c>
      <c r="C750">
        <v>95457</v>
      </c>
      <c r="D750">
        <v>0</v>
      </c>
      <c r="E750">
        <v>4.9000000000000007E-3</v>
      </c>
      <c r="F750" t="s">
        <v>39</v>
      </c>
      <c r="G750" t="s">
        <v>150</v>
      </c>
    </row>
    <row r="751" spans="1:7">
      <c r="A751">
        <v>197193</v>
      </c>
      <c r="B751" s="12">
        <v>689</v>
      </c>
      <c r="C751">
        <v>95457</v>
      </c>
      <c r="D751">
        <v>9.9999999999999991E-5</v>
      </c>
      <c r="E751">
        <v>1.9999999999999998E-4</v>
      </c>
      <c r="F751" t="s">
        <v>39</v>
      </c>
      <c r="G751" t="s">
        <v>150</v>
      </c>
    </row>
    <row r="752" spans="1:7">
      <c r="A752">
        <v>197194</v>
      </c>
      <c r="B752" s="12">
        <v>697</v>
      </c>
      <c r="C752">
        <v>95457</v>
      </c>
      <c r="D752">
        <v>1.01E-2</v>
      </c>
      <c r="E752">
        <v>6.9999999999999999E-4</v>
      </c>
      <c r="F752" t="s">
        <v>39</v>
      </c>
      <c r="G752" t="s">
        <v>150</v>
      </c>
    </row>
    <row r="753" spans="1:7">
      <c r="A753">
        <v>197195</v>
      </c>
      <c r="B753" s="12">
        <v>586</v>
      </c>
      <c r="C753">
        <v>95457</v>
      </c>
      <c r="D753">
        <v>1.9000000000000002E-3</v>
      </c>
      <c r="E753">
        <v>9.9999999999999991E-5</v>
      </c>
      <c r="F753" t="s">
        <v>39</v>
      </c>
      <c r="G753" t="s">
        <v>150</v>
      </c>
    </row>
    <row r="754" spans="1:7">
      <c r="A754">
        <v>197196</v>
      </c>
      <c r="B754" s="12">
        <v>3041</v>
      </c>
      <c r="C754">
        <v>95457</v>
      </c>
      <c r="D754">
        <v>3.0000000000000003E-4</v>
      </c>
      <c r="E754">
        <v>1.9999999999999998E-4</v>
      </c>
      <c r="F754" t="s">
        <v>39</v>
      </c>
      <c r="G754" t="s">
        <v>150</v>
      </c>
    </row>
    <row r="755" spans="1:7">
      <c r="A755">
        <v>197197</v>
      </c>
      <c r="B755" s="12">
        <v>3042</v>
      </c>
      <c r="C755">
        <v>95457</v>
      </c>
      <c r="D755">
        <v>9.9999999999999991E-5</v>
      </c>
      <c r="E755">
        <v>9.9999999999999991E-5</v>
      </c>
      <c r="F755" t="s">
        <v>39</v>
      </c>
      <c r="G755" t="s">
        <v>150</v>
      </c>
    </row>
    <row r="756" spans="1:7">
      <c r="A756">
        <v>197198</v>
      </c>
      <c r="B756" s="12">
        <v>649</v>
      </c>
      <c r="C756">
        <v>95457</v>
      </c>
      <c r="D756">
        <v>0</v>
      </c>
      <c r="E756">
        <v>9.9999999999999991E-5</v>
      </c>
      <c r="F756" t="s">
        <v>39</v>
      </c>
      <c r="G756" t="s">
        <v>150</v>
      </c>
    </row>
    <row r="757" spans="1:7">
      <c r="A757">
        <v>197199</v>
      </c>
      <c r="B757" s="12">
        <v>695</v>
      </c>
      <c r="C757">
        <v>95457</v>
      </c>
      <c r="D757">
        <v>1.9999999999999998E-4</v>
      </c>
      <c r="E757">
        <v>5.0000000000000001E-4</v>
      </c>
      <c r="F757" t="s">
        <v>39</v>
      </c>
      <c r="G757" t="s">
        <v>150</v>
      </c>
    </row>
    <row r="758" spans="1:7">
      <c r="A758">
        <v>197200</v>
      </c>
      <c r="B758" s="12">
        <v>328</v>
      </c>
      <c r="C758">
        <v>95457</v>
      </c>
      <c r="D758">
        <v>0</v>
      </c>
      <c r="E758">
        <v>1.9999999999999998E-4</v>
      </c>
      <c r="F758" t="s">
        <v>39</v>
      </c>
      <c r="G758" t="s">
        <v>150</v>
      </c>
    </row>
    <row r="759" spans="1:7">
      <c r="A759">
        <v>197201</v>
      </c>
      <c r="B759" s="12">
        <v>296</v>
      </c>
      <c r="C759">
        <v>95457</v>
      </c>
      <c r="D759">
        <v>1.5900000000000001E-2</v>
      </c>
      <c r="E759">
        <v>1.5999999999999999E-3</v>
      </c>
      <c r="F759" t="s">
        <v>39</v>
      </c>
      <c r="G759" t="s">
        <v>150</v>
      </c>
    </row>
    <row r="760" spans="1:7">
      <c r="A760">
        <v>197202</v>
      </c>
      <c r="B760" s="12">
        <v>1862</v>
      </c>
      <c r="C760">
        <v>95457</v>
      </c>
      <c r="D760">
        <v>0</v>
      </c>
      <c r="E760">
        <v>1.9999999999999998E-4</v>
      </c>
      <c r="F760" t="s">
        <v>39</v>
      </c>
      <c r="G760" t="s">
        <v>150</v>
      </c>
    </row>
    <row r="761" spans="1:7">
      <c r="A761">
        <v>197203</v>
      </c>
      <c r="B761" s="12">
        <v>300</v>
      </c>
      <c r="C761">
        <v>95457</v>
      </c>
      <c r="D761">
        <v>1.1477999999999999</v>
      </c>
      <c r="E761">
        <v>7.1499999999999994E-2</v>
      </c>
      <c r="F761" t="s">
        <v>39</v>
      </c>
      <c r="G761" t="s">
        <v>150</v>
      </c>
    </row>
    <row r="762" spans="1:7">
      <c r="A762">
        <v>197204</v>
      </c>
      <c r="B762" s="12">
        <v>1861</v>
      </c>
      <c r="C762">
        <v>95457</v>
      </c>
      <c r="D762">
        <v>0</v>
      </c>
      <c r="E762">
        <v>9.9999999999999991E-5</v>
      </c>
      <c r="F762" t="s">
        <v>39</v>
      </c>
      <c r="G762" t="s">
        <v>150</v>
      </c>
    </row>
    <row r="763" spans="1:7">
      <c r="A763">
        <v>197205</v>
      </c>
      <c r="B763" s="12">
        <v>1859</v>
      </c>
      <c r="C763">
        <v>95457</v>
      </c>
      <c r="D763">
        <v>6.0000000000000006E-4</v>
      </c>
      <c r="E763">
        <v>9.9999999999999991E-5</v>
      </c>
      <c r="F763" t="s">
        <v>39</v>
      </c>
      <c r="G763" t="s">
        <v>150</v>
      </c>
    </row>
    <row r="764" spans="1:7">
      <c r="A764">
        <v>197206</v>
      </c>
      <c r="B764" s="12">
        <v>520</v>
      </c>
      <c r="C764">
        <v>95457</v>
      </c>
      <c r="D764">
        <v>0</v>
      </c>
      <c r="E764">
        <v>3.9999999999999996E-4</v>
      </c>
      <c r="F764" t="s">
        <v>39</v>
      </c>
      <c r="G764" t="s">
        <v>150</v>
      </c>
    </row>
    <row r="765" spans="1:7">
      <c r="A765">
        <v>197207</v>
      </c>
      <c r="B765" s="12">
        <v>2669</v>
      </c>
      <c r="C765">
        <v>95457</v>
      </c>
      <c r="D765">
        <v>0.81200000000000006</v>
      </c>
      <c r="E765">
        <v>-99</v>
      </c>
      <c r="F765" t="s">
        <v>151</v>
      </c>
      <c r="G765" t="s">
        <v>46</v>
      </c>
    </row>
    <row r="766" spans="1:7">
      <c r="A766">
        <v>197208</v>
      </c>
      <c r="B766" s="12">
        <v>2670</v>
      </c>
      <c r="C766">
        <v>95457</v>
      </c>
      <c r="D766">
        <v>12.624030400000002</v>
      </c>
      <c r="E766">
        <v>-99</v>
      </c>
      <c r="F766" t="s">
        <v>151</v>
      </c>
      <c r="G766" t="s">
        <v>46</v>
      </c>
    </row>
    <row r="767" spans="1:7">
      <c r="A767">
        <v>197209</v>
      </c>
      <c r="B767" s="12">
        <v>2671</v>
      </c>
      <c r="C767">
        <v>95457</v>
      </c>
      <c r="D767">
        <v>48.578369600000009</v>
      </c>
      <c r="E767">
        <v>-99</v>
      </c>
      <c r="F767" t="s">
        <v>151</v>
      </c>
      <c r="G767" t="s">
        <v>46</v>
      </c>
    </row>
    <row r="768" spans="1:7">
      <c r="A768">
        <v>197210</v>
      </c>
      <c r="B768" s="12">
        <v>626</v>
      </c>
      <c r="C768">
        <v>95458</v>
      </c>
      <c r="D768">
        <v>0.72</v>
      </c>
      <c r="E768">
        <v>5.5</v>
      </c>
      <c r="F768" t="s">
        <v>39</v>
      </c>
      <c r="G768" t="s">
        <v>40</v>
      </c>
    </row>
    <row r="769" spans="1:7">
      <c r="A769">
        <v>197211</v>
      </c>
      <c r="B769" s="12">
        <v>797</v>
      </c>
      <c r="C769">
        <v>95458</v>
      </c>
      <c r="D769">
        <v>0</v>
      </c>
      <c r="E769">
        <v>1.7500000000000002</v>
      </c>
      <c r="F769" t="s">
        <v>39</v>
      </c>
      <c r="G769" t="s">
        <v>40</v>
      </c>
    </row>
    <row r="770" spans="1:7">
      <c r="A770">
        <v>197212</v>
      </c>
      <c r="B770" s="12">
        <v>696</v>
      </c>
      <c r="C770">
        <v>95458</v>
      </c>
      <c r="D770">
        <v>0.36</v>
      </c>
      <c r="E770">
        <v>0.24</v>
      </c>
      <c r="F770" t="s">
        <v>39</v>
      </c>
      <c r="G770" t="s">
        <v>150</v>
      </c>
    </row>
    <row r="771" spans="1:7">
      <c r="A771">
        <v>197213</v>
      </c>
      <c r="B771" s="12">
        <v>525</v>
      </c>
      <c r="C771">
        <v>95458</v>
      </c>
      <c r="D771">
        <v>0.25</v>
      </c>
      <c r="E771">
        <v>0.09</v>
      </c>
      <c r="F771" t="s">
        <v>39</v>
      </c>
      <c r="G771" t="s">
        <v>150</v>
      </c>
    </row>
    <row r="772" spans="1:7">
      <c r="A772">
        <v>197214</v>
      </c>
      <c r="B772" s="12">
        <v>292</v>
      </c>
      <c r="C772">
        <v>95458</v>
      </c>
      <c r="D772">
        <v>6.9999999999999993E-2</v>
      </c>
      <c r="E772">
        <v>0.28999999999999998</v>
      </c>
      <c r="F772" t="s">
        <v>39</v>
      </c>
      <c r="G772" t="s">
        <v>150</v>
      </c>
    </row>
    <row r="773" spans="1:7">
      <c r="A773">
        <v>197215</v>
      </c>
      <c r="B773" s="12">
        <v>669</v>
      </c>
      <c r="C773">
        <v>95458</v>
      </c>
      <c r="D773">
        <v>0.13999999999999999</v>
      </c>
      <c r="E773">
        <v>0.16999999999999998</v>
      </c>
      <c r="F773" t="s">
        <v>39</v>
      </c>
      <c r="G773" t="s">
        <v>150</v>
      </c>
    </row>
    <row r="774" spans="1:7">
      <c r="A774">
        <v>197216</v>
      </c>
      <c r="B774" s="12">
        <v>329</v>
      </c>
      <c r="C774">
        <v>95458</v>
      </c>
      <c r="D774">
        <v>0</v>
      </c>
      <c r="E774">
        <v>0.74</v>
      </c>
      <c r="F774" t="s">
        <v>39</v>
      </c>
      <c r="G774" t="s">
        <v>150</v>
      </c>
    </row>
    <row r="775" spans="1:7">
      <c r="A775">
        <v>197217</v>
      </c>
      <c r="B775" s="12">
        <v>488</v>
      </c>
      <c r="C775">
        <v>95458</v>
      </c>
      <c r="D775">
        <v>23.09</v>
      </c>
      <c r="E775">
        <v>2.37</v>
      </c>
      <c r="F775" t="s">
        <v>39</v>
      </c>
      <c r="G775" t="s">
        <v>150</v>
      </c>
    </row>
    <row r="776" spans="1:7">
      <c r="A776">
        <v>197218</v>
      </c>
      <c r="B776" s="12">
        <v>715</v>
      </c>
      <c r="C776">
        <v>95458</v>
      </c>
      <c r="D776">
        <v>6.2200000000000005E-2</v>
      </c>
      <c r="E776">
        <v>1.6700000000000003E-2</v>
      </c>
      <c r="F776" t="s">
        <v>39</v>
      </c>
      <c r="G776" t="s">
        <v>150</v>
      </c>
    </row>
    <row r="777" spans="1:7">
      <c r="A777">
        <v>197219</v>
      </c>
      <c r="B777" s="12">
        <v>767</v>
      </c>
      <c r="C777">
        <v>95458</v>
      </c>
      <c r="D777">
        <v>1.2999999999999999E-3</v>
      </c>
      <c r="E777">
        <v>1.9000000000000002E-3</v>
      </c>
      <c r="F777" t="s">
        <v>39</v>
      </c>
      <c r="G777" t="s">
        <v>150</v>
      </c>
    </row>
    <row r="778" spans="1:7">
      <c r="A778">
        <v>197220</v>
      </c>
      <c r="B778" s="12">
        <v>347</v>
      </c>
      <c r="C778">
        <v>95458</v>
      </c>
      <c r="D778">
        <v>2.6200000000000001E-2</v>
      </c>
      <c r="E778">
        <v>1.3300000000000001E-2</v>
      </c>
      <c r="F778" t="s">
        <v>39</v>
      </c>
      <c r="G778" t="s">
        <v>150</v>
      </c>
    </row>
    <row r="779" spans="1:7">
      <c r="A779">
        <v>197221</v>
      </c>
      <c r="B779" s="12">
        <v>526</v>
      </c>
      <c r="C779">
        <v>95458</v>
      </c>
      <c r="D779">
        <v>0.1222</v>
      </c>
      <c r="E779">
        <v>1.2400000000000001E-2</v>
      </c>
      <c r="F779" t="s">
        <v>39</v>
      </c>
      <c r="G779" t="s">
        <v>150</v>
      </c>
    </row>
    <row r="780" spans="1:7">
      <c r="A780">
        <v>197222</v>
      </c>
      <c r="B780" s="12">
        <v>380</v>
      </c>
      <c r="C780">
        <v>95458</v>
      </c>
      <c r="D780">
        <v>0.50800000000000001</v>
      </c>
      <c r="E780">
        <v>8.5499999999999993E-2</v>
      </c>
      <c r="F780" t="s">
        <v>39</v>
      </c>
      <c r="G780" t="s">
        <v>150</v>
      </c>
    </row>
    <row r="781" spans="1:7">
      <c r="A781">
        <v>197223</v>
      </c>
      <c r="B781" s="12">
        <v>778</v>
      </c>
      <c r="C781">
        <v>95458</v>
      </c>
      <c r="D781">
        <v>0.29049999999999998</v>
      </c>
      <c r="E781">
        <v>0.3805</v>
      </c>
      <c r="F781" t="s">
        <v>39</v>
      </c>
      <c r="G781" t="s">
        <v>150</v>
      </c>
    </row>
    <row r="782" spans="1:7">
      <c r="A782">
        <v>197224</v>
      </c>
      <c r="B782" s="12">
        <v>298</v>
      </c>
      <c r="C782">
        <v>95458</v>
      </c>
      <c r="D782">
        <v>0</v>
      </c>
      <c r="E782">
        <v>3.8900000000000004E-2</v>
      </c>
      <c r="F782" t="s">
        <v>39</v>
      </c>
      <c r="G782" t="s">
        <v>150</v>
      </c>
    </row>
    <row r="783" spans="1:7">
      <c r="A783">
        <v>197225</v>
      </c>
      <c r="B783" s="12">
        <v>689</v>
      </c>
      <c r="C783">
        <v>95458</v>
      </c>
      <c r="D783">
        <v>0</v>
      </c>
      <c r="E783">
        <v>1.4999999999999998E-3</v>
      </c>
      <c r="F783" t="s">
        <v>39</v>
      </c>
      <c r="G783" t="s">
        <v>150</v>
      </c>
    </row>
    <row r="784" spans="1:7">
      <c r="A784">
        <v>197226</v>
      </c>
      <c r="B784" s="12">
        <v>697</v>
      </c>
      <c r="C784">
        <v>95458</v>
      </c>
      <c r="D784">
        <v>2.5300000000000003E-2</v>
      </c>
      <c r="E784">
        <v>3.3000000000000004E-3</v>
      </c>
      <c r="F784" t="s">
        <v>39</v>
      </c>
      <c r="G784" t="s">
        <v>150</v>
      </c>
    </row>
    <row r="785" spans="1:7">
      <c r="A785">
        <v>197227</v>
      </c>
      <c r="B785" s="12">
        <v>586</v>
      </c>
      <c r="C785">
        <v>95458</v>
      </c>
      <c r="D785">
        <v>2.2499999999999999E-2</v>
      </c>
      <c r="E785">
        <v>2.2000000000000001E-3</v>
      </c>
      <c r="F785" t="s">
        <v>39</v>
      </c>
      <c r="G785" t="s">
        <v>150</v>
      </c>
    </row>
    <row r="786" spans="1:7">
      <c r="A786">
        <v>197228</v>
      </c>
      <c r="B786" s="12">
        <v>3041</v>
      </c>
      <c r="C786">
        <v>95458</v>
      </c>
      <c r="D786">
        <v>2E-3</v>
      </c>
      <c r="E786">
        <v>1.2999999999999999E-3</v>
      </c>
      <c r="F786" t="s">
        <v>39</v>
      </c>
      <c r="G786" t="s">
        <v>150</v>
      </c>
    </row>
    <row r="787" spans="1:7">
      <c r="A787">
        <v>197229</v>
      </c>
      <c r="B787" s="12">
        <v>3042</v>
      </c>
      <c r="C787">
        <v>95458</v>
      </c>
      <c r="D787">
        <v>1.9999999999999998E-4</v>
      </c>
      <c r="E787">
        <v>3.9999999999999996E-4</v>
      </c>
      <c r="F787" t="s">
        <v>39</v>
      </c>
      <c r="G787" t="s">
        <v>150</v>
      </c>
    </row>
    <row r="788" spans="1:7">
      <c r="A788">
        <v>197230</v>
      </c>
      <c r="B788" s="12">
        <v>649</v>
      </c>
      <c r="C788">
        <v>95458</v>
      </c>
      <c r="D788">
        <v>0</v>
      </c>
      <c r="E788">
        <v>1.1000000000000001E-3</v>
      </c>
      <c r="F788" t="s">
        <v>39</v>
      </c>
      <c r="G788" t="s">
        <v>150</v>
      </c>
    </row>
    <row r="789" spans="1:7">
      <c r="A789">
        <v>197231</v>
      </c>
      <c r="B789" s="12">
        <v>695</v>
      </c>
      <c r="C789">
        <v>95458</v>
      </c>
      <c r="D789">
        <v>1.2999999999999999E-3</v>
      </c>
      <c r="E789">
        <v>4.1000000000000003E-3</v>
      </c>
      <c r="F789" t="s">
        <v>39</v>
      </c>
      <c r="G789" t="s">
        <v>150</v>
      </c>
    </row>
    <row r="790" spans="1:7">
      <c r="A790">
        <v>197232</v>
      </c>
      <c r="B790" s="12">
        <v>328</v>
      </c>
      <c r="C790">
        <v>95458</v>
      </c>
      <c r="D790">
        <v>0</v>
      </c>
      <c r="E790">
        <v>1.9000000000000002E-3</v>
      </c>
      <c r="F790" t="s">
        <v>39</v>
      </c>
      <c r="G790" t="s">
        <v>150</v>
      </c>
    </row>
    <row r="791" spans="1:7">
      <c r="A791">
        <v>197233</v>
      </c>
      <c r="B791" s="12">
        <v>296</v>
      </c>
      <c r="C791">
        <v>95458</v>
      </c>
      <c r="D791">
        <v>3.1300000000000001E-2</v>
      </c>
      <c r="E791">
        <v>0.01</v>
      </c>
      <c r="F791" t="s">
        <v>39</v>
      </c>
      <c r="G791" t="s">
        <v>150</v>
      </c>
    </row>
    <row r="792" spans="1:7">
      <c r="A792">
        <v>197234</v>
      </c>
      <c r="B792" s="12">
        <v>1862</v>
      </c>
      <c r="C792">
        <v>95458</v>
      </c>
      <c r="D792">
        <v>0</v>
      </c>
      <c r="E792">
        <v>1.1000000000000001E-3</v>
      </c>
      <c r="F792" t="s">
        <v>39</v>
      </c>
      <c r="G792" t="s">
        <v>150</v>
      </c>
    </row>
    <row r="793" spans="1:7">
      <c r="A793">
        <v>197235</v>
      </c>
      <c r="B793" s="12">
        <v>300</v>
      </c>
      <c r="C793">
        <v>95458</v>
      </c>
      <c r="D793">
        <v>2.1372999999999998</v>
      </c>
      <c r="E793">
        <v>0.21749999999999997</v>
      </c>
      <c r="F793" t="s">
        <v>39</v>
      </c>
      <c r="G793" t="s">
        <v>150</v>
      </c>
    </row>
    <row r="794" spans="1:7">
      <c r="A794">
        <v>197236</v>
      </c>
      <c r="B794" s="12">
        <v>1861</v>
      </c>
      <c r="C794">
        <v>95458</v>
      </c>
      <c r="D794">
        <v>0</v>
      </c>
      <c r="E794">
        <v>5.0000000000000001E-4</v>
      </c>
      <c r="F794" t="s">
        <v>39</v>
      </c>
      <c r="G794" t="s">
        <v>150</v>
      </c>
    </row>
    <row r="795" spans="1:7">
      <c r="A795">
        <v>197237</v>
      </c>
      <c r="B795" s="12">
        <v>1859</v>
      </c>
      <c r="C795">
        <v>95458</v>
      </c>
      <c r="D795">
        <v>6.0000000000000006E-4</v>
      </c>
      <c r="E795">
        <v>3.9999999999999996E-4</v>
      </c>
      <c r="F795" t="s">
        <v>39</v>
      </c>
      <c r="G795" t="s">
        <v>150</v>
      </c>
    </row>
    <row r="796" spans="1:7">
      <c r="A796">
        <v>197238</v>
      </c>
      <c r="B796" s="12">
        <v>2665</v>
      </c>
      <c r="C796">
        <v>95458</v>
      </c>
      <c r="D796">
        <v>0</v>
      </c>
      <c r="E796">
        <v>9.9999999999999991E-5</v>
      </c>
      <c r="F796" t="s">
        <v>39</v>
      </c>
      <c r="G796" t="s">
        <v>150</v>
      </c>
    </row>
    <row r="797" spans="1:7">
      <c r="A797">
        <v>197239</v>
      </c>
      <c r="B797" s="12">
        <v>712</v>
      </c>
      <c r="C797">
        <v>95458</v>
      </c>
      <c r="D797">
        <v>0</v>
      </c>
      <c r="E797">
        <v>9.9999999999999991E-5</v>
      </c>
      <c r="F797" t="s">
        <v>39</v>
      </c>
      <c r="G797" t="s">
        <v>150</v>
      </c>
    </row>
    <row r="798" spans="1:7">
      <c r="A798">
        <v>197240</v>
      </c>
      <c r="B798" s="12">
        <v>520</v>
      </c>
      <c r="C798">
        <v>95458</v>
      </c>
      <c r="D798">
        <v>0</v>
      </c>
      <c r="E798">
        <v>3.1000000000000003E-3</v>
      </c>
      <c r="F798" t="s">
        <v>39</v>
      </c>
      <c r="G798" t="s">
        <v>150</v>
      </c>
    </row>
    <row r="799" spans="1:7">
      <c r="A799">
        <v>197241</v>
      </c>
      <c r="B799" s="12">
        <v>2669</v>
      </c>
      <c r="C799">
        <v>95458</v>
      </c>
      <c r="D799">
        <v>0.28800000000000003</v>
      </c>
      <c r="E799">
        <v>-99</v>
      </c>
      <c r="F799" t="s">
        <v>151</v>
      </c>
      <c r="G799" t="s">
        <v>46</v>
      </c>
    </row>
    <row r="800" spans="1:7">
      <c r="A800">
        <v>197242</v>
      </c>
      <c r="B800" s="12">
        <v>2670</v>
      </c>
      <c r="C800">
        <v>95458</v>
      </c>
      <c r="D800">
        <v>9.2563940000000002</v>
      </c>
      <c r="E800">
        <v>-99</v>
      </c>
      <c r="F800" t="s">
        <v>151</v>
      </c>
      <c r="G800" t="s">
        <v>46</v>
      </c>
    </row>
    <row r="801" spans="1:7">
      <c r="A801">
        <v>197243</v>
      </c>
      <c r="B801" s="12">
        <v>2671</v>
      </c>
      <c r="C801">
        <v>95458</v>
      </c>
      <c r="D801">
        <v>62.594706000000002</v>
      </c>
      <c r="E801">
        <v>-99</v>
      </c>
      <c r="F801" t="s">
        <v>151</v>
      </c>
      <c r="G801" t="s">
        <v>46</v>
      </c>
    </row>
    <row r="802" spans="1:7">
      <c r="A802">
        <v>197244</v>
      </c>
      <c r="B802" s="12">
        <v>626</v>
      </c>
      <c r="C802">
        <v>95459</v>
      </c>
      <c r="D802">
        <v>70.216165507932033</v>
      </c>
      <c r="E802">
        <v>-99</v>
      </c>
      <c r="F802" t="s">
        <v>151</v>
      </c>
      <c r="G802" t="s">
        <v>40</v>
      </c>
    </row>
    <row r="803" spans="1:7">
      <c r="A803">
        <v>197245</v>
      </c>
      <c r="B803" s="12">
        <v>797</v>
      </c>
      <c r="C803">
        <v>95459</v>
      </c>
      <c r="D803">
        <v>0.44159853663212806</v>
      </c>
      <c r="E803">
        <v>-99</v>
      </c>
      <c r="F803" t="s">
        <v>151</v>
      </c>
      <c r="G803" t="s">
        <v>40</v>
      </c>
    </row>
    <row r="804" spans="1:7">
      <c r="A804">
        <v>197246</v>
      </c>
      <c r="B804" s="12">
        <v>696</v>
      </c>
      <c r="C804">
        <v>95459</v>
      </c>
      <c r="D804">
        <v>9.8910079471901998E-3</v>
      </c>
      <c r="E804">
        <v>-99</v>
      </c>
      <c r="F804" t="s">
        <v>151</v>
      </c>
      <c r="G804" t="s">
        <v>150</v>
      </c>
    </row>
    <row r="805" spans="1:7">
      <c r="A805">
        <v>197247</v>
      </c>
      <c r="B805" s="12">
        <v>525</v>
      </c>
      <c r="C805">
        <v>95459</v>
      </c>
      <c r="D805">
        <v>5.9945502710243631E-3</v>
      </c>
      <c r="E805">
        <v>-99</v>
      </c>
      <c r="F805" t="s">
        <v>151</v>
      </c>
      <c r="G805" t="s">
        <v>150</v>
      </c>
    </row>
    <row r="806" spans="1:7">
      <c r="A806">
        <v>197248</v>
      </c>
      <c r="B806" s="12">
        <v>292</v>
      </c>
      <c r="C806">
        <v>95459</v>
      </c>
      <c r="D806">
        <v>9.9909171183739393E-3</v>
      </c>
      <c r="E806">
        <v>-99</v>
      </c>
      <c r="F806" t="s">
        <v>151</v>
      </c>
      <c r="G806" t="s">
        <v>150</v>
      </c>
    </row>
    <row r="807" spans="1:7">
      <c r="A807">
        <v>197249</v>
      </c>
      <c r="B807" s="12">
        <v>669</v>
      </c>
      <c r="C807">
        <v>95459</v>
      </c>
      <c r="D807">
        <v>6.4940961269430606E-3</v>
      </c>
      <c r="E807">
        <v>-99</v>
      </c>
      <c r="F807" t="s">
        <v>151</v>
      </c>
      <c r="G807" t="s">
        <v>150</v>
      </c>
    </row>
    <row r="808" spans="1:7">
      <c r="A808">
        <v>197250</v>
      </c>
      <c r="B808" s="12">
        <v>329</v>
      </c>
      <c r="C808">
        <v>95459</v>
      </c>
      <c r="D808">
        <v>4.0663032671781923E-2</v>
      </c>
      <c r="E808">
        <v>-99</v>
      </c>
      <c r="F808" t="s">
        <v>151</v>
      </c>
      <c r="G808" t="s">
        <v>150</v>
      </c>
    </row>
    <row r="809" spans="1:7">
      <c r="A809">
        <v>197251</v>
      </c>
      <c r="B809" s="12">
        <v>488</v>
      </c>
      <c r="C809">
        <v>95459</v>
      </c>
      <c r="D809">
        <v>5.6948227574731454E-3</v>
      </c>
      <c r="E809">
        <v>-99</v>
      </c>
      <c r="F809" t="s">
        <v>151</v>
      </c>
      <c r="G809" t="s">
        <v>150</v>
      </c>
    </row>
    <row r="810" spans="1:7">
      <c r="A810">
        <v>197252</v>
      </c>
      <c r="B810" s="12">
        <v>715</v>
      </c>
      <c r="C810">
        <v>95459</v>
      </c>
      <c r="D810">
        <v>4.9954585591869703E-4</v>
      </c>
      <c r="E810">
        <v>-99</v>
      </c>
      <c r="F810" t="s">
        <v>151</v>
      </c>
      <c r="G810" t="s">
        <v>150</v>
      </c>
    </row>
    <row r="811" spans="1:7">
      <c r="A811">
        <v>197253</v>
      </c>
      <c r="B811" s="12">
        <v>767</v>
      </c>
      <c r="C811">
        <v>95459</v>
      </c>
      <c r="D811">
        <v>5.1952769015544472E-4</v>
      </c>
      <c r="E811">
        <v>-99</v>
      </c>
      <c r="F811" t="s">
        <v>151</v>
      </c>
      <c r="G811" t="s">
        <v>150</v>
      </c>
    </row>
    <row r="812" spans="1:7">
      <c r="A812">
        <v>197254</v>
      </c>
      <c r="B812" s="12">
        <v>347</v>
      </c>
      <c r="C812">
        <v>95459</v>
      </c>
      <c r="D812">
        <v>8.2924612082503689E-4</v>
      </c>
      <c r="E812">
        <v>-99</v>
      </c>
      <c r="F812" t="s">
        <v>151</v>
      </c>
      <c r="G812" t="s">
        <v>150</v>
      </c>
    </row>
    <row r="813" spans="1:7">
      <c r="A813">
        <v>197255</v>
      </c>
      <c r="B813" s="12">
        <v>526</v>
      </c>
      <c r="C813">
        <v>95459</v>
      </c>
      <c r="D813">
        <v>6.9936419828617565E-5</v>
      </c>
      <c r="E813">
        <v>-99</v>
      </c>
      <c r="F813" t="s">
        <v>151</v>
      </c>
      <c r="G813" t="s">
        <v>150</v>
      </c>
    </row>
    <row r="814" spans="1:7">
      <c r="A814">
        <v>197256</v>
      </c>
      <c r="B814" s="12">
        <v>380</v>
      </c>
      <c r="C814">
        <v>95459</v>
      </c>
      <c r="D814">
        <v>1.2188918884416206E-3</v>
      </c>
      <c r="E814">
        <v>-99</v>
      </c>
      <c r="F814" t="s">
        <v>151</v>
      </c>
      <c r="G814" t="s">
        <v>150</v>
      </c>
    </row>
    <row r="815" spans="1:7">
      <c r="A815">
        <v>197257</v>
      </c>
      <c r="B815" s="12">
        <v>778</v>
      </c>
      <c r="C815">
        <v>95459</v>
      </c>
      <c r="D815">
        <v>2.7854676926026542E-2</v>
      </c>
      <c r="E815">
        <v>-99</v>
      </c>
      <c r="F815" t="s">
        <v>151</v>
      </c>
      <c r="G815" t="s">
        <v>150</v>
      </c>
    </row>
    <row r="816" spans="1:7">
      <c r="A816">
        <v>197258</v>
      </c>
      <c r="B816" s="12">
        <v>298</v>
      </c>
      <c r="C816">
        <v>95459</v>
      </c>
      <c r="D816">
        <v>2.2079926831606407E-3</v>
      </c>
      <c r="E816">
        <v>-99</v>
      </c>
      <c r="F816" t="s">
        <v>151</v>
      </c>
      <c r="G816" t="s">
        <v>150</v>
      </c>
    </row>
    <row r="817" spans="1:7">
      <c r="A817">
        <v>197259</v>
      </c>
      <c r="B817" s="12">
        <v>689</v>
      </c>
      <c r="C817">
        <v>95459</v>
      </c>
      <c r="D817">
        <v>2.3978201084097451E-4</v>
      </c>
      <c r="E817">
        <v>-99</v>
      </c>
      <c r="F817" t="s">
        <v>151</v>
      </c>
      <c r="G817" t="s">
        <v>150</v>
      </c>
    </row>
    <row r="818" spans="1:7">
      <c r="A818">
        <v>197260</v>
      </c>
      <c r="B818" s="12">
        <v>586</v>
      </c>
      <c r="C818">
        <v>95459</v>
      </c>
      <c r="D818">
        <v>3.9963668473495758E-5</v>
      </c>
      <c r="E818">
        <v>-99</v>
      </c>
      <c r="F818" t="s">
        <v>151</v>
      </c>
      <c r="G818" t="s">
        <v>150</v>
      </c>
    </row>
    <row r="819" spans="1:7">
      <c r="A819">
        <v>197261</v>
      </c>
      <c r="B819" s="12">
        <v>695</v>
      </c>
      <c r="C819">
        <v>95459</v>
      </c>
      <c r="D819">
        <v>9.9909171183739393E-5</v>
      </c>
      <c r="E819">
        <v>-99</v>
      </c>
      <c r="F819" t="s">
        <v>151</v>
      </c>
      <c r="G819" t="s">
        <v>150</v>
      </c>
    </row>
    <row r="820" spans="1:7">
      <c r="A820">
        <v>197262</v>
      </c>
      <c r="B820" s="12">
        <v>1862</v>
      </c>
      <c r="C820">
        <v>95459</v>
      </c>
      <c r="D820">
        <v>9.9909171183739393E-5</v>
      </c>
      <c r="E820">
        <v>-99</v>
      </c>
      <c r="F820" t="s">
        <v>151</v>
      </c>
      <c r="G820" t="s">
        <v>150</v>
      </c>
    </row>
    <row r="821" spans="1:7">
      <c r="A821">
        <v>197263</v>
      </c>
      <c r="B821" s="12">
        <v>520</v>
      </c>
      <c r="C821">
        <v>95459</v>
      </c>
      <c r="D821">
        <v>9.9909171183739393E-5</v>
      </c>
      <c r="E821">
        <v>-99</v>
      </c>
      <c r="F821" t="s">
        <v>151</v>
      </c>
      <c r="G821" t="s">
        <v>150</v>
      </c>
    </row>
    <row r="822" spans="1:7">
      <c r="A822">
        <v>197264</v>
      </c>
      <c r="B822" s="12">
        <v>2669</v>
      </c>
      <c r="C822">
        <v>95459</v>
      </c>
      <c r="D822">
        <v>28.086466203172815</v>
      </c>
      <c r="E822">
        <v>-99</v>
      </c>
      <c r="F822" t="s">
        <v>151</v>
      </c>
      <c r="G822" t="s">
        <v>46</v>
      </c>
    </row>
    <row r="823" spans="1:7">
      <c r="A823">
        <v>197265</v>
      </c>
      <c r="B823" s="12">
        <v>2670</v>
      </c>
      <c r="C823">
        <v>95459</v>
      </c>
      <c r="D823">
        <v>4.171531602635755E-2</v>
      </c>
      <c r="E823">
        <v>-99</v>
      </c>
      <c r="F823" t="s">
        <v>151</v>
      </c>
      <c r="G823" t="s">
        <v>46</v>
      </c>
    </row>
    <row r="824" spans="1:7">
      <c r="A824">
        <v>197266</v>
      </c>
      <c r="B824" s="12">
        <v>2671</v>
      </c>
      <c r="C824">
        <v>95459</v>
      </c>
      <c r="D824">
        <v>1.1015467185666472</v>
      </c>
      <c r="E824">
        <v>-99</v>
      </c>
      <c r="F824" t="s">
        <v>151</v>
      </c>
      <c r="G824" t="s">
        <v>46</v>
      </c>
    </row>
    <row r="825" spans="1:7">
      <c r="A825">
        <v>197267</v>
      </c>
      <c r="B825" s="12">
        <v>626</v>
      </c>
      <c r="C825">
        <v>95460</v>
      </c>
      <c r="D825">
        <v>63.952030867133757</v>
      </c>
      <c r="E825">
        <v>-99</v>
      </c>
      <c r="F825" t="s">
        <v>151</v>
      </c>
      <c r="G825" t="s">
        <v>40</v>
      </c>
    </row>
    <row r="826" spans="1:7">
      <c r="A826">
        <v>197268</v>
      </c>
      <c r="B826" s="12">
        <v>797</v>
      </c>
      <c r="C826">
        <v>95460</v>
      </c>
      <c r="D826">
        <v>0.35859069126948528</v>
      </c>
      <c r="E826">
        <v>-99</v>
      </c>
      <c r="F826" t="s">
        <v>151</v>
      </c>
      <c r="G826" t="s">
        <v>40</v>
      </c>
    </row>
    <row r="827" spans="1:7">
      <c r="A827">
        <v>197269</v>
      </c>
      <c r="B827" s="12">
        <v>696</v>
      </c>
      <c r="C827">
        <v>95460</v>
      </c>
      <c r="D827">
        <v>7.3531237254697819E-3</v>
      </c>
      <c r="E827">
        <v>-99</v>
      </c>
      <c r="F827" t="s">
        <v>151</v>
      </c>
      <c r="G827" t="s">
        <v>150</v>
      </c>
    </row>
    <row r="828" spans="1:7">
      <c r="A828">
        <v>197270</v>
      </c>
      <c r="B828" s="12">
        <v>525</v>
      </c>
      <c r="C828">
        <v>95460</v>
      </c>
      <c r="D828">
        <v>1.813099000800768E-3</v>
      </c>
      <c r="E828">
        <v>-99</v>
      </c>
      <c r="F828" t="s">
        <v>151</v>
      </c>
      <c r="G828" t="s">
        <v>150</v>
      </c>
    </row>
    <row r="829" spans="1:7">
      <c r="A829">
        <v>197271</v>
      </c>
      <c r="B829" s="12">
        <v>292</v>
      </c>
      <c r="C829">
        <v>95460</v>
      </c>
      <c r="D829">
        <v>3.3240148348014083E-3</v>
      </c>
      <c r="E829">
        <v>-99</v>
      </c>
      <c r="F829" t="s">
        <v>151</v>
      </c>
      <c r="G829" t="s">
        <v>150</v>
      </c>
    </row>
    <row r="830" spans="1:7">
      <c r="A830">
        <v>197272</v>
      </c>
      <c r="B830" s="12">
        <v>669</v>
      </c>
      <c r="C830">
        <v>95460</v>
      </c>
      <c r="D830">
        <v>4.3312920574685009E-3</v>
      </c>
      <c r="E830">
        <v>-99</v>
      </c>
      <c r="F830" t="s">
        <v>151</v>
      </c>
      <c r="G830" t="s">
        <v>150</v>
      </c>
    </row>
    <row r="831" spans="1:7">
      <c r="A831">
        <v>197273</v>
      </c>
      <c r="B831" s="12">
        <v>488</v>
      </c>
      <c r="C831">
        <v>95460</v>
      </c>
      <c r="D831">
        <v>2.4779019677610498E-2</v>
      </c>
      <c r="E831">
        <v>-99</v>
      </c>
      <c r="F831" t="s">
        <v>151</v>
      </c>
      <c r="G831" t="s">
        <v>150</v>
      </c>
    </row>
    <row r="832" spans="1:7">
      <c r="A832">
        <v>197274</v>
      </c>
      <c r="B832" s="12">
        <v>715</v>
      </c>
      <c r="C832">
        <v>95460</v>
      </c>
      <c r="D832">
        <v>5.0363861133354666E-4</v>
      </c>
      <c r="E832">
        <v>-99</v>
      </c>
      <c r="F832" t="s">
        <v>151</v>
      </c>
      <c r="G832" t="s">
        <v>150</v>
      </c>
    </row>
    <row r="833" spans="1:7">
      <c r="A833">
        <v>197275</v>
      </c>
      <c r="B833" s="12">
        <v>767</v>
      </c>
      <c r="C833">
        <v>95460</v>
      </c>
      <c r="D833">
        <v>7.0509405586696537E-5</v>
      </c>
      <c r="E833">
        <v>-99</v>
      </c>
      <c r="F833" t="s">
        <v>151</v>
      </c>
      <c r="G833" t="s">
        <v>150</v>
      </c>
    </row>
    <row r="834" spans="1:7">
      <c r="A834">
        <v>197276</v>
      </c>
      <c r="B834" s="12">
        <v>347</v>
      </c>
      <c r="C834">
        <v>95460</v>
      </c>
      <c r="D834">
        <v>7.0509405586696537E-5</v>
      </c>
      <c r="E834">
        <v>-99</v>
      </c>
      <c r="F834" t="s">
        <v>151</v>
      </c>
      <c r="G834" t="s">
        <v>150</v>
      </c>
    </row>
    <row r="835" spans="1:7">
      <c r="A835">
        <v>197277</v>
      </c>
      <c r="B835" s="12">
        <v>526</v>
      </c>
      <c r="C835">
        <v>95460</v>
      </c>
      <c r="D835">
        <v>1.4101881117339307E-4</v>
      </c>
      <c r="E835">
        <v>-99</v>
      </c>
      <c r="F835" t="s">
        <v>151</v>
      </c>
      <c r="G835" t="s">
        <v>150</v>
      </c>
    </row>
    <row r="836" spans="1:7">
      <c r="A836">
        <v>197278</v>
      </c>
      <c r="B836" s="12">
        <v>380</v>
      </c>
      <c r="C836">
        <v>95460</v>
      </c>
      <c r="D836">
        <v>6.1947549194026246E-3</v>
      </c>
      <c r="E836">
        <v>-99</v>
      </c>
      <c r="F836" t="s">
        <v>151</v>
      </c>
      <c r="G836" t="s">
        <v>150</v>
      </c>
    </row>
    <row r="837" spans="1:7">
      <c r="A837">
        <v>197279</v>
      </c>
      <c r="B837" s="12">
        <v>778</v>
      </c>
      <c r="C837">
        <v>95460</v>
      </c>
      <c r="D837">
        <v>2.4607782549757096E-2</v>
      </c>
      <c r="E837">
        <v>-99</v>
      </c>
      <c r="F837" t="s">
        <v>151</v>
      </c>
      <c r="G837" t="s">
        <v>150</v>
      </c>
    </row>
    <row r="838" spans="1:7">
      <c r="A838">
        <v>197280</v>
      </c>
      <c r="B838" s="12">
        <v>689</v>
      </c>
      <c r="C838">
        <v>95460</v>
      </c>
      <c r="D838">
        <v>3.0218316680012797E-5</v>
      </c>
      <c r="E838">
        <v>-99</v>
      </c>
      <c r="F838" t="s">
        <v>151</v>
      </c>
      <c r="G838" t="s">
        <v>150</v>
      </c>
    </row>
    <row r="839" spans="1:7">
      <c r="A839">
        <v>197281</v>
      </c>
      <c r="B839" s="12">
        <v>586</v>
      </c>
      <c r="C839">
        <v>95460</v>
      </c>
      <c r="D839">
        <v>2.0145544453341872E-5</v>
      </c>
      <c r="E839">
        <v>-99</v>
      </c>
      <c r="F839" t="s">
        <v>151</v>
      </c>
      <c r="G839" t="s">
        <v>150</v>
      </c>
    </row>
    <row r="840" spans="1:7">
      <c r="A840">
        <v>197282</v>
      </c>
      <c r="B840" s="12">
        <v>695</v>
      </c>
      <c r="C840">
        <v>95460</v>
      </c>
      <c r="D840">
        <v>2.0145544453341872E-4</v>
      </c>
      <c r="E840">
        <v>-99</v>
      </c>
      <c r="F840" t="s">
        <v>151</v>
      </c>
      <c r="G840" t="s">
        <v>150</v>
      </c>
    </row>
    <row r="841" spans="1:7">
      <c r="A841">
        <v>197283</v>
      </c>
      <c r="B841" s="12">
        <v>300</v>
      </c>
      <c r="C841">
        <v>95460</v>
      </c>
      <c r="D841">
        <v>1.0072772226670936E-4</v>
      </c>
      <c r="E841">
        <v>-99</v>
      </c>
      <c r="F841" t="s">
        <v>151</v>
      </c>
      <c r="G841" t="s">
        <v>150</v>
      </c>
    </row>
    <row r="842" spans="1:7">
      <c r="A842">
        <v>197284</v>
      </c>
      <c r="B842" s="12">
        <v>2669</v>
      </c>
      <c r="C842">
        <v>95460</v>
      </c>
      <c r="D842">
        <v>25.580812346853506</v>
      </c>
      <c r="E842">
        <v>-99</v>
      </c>
      <c r="F842" t="s">
        <v>151</v>
      </c>
      <c r="G842" t="s">
        <v>46</v>
      </c>
    </row>
    <row r="843" spans="1:7">
      <c r="A843">
        <v>197285</v>
      </c>
      <c r="B843" s="12">
        <v>2670</v>
      </c>
      <c r="C843">
        <v>95460</v>
      </c>
      <c r="D843">
        <v>2.3688994631101312E-2</v>
      </c>
      <c r="E843">
        <v>-99</v>
      </c>
      <c r="F843" t="s">
        <v>151</v>
      </c>
      <c r="G843" t="s">
        <v>46</v>
      </c>
    </row>
    <row r="844" spans="1:7">
      <c r="A844">
        <v>197286</v>
      </c>
      <c r="B844" s="12">
        <v>2671</v>
      </c>
      <c r="C844">
        <v>95460</v>
      </c>
      <c r="D844">
        <v>10.01133579008523</v>
      </c>
      <c r="E844">
        <v>-99</v>
      </c>
      <c r="F844" t="s">
        <v>151</v>
      </c>
      <c r="G844" t="s">
        <v>46</v>
      </c>
    </row>
    <row r="845" spans="1:7">
      <c r="A845">
        <v>197287</v>
      </c>
      <c r="B845" s="12">
        <v>626</v>
      </c>
      <c r="C845">
        <v>95461</v>
      </c>
      <c r="D845">
        <v>6.7750431857206141</v>
      </c>
      <c r="E845">
        <v>-99</v>
      </c>
      <c r="F845" t="s">
        <v>151</v>
      </c>
      <c r="G845" t="s">
        <v>40</v>
      </c>
    </row>
    <row r="846" spans="1:7">
      <c r="A846">
        <v>197288</v>
      </c>
      <c r="B846" s="12">
        <v>797</v>
      </c>
      <c r="C846">
        <v>95461</v>
      </c>
      <c r="D846">
        <v>4.169655783260775</v>
      </c>
      <c r="E846">
        <v>-99</v>
      </c>
      <c r="F846" t="s">
        <v>151</v>
      </c>
      <c r="G846" t="s">
        <v>40</v>
      </c>
    </row>
    <row r="847" spans="1:7">
      <c r="A847">
        <v>197289</v>
      </c>
      <c r="B847" s="12">
        <v>696</v>
      </c>
      <c r="C847">
        <v>95461</v>
      </c>
      <c r="D847">
        <v>0.2175472582570839</v>
      </c>
      <c r="E847">
        <v>-99</v>
      </c>
      <c r="F847" t="s">
        <v>151</v>
      </c>
      <c r="G847" t="s">
        <v>150</v>
      </c>
    </row>
    <row r="848" spans="1:7">
      <c r="A848">
        <v>197290</v>
      </c>
      <c r="B848" s="12">
        <v>525</v>
      </c>
      <c r="C848">
        <v>95461</v>
      </c>
      <c r="D848">
        <v>0.16575029200539726</v>
      </c>
      <c r="E848">
        <v>-99</v>
      </c>
      <c r="F848" t="s">
        <v>151</v>
      </c>
      <c r="G848" t="s">
        <v>150</v>
      </c>
    </row>
    <row r="849" spans="1:7">
      <c r="A849">
        <v>197291</v>
      </c>
      <c r="B849" s="12">
        <v>292</v>
      </c>
      <c r="C849">
        <v>95461</v>
      </c>
      <c r="D849">
        <v>0.13467211225438527</v>
      </c>
      <c r="E849">
        <v>-99</v>
      </c>
      <c r="F849" t="s">
        <v>151</v>
      </c>
      <c r="G849" t="s">
        <v>150</v>
      </c>
    </row>
    <row r="850" spans="1:7">
      <c r="A850">
        <v>197292</v>
      </c>
      <c r="B850" s="12">
        <v>669</v>
      </c>
      <c r="C850">
        <v>95461</v>
      </c>
      <c r="D850">
        <v>8.287514600269863E-2</v>
      </c>
      <c r="E850">
        <v>-99</v>
      </c>
      <c r="F850" t="s">
        <v>151</v>
      </c>
      <c r="G850" t="s">
        <v>150</v>
      </c>
    </row>
    <row r="851" spans="1:7">
      <c r="A851">
        <v>197293</v>
      </c>
      <c r="B851" s="12">
        <v>329</v>
      </c>
      <c r="C851">
        <v>95461</v>
      </c>
      <c r="D851">
        <v>0.2952427076346138</v>
      </c>
      <c r="E851">
        <v>-99</v>
      </c>
      <c r="F851" t="s">
        <v>151</v>
      </c>
      <c r="G851" t="s">
        <v>150</v>
      </c>
    </row>
    <row r="852" spans="1:7">
      <c r="A852">
        <v>197294</v>
      </c>
      <c r="B852" s="12">
        <v>488</v>
      </c>
      <c r="C852">
        <v>95461</v>
      </c>
      <c r="D852">
        <v>17.963187896084925</v>
      </c>
      <c r="E852">
        <v>-99</v>
      </c>
      <c r="F852" t="s">
        <v>151</v>
      </c>
      <c r="G852" t="s">
        <v>150</v>
      </c>
    </row>
    <row r="853" spans="1:7">
      <c r="A853">
        <v>197295</v>
      </c>
      <c r="B853" s="12">
        <v>715</v>
      </c>
      <c r="C853">
        <v>95461</v>
      </c>
      <c r="D853">
        <v>8.0233500723862608E-2</v>
      </c>
      <c r="E853">
        <v>-99</v>
      </c>
      <c r="F853" t="s">
        <v>151</v>
      </c>
      <c r="G853" t="s">
        <v>150</v>
      </c>
    </row>
    <row r="854" spans="1:7">
      <c r="A854">
        <v>197296</v>
      </c>
      <c r="B854" s="12">
        <v>767</v>
      </c>
      <c r="C854">
        <v>95461</v>
      </c>
      <c r="D854">
        <v>5.2832905576720383E-3</v>
      </c>
      <c r="E854">
        <v>-99</v>
      </c>
      <c r="F854" t="s">
        <v>151</v>
      </c>
      <c r="G854" t="s">
        <v>150</v>
      </c>
    </row>
    <row r="855" spans="1:7">
      <c r="A855">
        <v>197297</v>
      </c>
      <c r="B855" s="12">
        <v>347</v>
      </c>
      <c r="C855">
        <v>95461</v>
      </c>
      <c r="D855">
        <v>2.3723010543272485E-2</v>
      </c>
      <c r="E855">
        <v>-99</v>
      </c>
      <c r="F855" t="s">
        <v>151</v>
      </c>
      <c r="G855" t="s">
        <v>150</v>
      </c>
    </row>
    <row r="856" spans="1:7">
      <c r="A856">
        <v>197298</v>
      </c>
      <c r="B856" s="12">
        <v>526</v>
      </c>
      <c r="C856">
        <v>95461</v>
      </c>
      <c r="D856">
        <v>0.1376245393307314</v>
      </c>
      <c r="E856">
        <v>-99</v>
      </c>
      <c r="F856" t="s">
        <v>151</v>
      </c>
      <c r="G856" t="s">
        <v>150</v>
      </c>
    </row>
    <row r="857" spans="1:7">
      <c r="A857">
        <v>197299</v>
      </c>
      <c r="B857" s="12">
        <v>380</v>
      </c>
      <c r="C857">
        <v>95461</v>
      </c>
      <c r="D857">
        <v>8.4480851956500916E-2</v>
      </c>
      <c r="E857">
        <v>-99</v>
      </c>
      <c r="F857" t="s">
        <v>151</v>
      </c>
      <c r="G857" t="s">
        <v>150</v>
      </c>
    </row>
    <row r="858" spans="1:7">
      <c r="A858">
        <v>197300</v>
      </c>
      <c r="B858" s="12">
        <v>778</v>
      </c>
      <c r="C858">
        <v>95461</v>
      </c>
      <c r="D858">
        <v>0.36786205431947855</v>
      </c>
      <c r="E858">
        <v>-99</v>
      </c>
      <c r="F858" t="s">
        <v>151</v>
      </c>
      <c r="G858" t="s">
        <v>150</v>
      </c>
    </row>
    <row r="859" spans="1:7">
      <c r="A859">
        <v>197301</v>
      </c>
      <c r="B859" s="12">
        <v>298</v>
      </c>
      <c r="C859">
        <v>95461</v>
      </c>
      <c r="D859">
        <v>5.5422753889304704E-3</v>
      </c>
      <c r="E859">
        <v>-99</v>
      </c>
      <c r="F859" t="s">
        <v>151</v>
      </c>
      <c r="G859" t="s">
        <v>150</v>
      </c>
    </row>
    <row r="860" spans="1:7">
      <c r="A860">
        <v>197302</v>
      </c>
      <c r="B860" s="12">
        <v>689</v>
      </c>
      <c r="C860">
        <v>95461</v>
      </c>
      <c r="D860">
        <v>1.035939325033733E-4</v>
      </c>
      <c r="E860">
        <v>-99</v>
      </c>
      <c r="F860" t="s">
        <v>151</v>
      </c>
      <c r="G860" t="s">
        <v>150</v>
      </c>
    </row>
    <row r="861" spans="1:7">
      <c r="A861">
        <v>197303</v>
      </c>
      <c r="B861" s="12">
        <v>697</v>
      </c>
      <c r="C861">
        <v>95461</v>
      </c>
      <c r="D861">
        <v>1.4036977854207081E-2</v>
      </c>
      <c r="E861">
        <v>-99</v>
      </c>
      <c r="F861" t="s">
        <v>151</v>
      </c>
      <c r="G861" t="s">
        <v>150</v>
      </c>
    </row>
    <row r="862" spans="1:7">
      <c r="A862">
        <v>197304</v>
      </c>
      <c r="B862" s="12">
        <v>586</v>
      </c>
      <c r="C862">
        <v>95461</v>
      </c>
      <c r="D862">
        <v>2.7452392113393922E-3</v>
      </c>
      <c r="E862">
        <v>-99</v>
      </c>
      <c r="F862" t="s">
        <v>151</v>
      </c>
      <c r="G862" t="s">
        <v>150</v>
      </c>
    </row>
    <row r="863" spans="1:7">
      <c r="A863">
        <v>197305</v>
      </c>
      <c r="B863" s="12">
        <v>3042</v>
      </c>
      <c r="C863">
        <v>95461</v>
      </c>
      <c r="D863">
        <v>5.1796966251686651E-5</v>
      </c>
      <c r="E863">
        <v>-99</v>
      </c>
      <c r="F863" t="s">
        <v>151</v>
      </c>
      <c r="G863" t="s">
        <v>150</v>
      </c>
    </row>
    <row r="864" spans="1:7">
      <c r="A864">
        <v>197306</v>
      </c>
      <c r="B864" s="12">
        <v>328</v>
      </c>
      <c r="C864">
        <v>95461</v>
      </c>
      <c r="D864">
        <v>5.1796966251686651E-5</v>
      </c>
      <c r="E864">
        <v>-99</v>
      </c>
      <c r="F864" t="s">
        <v>151</v>
      </c>
      <c r="G864" t="s">
        <v>150</v>
      </c>
    </row>
    <row r="865" spans="1:7">
      <c r="A865">
        <v>197307</v>
      </c>
      <c r="B865" s="12">
        <v>296</v>
      </c>
      <c r="C865">
        <v>95461</v>
      </c>
      <c r="D865">
        <v>4.3146872887654973E-2</v>
      </c>
      <c r="E865">
        <v>-99</v>
      </c>
      <c r="F865" t="s">
        <v>151</v>
      </c>
      <c r="G865" t="s">
        <v>150</v>
      </c>
    </row>
    <row r="866" spans="1:7">
      <c r="A866">
        <v>197308</v>
      </c>
      <c r="B866" s="12">
        <v>1862</v>
      </c>
      <c r="C866">
        <v>95461</v>
      </c>
      <c r="D866">
        <v>1.5539089875505992E-4</v>
      </c>
      <c r="E866">
        <v>-99</v>
      </c>
      <c r="F866" t="s">
        <v>151</v>
      </c>
      <c r="G866" t="s">
        <v>150</v>
      </c>
    </row>
    <row r="867" spans="1:7">
      <c r="A867">
        <v>197309</v>
      </c>
      <c r="B867" s="12">
        <v>300</v>
      </c>
      <c r="C867">
        <v>95461</v>
      </c>
      <c r="D867">
        <v>1.0345408069449373</v>
      </c>
      <c r="E867">
        <v>-99</v>
      </c>
      <c r="F867" t="s">
        <v>151</v>
      </c>
      <c r="G867" t="s">
        <v>150</v>
      </c>
    </row>
    <row r="868" spans="1:7">
      <c r="A868">
        <v>197310</v>
      </c>
      <c r="B868" s="12">
        <v>1861</v>
      </c>
      <c r="C868">
        <v>95461</v>
      </c>
      <c r="D868">
        <v>1.035939325033733E-4</v>
      </c>
      <c r="E868">
        <v>-99</v>
      </c>
      <c r="F868" t="s">
        <v>151</v>
      </c>
      <c r="G868" t="s">
        <v>150</v>
      </c>
    </row>
    <row r="869" spans="1:7">
      <c r="A869">
        <v>197311</v>
      </c>
      <c r="B869" s="12">
        <v>1859</v>
      </c>
      <c r="C869">
        <v>95461</v>
      </c>
      <c r="D869">
        <v>2.071878650067466E-4</v>
      </c>
      <c r="E869">
        <v>-99</v>
      </c>
      <c r="F869" t="s">
        <v>151</v>
      </c>
      <c r="G869" t="s">
        <v>150</v>
      </c>
    </row>
    <row r="870" spans="1:7">
      <c r="A870">
        <v>197312</v>
      </c>
      <c r="B870" s="12">
        <v>520</v>
      </c>
      <c r="C870">
        <v>95461</v>
      </c>
      <c r="D870">
        <v>8.8054842627867305E-4</v>
      </c>
      <c r="E870">
        <v>-99</v>
      </c>
      <c r="F870" t="s">
        <v>151</v>
      </c>
      <c r="G870" t="s">
        <v>150</v>
      </c>
    </row>
    <row r="871" spans="1:7">
      <c r="A871">
        <v>197313</v>
      </c>
      <c r="B871" s="12">
        <v>2669</v>
      </c>
      <c r="C871">
        <v>95461</v>
      </c>
      <c r="D871">
        <v>2.7100172742882451</v>
      </c>
      <c r="E871">
        <v>-99</v>
      </c>
      <c r="F871" t="s">
        <v>151</v>
      </c>
      <c r="G871" t="s">
        <v>46</v>
      </c>
    </row>
    <row r="872" spans="1:7">
      <c r="A872">
        <v>197314</v>
      </c>
      <c r="B872" s="12">
        <v>2670</v>
      </c>
      <c r="C872">
        <v>95461</v>
      </c>
      <c r="D872">
        <v>7.7105374712203121</v>
      </c>
      <c r="E872">
        <v>-99</v>
      </c>
      <c r="F872" t="s">
        <v>151</v>
      </c>
      <c r="G872" t="s">
        <v>46</v>
      </c>
    </row>
    <row r="873" spans="1:7">
      <c r="A873">
        <v>197315</v>
      </c>
      <c r="B873" s="12">
        <v>2671</v>
      </c>
      <c r="C873">
        <v>95461</v>
      </c>
      <c r="D873">
        <v>57.974697544564826</v>
      </c>
      <c r="E873">
        <v>-99</v>
      </c>
      <c r="F873" t="s">
        <v>151</v>
      </c>
      <c r="G873" t="s">
        <v>46</v>
      </c>
    </row>
    <row r="874" spans="1:7">
      <c r="A874">
        <v>197316</v>
      </c>
      <c r="B874" s="12">
        <v>626</v>
      </c>
      <c r="C874">
        <v>95462</v>
      </c>
      <c r="D874">
        <v>5.0289371814124655</v>
      </c>
      <c r="E874">
        <v>-99</v>
      </c>
      <c r="F874" t="s">
        <v>151</v>
      </c>
      <c r="G874" t="s">
        <v>40</v>
      </c>
    </row>
    <row r="875" spans="1:7">
      <c r="A875">
        <v>197317</v>
      </c>
      <c r="B875" s="12">
        <v>797</v>
      </c>
      <c r="C875">
        <v>95462</v>
      </c>
      <c r="D875">
        <v>1.2797085151438661</v>
      </c>
      <c r="E875">
        <v>-99</v>
      </c>
      <c r="F875" t="s">
        <v>151</v>
      </c>
      <c r="G875" t="s">
        <v>40</v>
      </c>
    </row>
    <row r="876" spans="1:7">
      <c r="A876">
        <v>197318</v>
      </c>
      <c r="B876" s="12">
        <v>696</v>
      </c>
      <c r="C876">
        <v>95462</v>
      </c>
      <c r="D876">
        <v>0.27497868920446711</v>
      </c>
      <c r="E876">
        <v>-99</v>
      </c>
      <c r="F876" t="s">
        <v>151</v>
      </c>
      <c r="G876" t="s">
        <v>150</v>
      </c>
    </row>
    <row r="877" spans="1:7">
      <c r="A877">
        <v>197319</v>
      </c>
      <c r="B877" s="12">
        <v>525</v>
      </c>
      <c r="C877">
        <v>95462</v>
      </c>
      <c r="D877">
        <v>0.29613089606634918</v>
      </c>
      <c r="E877">
        <v>-99</v>
      </c>
      <c r="F877" t="s">
        <v>151</v>
      </c>
      <c r="G877" t="s">
        <v>150</v>
      </c>
    </row>
    <row r="878" spans="1:7">
      <c r="A878">
        <v>197320</v>
      </c>
      <c r="B878" s="12">
        <v>292</v>
      </c>
      <c r="C878">
        <v>95462</v>
      </c>
      <c r="D878">
        <v>7.9320775732057827E-2</v>
      </c>
      <c r="E878">
        <v>-99</v>
      </c>
      <c r="F878" t="s">
        <v>151</v>
      </c>
      <c r="G878" t="s">
        <v>150</v>
      </c>
    </row>
    <row r="879" spans="1:7">
      <c r="A879">
        <v>197321</v>
      </c>
      <c r="B879" s="12">
        <v>669</v>
      </c>
      <c r="C879">
        <v>95462</v>
      </c>
      <c r="D879">
        <v>6.8744672301116791E-2</v>
      </c>
      <c r="E879">
        <v>-99</v>
      </c>
      <c r="F879" t="s">
        <v>151</v>
      </c>
      <c r="G879" t="s">
        <v>150</v>
      </c>
    </row>
    <row r="880" spans="1:7">
      <c r="A880">
        <v>197322</v>
      </c>
      <c r="B880" s="12">
        <v>329</v>
      </c>
      <c r="C880">
        <v>95462</v>
      </c>
      <c r="D880">
        <v>0.16921765489505669</v>
      </c>
      <c r="E880">
        <v>-99</v>
      </c>
      <c r="F880" t="s">
        <v>151</v>
      </c>
      <c r="G880" t="s">
        <v>150</v>
      </c>
    </row>
    <row r="881" spans="1:7">
      <c r="A881">
        <v>197323</v>
      </c>
      <c r="B881" s="12">
        <v>488</v>
      </c>
      <c r="C881">
        <v>95462</v>
      </c>
      <c r="D881">
        <v>21.390169189078261</v>
      </c>
      <c r="E881">
        <v>-99</v>
      </c>
      <c r="F881" t="s">
        <v>151</v>
      </c>
      <c r="G881" t="s">
        <v>150</v>
      </c>
    </row>
    <row r="882" spans="1:7">
      <c r="A882">
        <v>197324</v>
      </c>
      <c r="B882" s="12">
        <v>715</v>
      </c>
      <c r="C882">
        <v>95462</v>
      </c>
      <c r="D882">
        <v>9.3334112778054715E-2</v>
      </c>
      <c r="E882">
        <v>-99</v>
      </c>
      <c r="F882" t="s">
        <v>151</v>
      </c>
      <c r="G882" t="s">
        <v>150</v>
      </c>
    </row>
    <row r="883" spans="1:7">
      <c r="A883">
        <v>197325</v>
      </c>
      <c r="B883" s="12">
        <v>767</v>
      </c>
      <c r="C883">
        <v>95462</v>
      </c>
      <c r="D883">
        <v>3.0670699949729026E-3</v>
      </c>
      <c r="E883">
        <v>-99</v>
      </c>
      <c r="F883" t="s">
        <v>151</v>
      </c>
      <c r="G883" t="s">
        <v>150</v>
      </c>
    </row>
    <row r="884" spans="1:7">
      <c r="A884">
        <v>197326</v>
      </c>
      <c r="B884" s="12">
        <v>347</v>
      </c>
      <c r="C884">
        <v>95462</v>
      </c>
      <c r="D884">
        <v>2.686330271459025E-2</v>
      </c>
      <c r="E884">
        <v>-99</v>
      </c>
      <c r="F884" t="s">
        <v>151</v>
      </c>
      <c r="G884" t="s">
        <v>150</v>
      </c>
    </row>
    <row r="885" spans="1:7">
      <c r="A885">
        <v>197327</v>
      </c>
      <c r="B885" s="12">
        <v>526</v>
      </c>
      <c r="C885">
        <v>95462</v>
      </c>
      <c r="D885">
        <v>0.13738358356792413</v>
      </c>
      <c r="E885">
        <v>-99</v>
      </c>
      <c r="F885" t="s">
        <v>151</v>
      </c>
      <c r="G885" t="s">
        <v>150</v>
      </c>
    </row>
    <row r="886" spans="1:7">
      <c r="A886">
        <v>197328</v>
      </c>
      <c r="B886" s="12">
        <v>380</v>
      </c>
      <c r="C886">
        <v>95462</v>
      </c>
      <c r="D886">
        <v>0.38153293127119814</v>
      </c>
      <c r="E886">
        <v>-99</v>
      </c>
      <c r="F886" t="s">
        <v>151</v>
      </c>
      <c r="G886" t="s">
        <v>150</v>
      </c>
    </row>
    <row r="887" spans="1:7">
      <c r="A887">
        <v>197329</v>
      </c>
      <c r="B887" s="12">
        <v>778</v>
      </c>
      <c r="C887">
        <v>95462</v>
      </c>
      <c r="D887">
        <v>0.29078996383372396</v>
      </c>
      <c r="E887">
        <v>-99</v>
      </c>
      <c r="F887" t="s">
        <v>151</v>
      </c>
      <c r="G887" t="s">
        <v>150</v>
      </c>
    </row>
    <row r="888" spans="1:7">
      <c r="A888">
        <v>197330</v>
      </c>
      <c r="B888" s="12">
        <v>298</v>
      </c>
      <c r="C888">
        <v>95462</v>
      </c>
      <c r="D888">
        <v>1.5335349974864513E-3</v>
      </c>
      <c r="E888">
        <v>-99</v>
      </c>
      <c r="F888" t="s">
        <v>151</v>
      </c>
      <c r="G888" t="s">
        <v>150</v>
      </c>
    </row>
    <row r="889" spans="1:7">
      <c r="A889">
        <v>197331</v>
      </c>
      <c r="B889" s="12">
        <v>689</v>
      </c>
      <c r="C889">
        <v>95462</v>
      </c>
      <c r="D889">
        <v>2.1152206861882087E-4</v>
      </c>
      <c r="E889">
        <v>-99</v>
      </c>
      <c r="F889" t="s">
        <v>151</v>
      </c>
      <c r="G889" t="s">
        <v>150</v>
      </c>
    </row>
    <row r="890" spans="1:7">
      <c r="A890">
        <v>197332</v>
      </c>
      <c r="B890" s="12">
        <v>697</v>
      </c>
      <c r="C890">
        <v>95462</v>
      </c>
      <c r="D890">
        <v>1.6816004455196258E-2</v>
      </c>
      <c r="E890">
        <v>-99</v>
      </c>
      <c r="F890" t="s">
        <v>151</v>
      </c>
      <c r="G890" t="s">
        <v>150</v>
      </c>
    </row>
    <row r="891" spans="1:7">
      <c r="A891">
        <v>197333</v>
      </c>
      <c r="B891" s="12">
        <v>586</v>
      </c>
      <c r="C891">
        <v>95462</v>
      </c>
      <c r="D891">
        <v>2.0094596518787982E-3</v>
      </c>
      <c r="E891">
        <v>-99</v>
      </c>
      <c r="F891" t="s">
        <v>151</v>
      </c>
      <c r="G891" t="s">
        <v>150</v>
      </c>
    </row>
    <row r="892" spans="1:7">
      <c r="A892">
        <v>197334</v>
      </c>
      <c r="B892" s="12">
        <v>3041</v>
      </c>
      <c r="C892">
        <v>95462</v>
      </c>
      <c r="D892">
        <v>1.5864155146411567E-4</v>
      </c>
      <c r="E892">
        <v>-99</v>
      </c>
      <c r="F892" t="s">
        <v>151</v>
      </c>
      <c r="G892" t="s">
        <v>150</v>
      </c>
    </row>
    <row r="893" spans="1:7">
      <c r="A893">
        <v>197335</v>
      </c>
      <c r="B893" s="12">
        <v>3042</v>
      </c>
      <c r="C893">
        <v>95462</v>
      </c>
      <c r="D893">
        <v>5.2880517154705217E-5</v>
      </c>
      <c r="E893">
        <v>-99</v>
      </c>
      <c r="F893" t="s">
        <v>151</v>
      </c>
      <c r="G893" t="s">
        <v>150</v>
      </c>
    </row>
    <row r="894" spans="1:7">
      <c r="A894">
        <v>197336</v>
      </c>
      <c r="B894" s="12">
        <v>695</v>
      </c>
      <c r="C894">
        <v>95462</v>
      </c>
      <c r="D894">
        <v>2.1152206861882087E-4</v>
      </c>
      <c r="E894">
        <v>-99</v>
      </c>
      <c r="F894" t="s">
        <v>151</v>
      </c>
      <c r="G894" t="s">
        <v>150</v>
      </c>
    </row>
    <row r="895" spans="1:7">
      <c r="A895">
        <v>197337</v>
      </c>
      <c r="B895" s="12">
        <v>296</v>
      </c>
      <c r="C895">
        <v>95462</v>
      </c>
      <c r="D895">
        <v>7.2499189019100851E-2</v>
      </c>
      <c r="E895">
        <v>-99</v>
      </c>
      <c r="F895" t="s">
        <v>151</v>
      </c>
      <c r="G895" t="s">
        <v>150</v>
      </c>
    </row>
    <row r="896" spans="1:7">
      <c r="A896">
        <v>197338</v>
      </c>
      <c r="B896" s="12">
        <v>300</v>
      </c>
      <c r="C896">
        <v>95462</v>
      </c>
      <c r="D896">
        <v>1.5324245066262023</v>
      </c>
      <c r="E896">
        <v>-99</v>
      </c>
      <c r="F896" t="s">
        <v>151</v>
      </c>
      <c r="G896" t="s">
        <v>150</v>
      </c>
    </row>
    <row r="897" spans="1:7">
      <c r="A897">
        <v>197339</v>
      </c>
      <c r="B897" s="12">
        <v>1861</v>
      </c>
      <c r="C897">
        <v>95462</v>
      </c>
      <c r="D897">
        <v>5.2880517154705217E-5</v>
      </c>
      <c r="E897">
        <v>-99</v>
      </c>
      <c r="F897" t="s">
        <v>151</v>
      </c>
      <c r="G897" t="s">
        <v>150</v>
      </c>
    </row>
    <row r="898" spans="1:7">
      <c r="A898">
        <v>197340</v>
      </c>
      <c r="B898" s="12">
        <v>1859</v>
      </c>
      <c r="C898">
        <v>95462</v>
      </c>
      <c r="D898">
        <v>4.7592465439234702E-4</v>
      </c>
      <c r="E898">
        <v>-99</v>
      </c>
      <c r="F898" t="s">
        <v>151</v>
      </c>
      <c r="G898" t="s">
        <v>150</v>
      </c>
    </row>
    <row r="899" spans="1:7">
      <c r="A899">
        <v>197341</v>
      </c>
      <c r="B899" s="12">
        <v>520</v>
      </c>
      <c r="C899">
        <v>95462</v>
      </c>
      <c r="D899">
        <v>2.644025857735261E-4</v>
      </c>
      <c r="E899">
        <v>-99</v>
      </c>
      <c r="F899" t="s">
        <v>151</v>
      </c>
      <c r="G899" t="s">
        <v>150</v>
      </c>
    </row>
    <row r="900" spans="1:7">
      <c r="A900">
        <v>197342</v>
      </c>
      <c r="B900" s="12">
        <v>2669</v>
      </c>
      <c r="C900">
        <v>95462</v>
      </c>
      <c r="D900">
        <v>2.0115748725649869</v>
      </c>
      <c r="E900">
        <v>-99</v>
      </c>
      <c r="F900" t="s">
        <v>151</v>
      </c>
      <c r="G900" t="s">
        <v>46</v>
      </c>
    </row>
    <row r="901" spans="1:7">
      <c r="A901">
        <v>197343</v>
      </c>
      <c r="B901" s="12">
        <v>2670</v>
      </c>
      <c r="C901">
        <v>95462</v>
      </c>
      <c r="D901">
        <v>8.6275618704218786</v>
      </c>
      <c r="E901">
        <v>-99</v>
      </c>
      <c r="F901" t="s">
        <v>151</v>
      </c>
      <c r="G901" t="s">
        <v>46</v>
      </c>
    </row>
    <row r="902" spans="1:7">
      <c r="A902">
        <v>197344</v>
      </c>
      <c r="B902" s="12">
        <v>2671</v>
      </c>
      <c r="C902">
        <v>95462</v>
      </c>
      <c r="D902">
        <v>58.213974250305988</v>
      </c>
      <c r="E902">
        <v>-99</v>
      </c>
      <c r="F902" t="s">
        <v>151</v>
      </c>
      <c r="G902" t="s">
        <v>46</v>
      </c>
    </row>
  </sheetData>
  <sortState ref="A2:G902">
    <sortCondition ref="A2"/>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workbookViewId="0">
      <selection activeCell="G11" sqref="G11"/>
    </sheetView>
  </sheetViews>
  <sheetFormatPr defaultRowHeight="15"/>
  <sheetData>
    <row r="1" spans="1:4">
      <c r="A1" s="11" t="s">
        <v>26</v>
      </c>
      <c r="B1" s="11" t="s">
        <v>27</v>
      </c>
      <c r="C1" s="11" t="s">
        <v>0</v>
      </c>
      <c r="D1" s="11" t="s">
        <v>41</v>
      </c>
    </row>
    <row r="2" spans="1:4">
      <c r="A2">
        <v>6224</v>
      </c>
      <c r="B2" t="s">
        <v>32</v>
      </c>
      <c r="C2">
        <v>95433</v>
      </c>
      <c r="D2" t="s">
        <v>138</v>
      </c>
    </row>
    <row r="3" spans="1:4">
      <c r="A3">
        <v>6225</v>
      </c>
      <c r="B3" t="s">
        <v>32</v>
      </c>
      <c r="C3">
        <v>95434</v>
      </c>
      <c r="D3" t="s">
        <v>138</v>
      </c>
    </row>
    <row r="4" spans="1:4">
      <c r="A4">
        <v>6226</v>
      </c>
      <c r="B4" t="s">
        <v>32</v>
      </c>
      <c r="C4">
        <v>95435</v>
      </c>
      <c r="D4" t="s">
        <v>138</v>
      </c>
    </row>
    <row r="5" spans="1:4">
      <c r="A5">
        <v>6227</v>
      </c>
      <c r="B5" t="s">
        <v>32</v>
      </c>
      <c r="C5">
        <v>95436</v>
      </c>
      <c r="D5" t="s">
        <v>138</v>
      </c>
    </row>
    <row r="6" spans="1:4">
      <c r="A6">
        <v>6228</v>
      </c>
      <c r="B6" t="s">
        <v>32</v>
      </c>
      <c r="C6">
        <v>95437</v>
      </c>
      <c r="D6" t="s">
        <v>138</v>
      </c>
    </row>
    <row r="7" spans="1:4">
      <c r="A7">
        <v>6229</v>
      </c>
      <c r="B7" t="s">
        <v>32</v>
      </c>
      <c r="C7">
        <v>95438</v>
      </c>
      <c r="D7" t="s">
        <v>138</v>
      </c>
    </row>
    <row r="8" spans="1:4">
      <c r="A8">
        <v>6230</v>
      </c>
      <c r="B8" t="s">
        <v>32</v>
      </c>
      <c r="C8">
        <v>95439</v>
      </c>
      <c r="D8" t="s">
        <v>140</v>
      </c>
    </row>
    <row r="9" spans="1:4">
      <c r="A9">
        <v>6231</v>
      </c>
      <c r="B9" t="s">
        <v>32</v>
      </c>
      <c r="C9">
        <v>95440</v>
      </c>
      <c r="D9" t="s">
        <v>140</v>
      </c>
    </row>
    <row r="10" spans="1:4">
      <c r="A10">
        <v>6232</v>
      </c>
      <c r="B10" t="s">
        <v>32</v>
      </c>
      <c r="C10">
        <v>95441</v>
      </c>
      <c r="D10" t="s">
        <v>140</v>
      </c>
    </row>
    <row r="11" spans="1:4">
      <c r="A11">
        <v>6233</v>
      </c>
      <c r="B11" t="s">
        <v>32</v>
      </c>
      <c r="C11">
        <v>95442</v>
      </c>
      <c r="D11" t="s">
        <v>140</v>
      </c>
    </row>
    <row r="12" spans="1:4">
      <c r="A12">
        <v>6234</v>
      </c>
      <c r="B12" t="s">
        <v>32</v>
      </c>
      <c r="C12">
        <v>95443</v>
      </c>
      <c r="D12" t="s">
        <v>140</v>
      </c>
    </row>
    <row r="13" spans="1:4">
      <c r="A13">
        <v>6235</v>
      </c>
      <c r="B13" t="s">
        <v>32</v>
      </c>
      <c r="C13">
        <v>95444</v>
      </c>
      <c r="D13" t="s">
        <v>140</v>
      </c>
    </row>
    <row r="14" spans="1:4">
      <c r="A14">
        <v>6236</v>
      </c>
      <c r="B14" t="s">
        <v>32</v>
      </c>
      <c r="C14">
        <v>95445</v>
      </c>
      <c r="D14" t="s">
        <v>140</v>
      </c>
    </row>
    <row r="15" spans="1:4">
      <c r="A15">
        <v>6237</v>
      </c>
      <c r="B15" t="s">
        <v>32</v>
      </c>
      <c r="C15">
        <v>95446</v>
      </c>
      <c r="D15" t="s">
        <v>140</v>
      </c>
    </row>
    <row r="16" spans="1:4">
      <c r="A16">
        <v>6238</v>
      </c>
      <c r="B16" t="s">
        <v>32</v>
      </c>
      <c r="C16">
        <v>95447</v>
      </c>
      <c r="D16" t="s">
        <v>140</v>
      </c>
    </row>
    <row r="17" spans="1:4">
      <c r="A17">
        <v>6239</v>
      </c>
      <c r="B17" t="s">
        <v>32</v>
      </c>
      <c r="C17">
        <v>95448</v>
      </c>
      <c r="D17" t="s">
        <v>140</v>
      </c>
    </row>
    <row r="18" spans="1:4">
      <c r="A18">
        <v>6240</v>
      </c>
      <c r="B18" t="s">
        <v>32</v>
      </c>
      <c r="C18">
        <v>95449</v>
      </c>
      <c r="D18" t="s">
        <v>140</v>
      </c>
    </row>
    <row r="19" spans="1:4">
      <c r="A19">
        <v>6241</v>
      </c>
      <c r="B19" t="s">
        <v>32</v>
      </c>
      <c r="C19">
        <v>95450</v>
      </c>
      <c r="D19" t="s">
        <v>140</v>
      </c>
    </row>
    <row r="20" spans="1:4">
      <c r="A20">
        <v>6242</v>
      </c>
      <c r="B20" t="s">
        <v>32</v>
      </c>
      <c r="C20">
        <v>95451</v>
      </c>
      <c r="D20" t="s">
        <v>140</v>
      </c>
    </row>
    <row r="21" spans="1:4">
      <c r="A21">
        <v>6243</v>
      </c>
      <c r="B21" t="s">
        <v>32</v>
      </c>
      <c r="C21">
        <v>95452</v>
      </c>
      <c r="D21" t="s">
        <v>140</v>
      </c>
    </row>
    <row r="22" spans="1:4">
      <c r="A22">
        <v>6244</v>
      </c>
      <c r="B22" t="s">
        <v>32</v>
      </c>
      <c r="C22">
        <v>95453</v>
      </c>
      <c r="D22" t="s">
        <v>140</v>
      </c>
    </row>
    <row r="23" spans="1:4">
      <c r="A23">
        <v>6245</v>
      </c>
      <c r="B23" t="s">
        <v>32</v>
      </c>
      <c r="C23">
        <v>95454</v>
      </c>
      <c r="D23" t="s">
        <v>140</v>
      </c>
    </row>
    <row r="24" spans="1:4">
      <c r="A24">
        <v>6246</v>
      </c>
      <c r="B24" t="s">
        <v>32</v>
      </c>
      <c r="C24">
        <v>95455</v>
      </c>
      <c r="D24" t="s">
        <v>140</v>
      </c>
    </row>
    <row r="25" spans="1:4">
      <c r="A25">
        <v>6247</v>
      </c>
      <c r="B25" t="s">
        <v>32</v>
      </c>
      <c r="C25">
        <v>95456</v>
      </c>
      <c r="D25" t="s">
        <v>140</v>
      </c>
    </row>
    <row r="26" spans="1:4">
      <c r="A26">
        <v>6248</v>
      </c>
      <c r="B26" t="s">
        <v>32</v>
      </c>
      <c r="C26">
        <v>95457</v>
      </c>
      <c r="D26" t="s">
        <v>140</v>
      </c>
    </row>
    <row r="27" spans="1:4">
      <c r="A27">
        <v>6249</v>
      </c>
      <c r="B27" t="s">
        <v>32</v>
      </c>
      <c r="C27">
        <v>95458</v>
      </c>
      <c r="D27" t="s">
        <v>140</v>
      </c>
    </row>
    <row r="28" spans="1:4">
      <c r="A28">
        <v>6250</v>
      </c>
      <c r="B28" t="s">
        <v>32</v>
      </c>
      <c r="C28">
        <v>95459</v>
      </c>
      <c r="D28" t="s">
        <v>148</v>
      </c>
    </row>
    <row r="29" spans="1:4">
      <c r="A29">
        <v>6251</v>
      </c>
      <c r="B29" t="s">
        <v>32</v>
      </c>
      <c r="C29">
        <v>95460</v>
      </c>
      <c r="D29" t="s">
        <v>148</v>
      </c>
    </row>
    <row r="30" spans="1:4">
      <c r="A30">
        <v>6252</v>
      </c>
      <c r="B30" t="s">
        <v>32</v>
      </c>
      <c r="C30">
        <v>95461</v>
      </c>
      <c r="D30" t="s">
        <v>149</v>
      </c>
    </row>
    <row r="31" spans="1:4">
      <c r="A31">
        <v>6253</v>
      </c>
      <c r="B31" t="s">
        <v>32</v>
      </c>
      <c r="C31">
        <v>95462</v>
      </c>
      <c r="D31" t="s">
        <v>149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N68"/>
  <sheetViews>
    <sheetView tabSelected="1" workbookViewId="0">
      <pane xSplit="3" ySplit="4" topLeftCell="BE14" activePane="bottomRight" state="frozen"/>
      <selection pane="topRight" activeCell="C1" sqref="C1"/>
      <selection pane="bottomLeft" activeCell="A5" sqref="A5"/>
      <selection pane="bottomRight" activeCell="BI42" sqref="BI42"/>
    </sheetView>
  </sheetViews>
  <sheetFormatPr defaultRowHeight="15"/>
  <cols>
    <col min="2" max="2" width="8.85546875" style="33"/>
    <col min="3" max="3" width="11" style="35" customWidth="1"/>
    <col min="4" max="55" width="0" hidden="1" customWidth="1"/>
    <col min="56" max="56" width="2.85546875" style="2" hidden="1" customWidth="1"/>
    <col min="109" max="109" width="2.85546875" style="2" customWidth="1"/>
    <col min="110" max="111" width="10.140625" customWidth="1"/>
    <col min="112" max="112" width="9.85546875" customWidth="1"/>
    <col min="113" max="113" width="10.85546875" customWidth="1"/>
    <col min="114" max="114" width="10.7109375" customWidth="1"/>
    <col min="115" max="115" width="10" customWidth="1"/>
    <col min="116" max="116" width="9.85546875" customWidth="1"/>
    <col min="117" max="117" width="10" customWidth="1"/>
  </cols>
  <sheetData>
    <row r="1" spans="1:118" ht="33.75">
      <c r="C1" t="s">
        <v>43</v>
      </c>
      <c r="D1">
        <v>95433</v>
      </c>
      <c r="F1">
        <v>95434</v>
      </c>
      <c r="H1">
        <v>95435</v>
      </c>
      <c r="J1">
        <v>95436</v>
      </c>
      <c r="L1">
        <v>95437</v>
      </c>
      <c r="N1">
        <v>95438</v>
      </c>
      <c r="P1">
        <v>95439</v>
      </c>
      <c r="R1">
        <v>95440</v>
      </c>
      <c r="T1">
        <v>95441</v>
      </c>
      <c r="V1">
        <v>95442</v>
      </c>
      <c r="X1">
        <v>95443</v>
      </c>
      <c r="Z1">
        <v>95444</v>
      </c>
      <c r="AB1">
        <v>95445</v>
      </c>
      <c r="AD1">
        <v>95446</v>
      </c>
      <c r="AF1">
        <v>95447</v>
      </c>
      <c r="AH1">
        <v>95448</v>
      </c>
      <c r="AJ1">
        <v>95449</v>
      </c>
      <c r="AL1">
        <v>95450</v>
      </c>
      <c r="AN1">
        <v>95451</v>
      </c>
      <c r="AP1">
        <v>95452</v>
      </c>
      <c r="AR1">
        <v>95453</v>
      </c>
      <c r="AT1">
        <v>95454</v>
      </c>
      <c r="AV1">
        <v>95455</v>
      </c>
      <c r="AX1">
        <v>95456</v>
      </c>
      <c r="AZ1">
        <v>95457</v>
      </c>
      <c r="BB1">
        <v>95458</v>
      </c>
      <c r="BE1">
        <v>95433</v>
      </c>
      <c r="BG1">
        <v>95434</v>
      </c>
      <c r="BI1">
        <v>95435</v>
      </c>
      <c r="BK1">
        <v>95436</v>
      </c>
      <c r="BM1">
        <v>95437</v>
      </c>
      <c r="BO1">
        <v>95438</v>
      </c>
      <c r="BQ1">
        <v>95439</v>
      </c>
      <c r="BS1">
        <v>95440</v>
      </c>
      <c r="BU1">
        <v>95441</v>
      </c>
      <c r="BW1">
        <v>95442</v>
      </c>
      <c r="BY1">
        <v>95443</v>
      </c>
      <c r="CA1">
        <v>95444</v>
      </c>
      <c r="CC1">
        <v>95445</v>
      </c>
      <c r="CE1">
        <v>95446</v>
      </c>
      <c r="CG1">
        <v>95447</v>
      </c>
      <c r="CI1">
        <v>95448</v>
      </c>
      <c r="CK1">
        <v>95449</v>
      </c>
      <c r="CM1">
        <v>95450</v>
      </c>
      <c r="CO1">
        <v>95451</v>
      </c>
      <c r="CQ1">
        <v>95452</v>
      </c>
      <c r="CS1">
        <v>95453</v>
      </c>
      <c r="CU1">
        <v>95454</v>
      </c>
      <c r="CW1">
        <v>95455</v>
      </c>
      <c r="CY1">
        <v>95456</v>
      </c>
      <c r="DA1">
        <v>95457</v>
      </c>
      <c r="DC1">
        <v>95458</v>
      </c>
      <c r="DF1" s="37" t="s">
        <v>132</v>
      </c>
      <c r="DG1">
        <v>95459</v>
      </c>
      <c r="DH1" s="37" t="s">
        <v>132</v>
      </c>
      <c r="DI1">
        <v>95460</v>
      </c>
      <c r="DJ1" s="37" t="s">
        <v>132</v>
      </c>
      <c r="DK1">
        <v>95461</v>
      </c>
      <c r="DL1" s="37" t="s">
        <v>132</v>
      </c>
      <c r="DM1">
        <v>95462</v>
      </c>
    </row>
    <row r="2" spans="1:118">
      <c r="B2" s="34"/>
      <c r="C2" s="36"/>
      <c r="D2" s="19" t="s">
        <v>69</v>
      </c>
      <c r="E2" s="19"/>
      <c r="F2" s="19" t="s">
        <v>69</v>
      </c>
      <c r="G2" s="19"/>
      <c r="H2" s="19" t="s">
        <v>69</v>
      </c>
      <c r="I2" s="19"/>
      <c r="J2" s="17" t="s">
        <v>73</v>
      </c>
      <c r="K2" s="17"/>
      <c r="L2" s="17" t="s">
        <v>73</v>
      </c>
      <c r="M2" s="17"/>
      <c r="N2" s="17" t="s">
        <v>73</v>
      </c>
      <c r="O2" s="17"/>
      <c r="P2" s="20" t="s">
        <v>69</v>
      </c>
      <c r="Q2" s="20"/>
      <c r="R2" s="20" t="s">
        <v>69</v>
      </c>
      <c r="S2" s="20"/>
      <c r="T2" s="20" t="s">
        <v>69</v>
      </c>
      <c r="U2" s="20"/>
      <c r="V2" s="20" t="s">
        <v>69</v>
      </c>
      <c r="W2" s="20"/>
      <c r="X2" s="20" t="s">
        <v>69</v>
      </c>
      <c r="Y2" s="20"/>
      <c r="Z2" s="20" t="s">
        <v>69</v>
      </c>
      <c r="AA2" s="20"/>
      <c r="AB2" s="20" t="s">
        <v>69</v>
      </c>
      <c r="AC2" s="20"/>
      <c r="AD2" s="20" t="s">
        <v>69</v>
      </c>
      <c r="AE2" s="20"/>
      <c r="AF2" s="20" t="s">
        <v>69</v>
      </c>
      <c r="AG2" s="20"/>
      <c r="AH2" s="20" t="s">
        <v>69</v>
      </c>
      <c r="AI2" s="20"/>
      <c r="AJ2" s="19" t="s">
        <v>73</v>
      </c>
      <c r="AK2" s="19"/>
      <c r="AL2" s="19" t="s">
        <v>73</v>
      </c>
      <c r="AM2" s="19"/>
      <c r="AN2" s="17" t="s">
        <v>73</v>
      </c>
      <c r="AO2" s="17"/>
      <c r="AP2" s="17" t="s">
        <v>73</v>
      </c>
      <c r="AQ2" s="17"/>
      <c r="AR2" s="17" t="s">
        <v>73</v>
      </c>
      <c r="AS2" s="17"/>
      <c r="AT2" s="17" t="s">
        <v>73</v>
      </c>
      <c r="AU2" s="17"/>
      <c r="AV2" s="17" t="s">
        <v>73</v>
      </c>
      <c r="AW2" s="17"/>
      <c r="AX2" s="17" t="s">
        <v>73</v>
      </c>
      <c r="AY2" s="17"/>
      <c r="AZ2" s="17" t="s">
        <v>73</v>
      </c>
      <c r="BA2" s="17"/>
      <c r="BB2" s="17" t="s">
        <v>73</v>
      </c>
      <c r="BE2" t="s">
        <v>69</v>
      </c>
      <c r="BG2" t="s">
        <v>69</v>
      </c>
      <c r="BI2" t="s">
        <v>69</v>
      </c>
      <c r="BK2" t="s">
        <v>73</v>
      </c>
      <c r="BM2" t="s">
        <v>73</v>
      </c>
      <c r="BO2" t="s">
        <v>73</v>
      </c>
      <c r="BQ2" t="s">
        <v>69</v>
      </c>
      <c r="BS2" t="s">
        <v>69</v>
      </c>
      <c r="BU2" t="s">
        <v>69</v>
      </c>
      <c r="BW2" t="s">
        <v>69</v>
      </c>
      <c r="BY2" t="s">
        <v>69</v>
      </c>
      <c r="CA2" t="s">
        <v>69</v>
      </c>
      <c r="CC2" t="s">
        <v>69</v>
      </c>
      <c r="CE2" t="s">
        <v>69</v>
      </c>
      <c r="CG2" t="s">
        <v>69</v>
      </c>
      <c r="CI2" t="s">
        <v>69</v>
      </c>
      <c r="CK2" t="s">
        <v>73</v>
      </c>
      <c r="CM2" t="s">
        <v>73</v>
      </c>
      <c r="CO2" t="s">
        <v>73</v>
      </c>
      <c r="CQ2" t="s">
        <v>73</v>
      </c>
      <c r="CS2" t="s">
        <v>73</v>
      </c>
      <c r="CU2" t="s">
        <v>73</v>
      </c>
      <c r="CW2" t="s">
        <v>73</v>
      </c>
      <c r="CY2" t="s">
        <v>73</v>
      </c>
      <c r="DA2" t="s">
        <v>73</v>
      </c>
      <c r="DC2" t="s">
        <v>73</v>
      </c>
      <c r="DF2" s="19" t="s">
        <v>69</v>
      </c>
      <c r="DG2" t="s">
        <v>69</v>
      </c>
      <c r="DH2" s="19" t="s">
        <v>69</v>
      </c>
      <c r="DI2" t="s">
        <v>73</v>
      </c>
      <c r="DJ2" s="19" t="s">
        <v>69</v>
      </c>
      <c r="DK2" t="s">
        <v>69</v>
      </c>
      <c r="DL2" t="s">
        <v>73</v>
      </c>
      <c r="DM2" t="s">
        <v>73</v>
      </c>
    </row>
    <row r="3" spans="1:118" ht="33.75">
      <c r="B3" s="34"/>
      <c r="C3" s="36"/>
      <c r="D3" s="18" t="s">
        <v>70</v>
      </c>
      <c r="E3" s="37" t="s">
        <v>132</v>
      </c>
      <c r="F3" s="18" t="s">
        <v>71</v>
      </c>
      <c r="G3" s="18"/>
      <c r="H3" s="18" t="s">
        <v>72</v>
      </c>
      <c r="I3" s="18"/>
      <c r="J3" s="18" t="s">
        <v>70</v>
      </c>
      <c r="K3" s="18"/>
      <c r="L3" s="18" t="s">
        <v>71</v>
      </c>
      <c r="M3" s="18"/>
      <c r="N3" s="18" t="s">
        <v>72</v>
      </c>
      <c r="O3" s="18"/>
      <c r="P3" s="19" t="s">
        <v>122</v>
      </c>
      <c r="Q3" s="19" t="s">
        <v>133</v>
      </c>
      <c r="R3" s="19" t="s">
        <v>123</v>
      </c>
      <c r="S3" s="19" t="s">
        <v>133</v>
      </c>
      <c r="T3" s="19" t="s">
        <v>24</v>
      </c>
      <c r="U3" s="19" t="s">
        <v>133</v>
      </c>
      <c r="V3" s="19" t="s">
        <v>45</v>
      </c>
      <c r="W3" s="19" t="s">
        <v>133</v>
      </c>
      <c r="X3" s="19" t="s">
        <v>124</v>
      </c>
      <c r="Y3" s="19" t="s">
        <v>133</v>
      </c>
      <c r="Z3" s="19" t="s">
        <v>125</v>
      </c>
      <c r="AA3" s="19" t="s">
        <v>133</v>
      </c>
      <c r="AB3" s="19" t="s">
        <v>126</v>
      </c>
      <c r="AC3" s="19" t="s">
        <v>133</v>
      </c>
      <c r="AD3" s="19" t="s">
        <v>127</v>
      </c>
      <c r="AE3" s="19" t="s">
        <v>133</v>
      </c>
      <c r="AF3" s="19" t="s">
        <v>128</v>
      </c>
      <c r="AG3" s="19" t="s">
        <v>133</v>
      </c>
      <c r="AH3" s="19" t="s">
        <v>129</v>
      </c>
      <c r="AI3" s="19" t="s">
        <v>133</v>
      </c>
      <c r="AJ3" s="19" t="s">
        <v>122</v>
      </c>
      <c r="AK3" s="19" t="s">
        <v>133</v>
      </c>
      <c r="AL3" s="19" t="s">
        <v>123</v>
      </c>
      <c r="AM3" s="19" t="s">
        <v>133</v>
      </c>
      <c r="AN3" s="19" t="s">
        <v>24</v>
      </c>
      <c r="AO3" s="19" t="s">
        <v>133</v>
      </c>
      <c r="AP3" s="19" t="s">
        <v>45</v>
      </c>
      <c r="AQ3" s="19" t="s">
        <v>133</v>
      </c>
      <c r="AR3" s="19" t="s">
        <v>124</v>
      </c>
      <c r="AS3" s="19" t="s">
        <v>133</v>
      </c>
      <c r="AT3" s="19" t="s">
        <v>125</v>
      </c>
      <c r="AU3" s="19" t="s">
        <v>133</v>
      </c>
      <c r="AV3" s="19" t="s">
        <v>126</v>
      </c>
      <c r="AW3" s="19" t="s">
        <v>133</v>
      </c>
      <c r="AX3" s="19" t="s">
        <v>127</v>
      </c>
      <c r="AY3" s="19" t="s">
        <v>133</v>
      </c>
      <c r="AZ3" s="19" t="s">
        <v>128</v>
      </c>
      <c r="BA3" s="19" t="s">
        <v>133</v>
      </c>
      <c r="BB3" s="19" t="s">
        <v>129</v>
      </c>
      <c r="BC3" t="s">
        <v>133</v>
      </c>
      <c r="BE3" t="s">
        <v>70</v>
      </c>
      <c r="BF3" s="12"/>
      <c r="BG3" t="s">
        <v>71</v>
      </c>
      <c r="BI3" t="s">
        <v>72</v>
      </c>
      <c r="BK3" t="s">
        <v>70</v>
      </c>
      <c r="BM3" t="s">
        <v>71</v>
      </c>
      <c r="BO3" t="s">
        <v>72</v>
      </c>
      <c r="BQ3" t="s">
        <v>122</v>
      </c>
      <c r="BR3" t="s">
        <v>133</v>
      </c>
      <c r="BS3" t="s">
        <v>123</v>
      </c>
      <c r="BT3" t="s">
        <v>133</v>
      </c>
      <c r="BU3" t="s">
        <v>24</v>
      </c>
      <c r="BV3" t="s">
        <v>133</v>
      </c>
      <c r="BW3" t="s">
        <v>45</v>
      </c>
      <c r="BX3" t="s">
        <v>133</v>
      </c>
      <c r="BY3" t="s">
        <v>124</v>
      </c>
      <c r="BZ3" t="s">
        <v>133</v>
      </c>
      <c r="CA3" t="s">
        <v>125</v>
      </c>
      <c r="CB3" t="s">
        <v>133</v>
      </c>
      <c r="CC3" t="s">
        <v>126</v>
      </c>
      <c r="CD3" t="s">
        <v>133</v>
      </c>
      <c r="CE3" t="s">
        <v>127</v>
      </c>
      <c r="CF3" t="s">
        <v>133</v>
      </c>
      <c r="CG3" t="s">
        <v>128</v>
      </c>
      <c r="CH3" t="s">
        <v>133</v>
      </c>
      <c r="CI3" t="s">
        <v>129</v>
      </c>
      <c r="CJ3" t="s">
        <v>133</v>
      </c>
      <c r="CK3" t="s">
        <v>122</v>
      </c>
      <c r="CL3" t="s">
        <v>133</v>
      </c>
      <c r="CM3" t="s">
        <v>123</v>
      </c>
      <c r="CN3" t="s">
        <v>133</v>
      </c>
      <c r="CO3" t="s">
        <v>24</v>
      </c>
      <c r="CP3" t="s">
        <v>133</v>
      </c>
      <c r="CQ3" t="s">
        <v>45</v>
      </c>
      <c r="CR3" t="s">
        <v>133</v>
      </c>
      <c r="CS3" t="s">
        <v>124</v>
      </c>
      <c r="CT3" t="s">
        <v>133</v>
      </c>
      <c r="CU3" t="s">
        <v>125</v>
      </c>
      <c r="CV3" t="s">
        <v>133</v>
      </c>
      <c r="CW3" t="s">
        <v>126</v>
      </c>
      <c r="CX3" t="s">
        <v>133</v>
      </c>
      <c r="CY3" t="s">
        <v>127</v>
      </c>
      <c r="CZ3" t="s">
        <v>133</v>
      </c>
      <c r="DA3" t="s">
        <v>128</v>
      </c>
      <c r="DB3" t="s">
        <v>133</v>
      </c>
      <c r="DC3" t="s">
        <v>129</v>
      </c>
      <c r="DD3" t="s">
        <v>133</v>
      </c>
      <c r="DF3" s="18" t="s">
        <v>135</v>
      </c>
      <c r="DG3" s="18" t="s">
        <v>135</v>
      </c>
      <c r="DH3" s="18" t="s">
        <v>135</v>
      </c>
      <c r="DI3" s="18" t="s">
        <v>135</v>
      </c>
      <c r="DJ3" s="18" t="s">
        <v>136</v>
      </c>
      <c r="DK3" s="18" t="s">
        <v>136</v>
      </c>
      <c r="DL3" s="18" t="s">
        <v>136</v>
      </c>
      <c r="DM3" s="18" t="s">
        <v>136</v>
      </c>
    </row>
    <row r="4" spans="1:118">
      <c r="A4" t="s">
        <v>42</v>
      </c>
      <c r="B4" s="34"/>
      <c r="C4" s="36"/>
      <c r="D4" s="24" t="s">
        <v>67</v>
      </c>
      <c r="E4" s="29" t="s">
        <v>68</v>
      </c>
      <c r="F4" s="24" t="s">
        <v>67</v>
      </c>
      <c r="G4" s="29" t="s">
        <v>68</v>
      </c>
      <c r="H4" s="24" t="s">
        <v>67</v>
      </c>
      <c r="I4" s="29" t="s">
        <v>68</v>
      </c>
      <c r="J4" s="24" t="s">
        <v>67</v>
      </c>
      <c r="K4" s="29" t="s">
        <v>68</v>
      </c>
      <c r="L4" s="24" t="s">
        <v>67</v>
      </c>
      <c r="M4" s="29" t="s">
        <v>68</v>
      </c>
      <c r="N4" s="24" t="s">
        <v>67</v>
      </c>
      <c r="O4" s="29" t="s">
        <v>68</v>
      </c>
      <c r="P4" s="24" t="s">
        <v>67</v>
      </c>
      <c r="Q4" s="29" t="s">
        <v>68</v>
      </c>
      <c r="R4" s="24" t="s">
        <v>67</v>
      </c>
      <c r="S4" s="29" t="s">
        <v>68</v>
      </c>
      <c r="T4" s="24" t="s">
        <v>67</v>
      </c>
      <c r="U4" s="29" t="s">
        <v>68</v>
      </c>
      <c r="V4" s="24" t="s">
        <v>67</v>
      </c>
      <c r="W4" s="29" t="s">
        <v>68</v>
      </c>
      <c r="X4" s="24" t="s">
        <v>67</v>
      </c>
      <c r="Y4" s="29" t="s">
        <v>68</v>
      </c>
      <c r="Z4" s="24" t="s">
        <v>67</v>
      </c>
      <c r="AA4" s="29" t="s">
        <v>68</v>
      </c>
      <c r="AB4" s="24" t="s">
        <v>67</v>
      </c>
      <c r="AC4" s="29" t="s">
        <v>68</v>
      </c>
      <c r="AD4" s="24" t="s">
        <v>67</v>
      </c>
      <c r="AE4" s="29" t="s">
        <v>68</v>
      </c>
      <c r="AF4" s="24" t="s">
        <v>67</v>
      </c>
      <c r="AG4" s="29" t="s">
        <v>68</v>
      </c>
      <c r="AH4" s="24" t="s">
        <v>67</v>
      </c>
      <c r="AI4" s="29" t="s">
        <v>68</v>
      </c>
      <c r="AJ4" s="24" t="s">
        <v>67</v>
      </c>
      <c r="AK4" s="29" t="s">
        <v>68</v>
      </c>
      <c r="AL4" s="24" t="s">
        <v>67</v>
      </c>
      <c r="AM4" s="29" t="s">
        <v>68</v>
      </c>
      <c r="AN4" s="24" t="s">
        <v>67</v>
      </c>
      <c r="AO4" s="29" t="s">
        <v>68</v>
      </c>
      <c r="AP4" s="24" t="s">
        <v>67</v>
      </c>
      <c r="AQ4" s="29" t="s">
        <v>68</v>
      </c>
      <c r="AR4" s="24" t="s">
        <v>67</v>
      </c>
      <c r="AS4" s="29" t="s">
        <v>68</v>
      </c>
      <c r="AT4" s="24" t="s">
        <v>67</v>
      </c>
      <c r="AU4" s="29" t="s">
        <v>68</v>
      </c>
      <c r="AV4" s="24" t="s">
        <v>67</v>
      </c>
      <c r="AW4" s="29" t="s">
        <v>68</v>
      </c>
      <c r="AX4" s="24" t="s">
        <v>67</v>
      </c>
      <c r="AY4" s="29" t="s">
        <v>68</v>
      </c>
      <c r="AZ4" s="24" t="s">
        <v>67</v>
      </c>
      <c r="BA4" s="29" t="s">
        <v>68</v>
      </c>
      <c r="BB4" s="24" t="s">
        <v>67</v>
      </c>
      <c r="BC4" s="29" t="s">
        <v>68</v>
      </c>
      <c r="BE4" t="s">
        <v>134</v>
      </c>
      <c r="BF4" t="s">
        <v>68</v>
      </c>
      <c r="BG4" t="s">
        <v>134</v>
      </c>
      <c r="BH4" t="s">
        <v>68</v>
      </c>
      <c r="BI4" t="s">
        <v>134</v>
      </c>
      <c r="BJ4" t="s">
        <v>68</v>
      </c>
      <c r="BK4" t="s">
        <v>134</v>
      </c>
      <c r="BL4" t="s">
        <v>68</v>
      </c>
      <c r="BM4" t="s">
        <v>134</v>
      </c>
      <c r="BN4" t="s">
        <v>68</v>
      </c>
      <c r="BO4" t="s">
        <v>134</v>
      </c>
      <c r="BP4" t="s">
        <v>68</v>
      </c>
      <c r="BQ4" t="s">
        <v>134</v>
      </c>
      <c r="BR4" t="s">
        <v>68</v>
      </c>
      <c r="BS4" t="s">
        <v>134</v>
      </c>
      <c r="BT4" t="s">
        <v>68</v>
      </c>
      <c r="BU4" t="s">
        <v>134</v>
      </c>
      <c r="BV4" t="s">
        <v>68</v>
      </c>
      <c r="BW4" t="s">
        <v>134</v>
      </c>
      <c r="BX4" t="s">
        <v>68</v>
      </c>
      <c r="BY4" t="s">
        <v>134</v>
      </c>
      <c r="BZ4" t="s">
        <v>68</v>
      </c>
      <c r="CA4" t="s">
        <v>134</v>
      </c>
      <c r="CB4" t="s">
        <v>68</v>
      </c>
      <c r="CC4" t="s">
        <v>134</v>
      </c>
      <c r="CD4" t="s">
        <v>68</v>
      </c>
      <c r="CE4" t="s">
        <v>134</v>
      </c>
      <c r="CF4" t="s">
        <v>68</v>
      </c>
      <c r="CG4" t="s">
        <v>134</v>
      </c>
      <c r="CH4" t="s">
        <v>68</v>
      </c>
      <c r="CI4" t="s">
        <v>134</v>
      </c>
      <c r="CJ4" t="s">
        <v>68</v>
      </c>
      <c r="CK4" t="s">
        <v>134</v>
      </c>
      <c r="CL4" t="s">
        <v>68</v>
      </c>
      <c r="CM4" t="s">
        <v>134</v>
      </c>
      <c r="CN4" t="s">
        <v>68</v>
      </c>
      <c r="CO4" t="s">
        <v>134</v>
      </c>
      <c r="CP4" t="s">
        <v>68</v>
      </c>
      <c r="CQ4" t="s">
        <v>134</v>
      </c>
      <c r="CR4" t="s">
        <v>68</v>
      </c>
      <c r="CS4" t="s">
        <v>134</v>
      </c>
      <c r="CT4" t="s">
        <v>68</v>
      </c>
      <c r="CU4" t="s">
        <v>134</v>
      </c>
      <c r="CV4" t="s">
        <v>68</v>
      </c>
      <c r="CW4" t="s">
        <v>134</v>
      </c>
      <c r="CX4" t="s">
        <v>68</v>
      </c>
      <c r="CY4" t="s">
        <v>134</v>
      </c>
      <c r="CZ4" t="s">
        <v>68</v>
      </c>
      <c r="DA4" t="s">
        <v>134</v>
      </c>
      <c r="DB4" t="s">
        <v>68</v>
      </c>
      <c r="DC4" t="s">
        <v>134</v>
      </c>
      <c r="DD4" t="s">
        <v>68</v>
      </c>
      <c r="DF4" s="24" t="s">
        <v>137</v>
      </c>
      <c r="DG4" s="2" t="s">
        <v>134</v>
      </c>
      <c r="DH4" s="24" t="s">
        <v>137</v>
      </c>
      <c r="DI4" s="2" t="s">
        <v>134</v>
      </c>
      <c r="DJ4" s="24" t="s">
        <v>137</v>
      </c>
      <c r="DK4" s="2" t="s">
        <v>134</v>
      </c>
      <c r="DL4" s="24" t="s">
        <v>137</v>
      </c>
      <c r="DM4" s="2" t="s">
        <v>134</v>
      </c>
    </row>
    <row r="5" spans="1:118" ht="14.45" customHeight="1">
      <c r="A5">
        <v>626</v>
      </c>
      <c r="B5" s="31" t="s">
        <v>51</v>
      </c>
      <c r="C5" s="32" t="s">
        <v>52</v>
      </c>
      <c r="D5" s="16">
        <v>653.4</v>
      </c>
      <c r="E5" s="16">
        <v>34.4</v>
      </c>
      <c r="F5" s="16">
        <v>708.5</v>
      </c>
      <c r="G5" s="16">
        <v>37.700000000000003</v>
      </c>
      <c r="H5" s="16">
        <v>702.8</v>
      </c>
      <c r="I5" s="16">
        <v>36.1</v>
      </c>
      <c r="J5" s="16">
        <v>634.9</v>
      </c>
      <c r="K5" s="16">
        <v>32.4</v>
      </c>
      <c r="L5" s="16">
        <v>653.4</v>
      </c>
      <c r="M5" s="16">
        <v>33.5</v>
      </c>
      <c r="N5" s="16">
        <v>619.29999999999995</v>
      </c>
      <c r="O5" s="16">
        <v>31.4</v>
      </c>
      <c r="P5" s="25">
        <v>67.5</v>
      </c>
      <c r="Q5" s="25">
        <v>21.1</v>
      </c>
      <c r="R5" s="25">
        <v>113.9</v>
      </c>
      <c r="S5" s="25">
        <v>15</v>
      </c>
      <c r="T5" s="25">
        <v>59</v>
      </c>
      <c r="U5" s="25">
        <v>8</v>
      </c>
      <c r="V5" s="25">
        <v>48.8</v>
      </c>
      <c r="W5" s="25">
        <v>9.8000000000000007</v>
      </c>
      <c r="X5" s="25">
        <v>102.2</v>
      </c>
      <c r="Y5" s="25">
        <v>25.1</v>
      </c>
      <c r="Z5" s="25">
        <v>61.7</v>
      </c>
      <c r="AA5" s="25">
        <v>32.4</v>
      </c>
      <c r="AB5" s="25">
        <v>63.3</v>
      </c>
      <c r="AC5" s="25">
        <v>25.1</v>
      </c>
      <c r="AD5" s="25">
        <v>105.4</v>
      </c>
      <c r="AE5" s="25">
        <v>21.7</v>
      </c>
      <c r="AF5" s="25">
        <v>29.4</v>
      </c>
      <c r="AG5" s="25">
        <v>7.5</v>
      </c>
      <c r="AH5" s="25">
        <v>70.3</v>
      </c>
      <c r="AI5" s="25">
        <v>35.200000000000003</v>
      </c>
      <c r="AJ5" s="25">
        <v>42.5</v>
      </c>
      <c r="AK5" s="25">
        <v>34.6</v>
      </c>
      <c r="AL5" s="25">
        <v>141.6</v>
      </c>
      <c r="AM5" s="25">
        <v>33.4</v>
      </c>
      <c r="AN5" s="25">
        <v>52.6</v>
      </c>
      <c r="AO5" s="25">
        <v>10.7</v>
      </c>
      <c r="AP5" s="25">
        <v>52.6</v>
      </c>
      <c r="AQ5" s="25">
        <v>13.1</v>
      </c>
      <c r="AR5" s="25">
        <v>40.6</v>
      </c>
      <c r="AS5" s="25">
        <v>43.3</v>
      </c>
      <c r="AT5" s="25">
        <v>25</v>
      </c>
      <c r="AU5" s="25">
        <v>49.8</v>
      </c>
      <c r="AV5" s="25">
        <v>60.7</v>
      </c>
      <c r="AW5" s="25">
        <v>36.9</v>
      </c>
      <c r="AX5" s="25">
        <v>142.30000000000001</v>
      </c>
      <c r="AY5" s="25">
        <v>40.6</v>
      </c>
      <c r="AZ5" s="25">
        <v>20.3</v>
      </c>
      <c r="BA5" s="25">
        <v>7.8</v>
      </c>
      <c r="BB5" s="25">
        <v>7.2</v>
      </c>
      <c r="BC5" s="25">
        <v>55</v>
      </c>
      <c r="BE5">
        <f>D5/1000*100</f>
        <v>65.34</v>
      </c>
      <c r="BF5">
        <f t="shared" ref="BF5:DD9" si="0">E5/1000*100</f>
        <v>3.44</v>
      </c>
      <c r="BG5">
        <f t="shared" si="0"/>
        <v>70.850000000000009</v>
      </c>
      <c r="BH5">
        <f t="shared" si="0"/>
        <v>3.7700000000000005</v>
      </c>
      <c r="BI5">
        <f t="shared" si="0"/>
        <v>70.28</v>
      </c>
      <c r="BJ5">
        <f t="shared" si="0"/>
        <v>3.61</v>
      </c>
      <c r="BK5">
        <f t="shared" si="0"/>
        <v>63.49</v>
      </c>
      <c r="BL5">
        <f t="shared" si="0"/>
        <v>3.2399999999999998</v>
      </c>
      <c r="BM5">
        <f t="shared" si="0"/>
        <v>65.34</v>
      </c>
      <c r="BN5">
        <f t="shared" si="0"/>
        <v>3.35</v>
      </c>
      <c r="BO5">
        <f t="shared" si="0"/>
        <v>61.929999999999993</v>
      </c>
      <c r="BP5">
        <f t="shared" si="0"/>
        <v>3.1399999999999997</v>
      </c>
      <c r="BQ5">
        <f t="shared" si="0"/>
        <v>6.75</v>
      </c>
      <c r="BR5">
        <f t="shared" si="0"/>
        <v>2.11</v>
      </c>
      <c r="BS5">
        <f t="shared" si="0"/>
        <v>11.39</v>
      </c>
      <c r="BT5">
        <f t="shared" si="0"/>
        <v>1.5</v>
      </c>
      <c r="BU5">
        <f t="shared" si="0"/>
        <v>5.8999999999999995</v>
      </c>
      <c r="BV5">
        <f t="shared" si="0"/>
        <v>0.8</v>
      </c>
      <c r="BW5">
        <f t="shared" si="0"/>
        <v>4.88</v>
      </c>
      <c r="BX5">
        <f t="shared" si="0"/>
        <v>0.98000000000000009</v>
      </c>
      <c r="BY5">
        <f t="shared" si="0"/>
        <v>10.220000000000001</v>
      </c>
      <c r="BZ5">
        <f t="shared" si="0"/>
        <v>2.5100000000000002</v>
      </c>
      <c r="CA5">
        <f t="shared" si="0"/>
        <v>6.1700000000000008</v>
      </c>
      <c r="CB5">
        <f t="shared" si="0"/>
        <v>3.2399999999999998</v>
      </c>
      <c r="CC5">
        <f t="shared" si="0"/>
        <v>6.3299999999999992</v>
      </c>
      <c r="CD5">
        <f t="shared" si="0"/>
        <v>2.5100000000000002</v>
      </c>
      <c r="CE5">
        <f t="shared" si="0"/>
        <v>10.540000000000001</v>
      </c>
      <c r="CF5">
        <f t="shared" si="0"/>
        <v>2.17</v>
      </c>
      <c r="CG5">
        <f t="shared" si="0"/>
        <v>2.94</v>
      </c>
      <c r="CH5">
        <f t="shared" si="0"/>
        <v>0.75</v>
      </c>
      <c r="CI5">
        <f t="shared" si="0"/>
        <v>7.03</v>
      </c>
      <c r="CJ5">
        <f t="shared" si="0"/>
        <v>3.52</v>
      </c>
      <c r="CK5">
        <f t="shared" si="0"/>
        <v>4.25</v>
      </c>
      <c r="CL5">
        <f t="shared" si="0"/>
        <v>3.46</v>
      </c>
      <c r="CM5">
        <f t="shared" si="0"/>
        <v>14.16</v>
      </c>
      <c r="CN5">
        <f t="shared" si="0"/>
        <v>3.34</v>
      </c>
      <c r="CO5">
        <f t="shared" si="0"/>
        <v>5.26</v>
      </c>
      <c r="CP5">
        <f t="shared" si="0"/>
        <v>1.0699999999999998</v>
      </c>
      <c r="CQ5">
        <f t="shared" si="0"/>
        <v>5.26</v>
      </c>
      <c r="CR5">
        <f t="shared" si="0"/>
        <v>1.3099999999999998</v>
      </c>
      <c r="CS5">
        <f t="shared" si="0"/>
        <v>4.0600000000000005</v>
      </c>
      <c r="CT5">
        <f t="shared" si="0"/>
        <v>4.33</v>
      </c>
      <c r="CU5">
        <f t="shared" si="0"/>
        <v>2.5</v>
      </c>
      <c r="CV5">
        <f t="shared" si="0"/>
        <v>4.9799999999999995</v>
      </c>
      <c r="CW5">
        <f t="shared" si="0"/>
        <v>6.07</v>
      </c>
      <c r="CX5">
        <f t="shared" si="0"/>
        <v>3.6899999999999995</v>
      </c>
      <c r="CY5">
        <f t="shared" si="0"/>
        <v>14.23</v>
      </c>
      <c r="CZ5">
        <f t="shared" si="0"/>
        <v>4.0600000000000005</v>
      </c>
      <c r="DA5">
        <f t="shared" si="0"/>
        <v>2.0300000000000002</v>
      </c>
      <c r="DB5">
        <f t="shared" si="0"/>
        <v>0.77999999999999992</v>
      </c>
      <c r="DC5">
        <f t="shared" si="0"/>
        <v>0.72</v>
      </c>
      <c r="DD5">
        <f t="shared" si="0"/>
        <v>5.5</v>
      </c>
      <c r="DF5">
        <f>MEDIAN(D5,F5,H5)</f>
        <v>702.8</v>
      </c>
      <c r="DG5">
        <f>DF5/$DF$41*100</f>
        <v>70.216165507932033</v>
      </c>
      <c r="DH5">
        <f>MEDIAN(J5,L5,N5)</f>
        <v>634.9</v>
      </c>
      <c r="DI5">
        <f>DH5/$DH$41*100</f>
        <v>63.952030867133757</v>
      </c>
      <c r="DJ5" s="22">
        <f>MEDIAN(P5,R5,T5,V5,X5,Z5,AB5,AD5,AF5,AH5)</f>
        <v>65.400000000000006</v>
      </c>
      <c r="DK5">
        <f>DJ5/$DJ$41*100</f>
        <v>6.7750431857206141</v>
      </c>
      <c r="DL5" s="22">
        <f>MEDIAN(AJ5,AL5,AN5,AP5,AR5,AT5,AV5,AX5,AZ5,BB5)</f>
        <v>47.55</v>
      </c>
      <c r="DM5">
        <f>DL5/$DL$41*100</f>
        <v>5.0289371814124655</v>
      </c>
      <c r="DN5" t="s">
        <v>40</v>
      </c>
    </row>
    <row r="6" spans="1:118">
      <c r="A6">
        <v>797</v>
      </c>
      <c r="B6" s="31" t="s">
        <v>53</v>
      </c>
      <c r="C6" s="32" t="s">
        <v>54</v>
      </c>
      <c r="D6" s="16">
        <v>9.31</v>
      </c>
      <c r="E6" s="16">
        <v>1.1200000000000001</v>
      </c>
      <c r="F6" s="16">
        <v>3.61</v>
      </c>
      <c r="G6" s="16">
        <v>0.82</v>
      </c>
      <c r="H6" s="16">
        <v>4.42</v>
      </c>
      <c r="I6" s="16">
        <v>0.88</v>
      </c>
      <c r="J6" s="16">
        <v>4.55</v>
      </c>
      <c r="K6" s="16">
        <v>0.79</v>
      </c>
      <c r="L6" s="16">
        <v>3.03</v>
      </c>
      <c r="M6" s="16">
        <v>0.8</v>
      </c>
      <c r="N6" s="16">
        <v>3.56</v>
      </c>
      <c r="O6" s="16">
        <v>0.78</v>
      </c>
      <c r="P6" s="25">
        <v>28.6</v>
      </c>
      <c r="Q6" s="25">
        <v>7.5</v>
      </c>
      <c r="R6" s="25">
        <v>72.400000000000006</v>
      </c>
      <c r="S6" s="25">
        <v>7.3</v>
      </c>
      <c r="T6" s="25">
        <v>43.9</v>
      </c>
      <c r="U6" s="25">
        <v>4</v>
      </c>
      <c r="V6" s="25">
        <v>53.3</v>
      </c>
      <c r="W6" s="25">
        <v>5.0999999999999996</v>
      </c>
      <c r="X6" s="25">
        <v>44.8</v>
      </c>
      <c r="Y6" s="25">
        <v>8.8000000000000007</v>
      </c>
      <c r="Z6" s="25">
        <v>32.9</v>
      </c>
      <c r="AA6" s="25">
        <v>11.9</v>
      </c>
      <c r="AB6" s="25">
        <v>30.1</v>
      </c>
      <c r="AC6" s="25">
        <v>9</v>
      </c>
      <c r="AD6" s="25">
        <v>57.6</v>
      </c>
      <c r="AE6" s="25">
        <v>8.5</v>
      </c>
      <c r="AF6" s="25">
        <v>28.3</v>
      </c>
      <c r="AG6" s="25">
        <v>3.3</v>
      </c>
      <c r="AH6" s="25">
        <v>36.6</v>
      </c>
      <c r="AI6" s="25">
        <v>12.9</v>
      </c>
      <c r="AJ6" s="25">
        <v>3.6</v>
      </c>
      <c r="AK6" s="25">
        <v>10.6</v>
      </c>
      <c r="AL6" s="25">
        <v>81.8</v>
      </c>
      <c r="AM6" s="25">
        <v>13.8</v>
      </c>
      <c r="AN6" s="25">
        <v>28.8</v>
      </c>
      <c r="AO6" s="25">
        <v>3.6</v>
      </c>
      <c r="AP6" s="25">
        <v>39.9</v>
      </c>
      <c r="AQ6" s="25">
        <v>5.0999999999999996</v>
      </c>
      <c r="AR6" s="25">
        <v>0</v>
      </c>
      <c r="AS6" s="25">
        <v>13.4</v>
      </c>
      <c r="AT6" s="25">
        <v>0</v>
      </c>
      <c r="AU6" s="25">
        <v>15.7</v>
      </c>
      <c r="AV6" s="25">
        <v>19.899999999999999</v>
      </c>
      <c r="AW6" s="25">
        <v>11.6</v>
      </c>
      <c r="AX6" s="25">
        <v>47.7</v>
      </c>
      <c r="AY6" s="25">
        <v>12.6</v>
      </c>
      <c r="AZ6" s="25">
        <v>4.3</v>
      </c>
      <c r="BA6" s="25">
        <v>2.2999999999999998</v>
      </c>
      <c r="BB6" s="25">
        <v>0</v>
      </c>
      <c r="BC6" s="25">
        <v>17.5</v>
      </c>
      <c r="BE6">
        <f t="shared" ref="BE6:BE40" si="1">D6/1000*100</f>
        <v>0.93100000000000005</v>
      </c>
      <c r="BF6">
        <f t="shared" si="0"/>
        <v>0.11200000000000002</v>
      </c>
      <c r="BG6">
        <f t="shared" si="0"/>
        <v>0.36099999999999999</v>
      </c>
      <c r="BH6">
        <f t="shared" si="0"/>
        <v>8.2000000000000003E-2</v>
      </c>
      <c r="BI6">
        <f t="shared" si="0"/>
        <v>0.44200000000000006</v>
      </c>
      <c r="BJ6">
        <f t="shared" si="0"/>
        <v>8.8000000000000009E-2</v>
      </c>
      <c r="BK6">
        <f t="shared" si="0"/>
        <v>0.45500000000000002</v>
      </c>
      <c r="BL6">
        <f t="shared" si="0"/>
        <v>7.9000000000000001E-2</v>
      </c>
      <c r="BM6">
        <f t="shared" si="0"/>
        <v>0.30299999999999999</v>
      </c>
      <c r="BN6">
        <f t="shared" si="0"/>
        <v>0.08</v>
      </c>
      <c r="BO6">
        <f t="shared" si="0"/>
        <v>0.35600000000000004</v>
      </c>
      <c r="BP6">
        <f t="shared" si="0"/>
        <v>7.8E-2</v>
      </c>
      <c r="BQ6">
        <f t="shared" si="0"/>
        <v>2.86</v>
      </c>
      <c r="BR6">
        <f t="shared" si="0"/>
        <v>0.75</v>
      </c>
      <c r="BS6">
        <f t="shared" si="0"/>
        <v>7.24</v>
      </c>
      <c r="BT6">
        <f t="shared" si="0"/>
        <v>0.73</v>
      </c>
      <c r="BU6">
        <f t="shared" si="0"/>
        <v>4.3900000000000006</v>
      </c>
      <c r="BV6">
        <f t="shared" si="0"/>
        <v>0.4</v>
      </c>
      <c r="BW6">
        <f t="shared" si="0"/>
        <v>5.33</v>
      </c>
      <c r="BX6">
        <f t="shared" si="0"/>
        <v>0.5099999999999999</v>
      </c>
      <c r="BY6">
        <f t="shared" si="0"/>
        <v>4.4799999999999995</v>
      </c>
      <c r="BZ6">
        <f t="shared" si="0"/>
        <v>0.88</v>
      </c>
      <c r="CA6">
        <f t="shared" si="0"/>
        <v>3.29</v>
      </c>
      <c r="CB6">
        <f t="shared" si="0"/>
        <v>1.1900000000000002</v>
      </c>
      <c r="CC6">
        <f t="shared" si="0"/>
        <v>3.0100000000000002</v>
      </c>
      <c r="CD6">
        <f t="shared" si="0"/>
        <v>0.89999999999999991</v>
      </c>
      <c r="CE6">
        <f t="shared" si="0"/>
        <v>5.76</v>
      </c>
      <c r="CF6">
        <f t="shared" si="0"/>
        <v>0.85000000000000009</v>
      </c>
      <c r="CG6">
        <f t="shared" si="0"/>
        <v>2.83</v>
      </c>
      <c r="CH6">
        <f t="shared" si="0"/>
        <v>0.33</v>
      </c>
      <c r="CI6">
        <f t="shared" si="0"/>
        <v>3.66</v>
      </c>
      <c r="CJ6">
        <f t="shared" si="0"/>
        <v>1.29</v>
      </c>
      <c r="CK6">
        <f t="shared" si="0"/>
        <v>0.36</v>
      </c>
      <c r="CL6">
        <f t="shared" si="0"/>
        <v>1.06</v>
      </c>
      <c r="CM6">
        <f t="shared" si="0"/>
        <v>8.18</v>
      </c>
      <c r="CN6">
        <f t="shared" si="0"/>
        <v>1.3800000000000001</v>
      </c>
      <c r="CO6">
        <f t="shared" si="0"/>
        <v>2.88</v>
      </c>
      <c r="CP6">
        <f t="shared" si="0"/>
        <v>0.36</v>
      </c>
      <c r="CQ6">
        <f t="shared" si="0"/>
        <v>3.9899999999999998</v>
      </c>
      <c r="CR6">
        <f t="shared" si="0"/>
        <v>0.5099999999999999</v>
      </c>
      <c r="CS6">
        <f t="shared" si="0"/>
        <v>0</v>
      </c>
      <c r="CT6">
        <f t="shared" si="0"/>
        <v>1.34</v>
      </c>
      <c r="CU6">
        <f t="shared" si="0"/>
        <v>0</v>
      </c>
      <c r="CV6">
        <f t="shared" si="0"/>
        <v>1.5699999999999998</v>
      </c>
      <c r="CW6">
        <f t="shared" si="0"/>
        <v>1.9899999999999998</v>
      </c>
      <c r="CX6">
        <f t="shared" si="0"/>
        <v>1.1599999999999999</v>
      </c>
      <c r="CY6">
        <f t="shared" si="0"/>
        <v>4.7700000000000005</v>
      </c>
      <c r="CZ6">
        <f t="shared" si="0"/>
        <v>1.26</v>
      </c>
      <c r="DA6">
        <f t="shared" si="0"/>
        <v>0.43</v>
      </c>
      <c r="DB6">
        <f t="shared" si="0"/>
        <v>0.22999999999999998</v>
      </c>
      <c r="DC6">
        <f t="shared" si="0"/>
        <v>0</v>
      </c>
      <c r="DD6">
        <f t="shared" si="0"/>
        <v>1.7500000000000002</v>
      </c>
      <c r="DF6">
        <f t="shared" ref="DF6:DF40" si="2">MEDIAN(D6,F6,H6)</f>
        <v>4.42</v>
      </c>
      <c r="DG6">
        <f t="shared" ref="DG6:DG40" si="3">DF6/$DF$41*100</f>
        <v>0.44159853663212806</v>
      </c>
      <c r="DH6">
        <f t="shared" ref="DH6:DH40" si="4">MEDIAN(J6,L6,N6)</f>
        <v>3.56</v>
      </c>
      <c r="DI6">
        <f t="shared" ref="DI6:DI40" si="5">DH6/$DH$41*100</f>
        <v>0.35859069126948528</v>
      </c>
      <c r="DJ6" s="22">
        <f t="shared" ref="DJ6:DJ40" si="6">MEDIAN(P6,R6,T6,V6,X6,Z6,AB6,AD6,AF6,AH6)</f>
        <v>40.25</v>
      </c>
      <c r="DK6">
        <f t="shared" ref="DK6:DK40" si="7">DJ6/$DJ$41*100</f>
        <v>4.169655783260775</v>
      </c>
      <c r="DL6" s="22">
        <f t="shared" ref="DL6:DL40" si="8">MEDIAN(AJ6,AL6,AN6,AP6,AR6,AT6,AV6,AX6,AZ6,BB6)</f>
        <v>12.099999999999998</v>
      </c>
      <c r="DM6">
        <f t="shared" ref="DM6:DM40" si="9">DL6/$DL$41*100</f>
        <v>1.2797085151438661</v>
      </c>
      <c r="DN6" t="s">
        <v>40</v>
      </c>
    </row>
    <row r="7" spans="1:118" ht="14.45" customHeight="1">
      <c r="A7">
        <v>696</v>
      </c>
      <c r="B7" s="31" t="s">
        <v>55</v>
      </c>
      <c r="C7" s="32" t="s">
        <v>56</v>
      </c>
      <c r="D7" s="16">
        <v>0.41799999999999998</v>
      </c>
      <c r="E7" s="16">
        <v>3.3000000000000002E-2</v>
      </c>
      <c r="F7" s="16">
        <v>9.9000000000000005E-2</v>
      </c>
      <c r="G7" s="16">
        <v>3.9E-2</v>
      </c>
      <c r="H7" s="16">
        <v>0</v>
      </c>
      <c r="I7" s="16">
        <v>2.3E-2</v>
      </c>
      <c r="J7" s="16">
        <v>0.105</v>
      </c>
      <c r="K7" s="16">
        <v>4.4999999999999998E-2</v>
      </c>
      <c r="L7" s="16">
        <v>7.2999999999999995E-2</v>
      </c>
      <c r="M7" s="16">
        <v>5.1999999999999998E-2</v>
      </c>
      <c r="N7" s="16">
        <v>2.5000000000000001E-2</v>
      </c>
      <c r="O7" s="16">
        <v>3.1E-2</v>
      </c>
      <c r="P7" s="25">
        <v>2</v>
      </c>
      <c r="Q7" s="25">
        <v>0.5</v>
      </c>
      <c r="R7" s="25">
        <v>6.2</v>
      </c>
      <c r="S7" s="25">
        <v>0.4</v>
      </c>
      <c r="T7" s="25">
        <v>4.3</v>
      </c>
      <c r="U7" s="25">
        <v>0.3</v>
      </c>
      <c r="V7" s="25">
        <v>1.6</v>
      </c>
      <c r="W7" s="25">
        <v>0.2</v>
      </c>
      <c r="X7" s="25">
        <v>4.8</v>
      </c>
      <c r="Y7" s="25">
        <v>0.6</v>
      </c>
      <c r="Z7" s="25">
        <v>1.3</v>
      </c>
      <c r="AA7" s="25">
        <v>0.9</v>
      </c>
      <c r="AB7" s="25">
        <v>8.4</v>
      </c>
      <c r="AC7" s="25">
        <v>0.9</v>
      </c>
      <c r="AD7" s="25">
        <v>2.2000000000000002</v>
      </c>
      <c r="AE7" s="25">
        <v>0.4</v>
      </c>
      <c r="AF7" s="25">
        <v>1.4</v>
      </c>
      <c r="AG7" s="25">
        <v>0.2</v>
      </c>
      <c r="AH7" s="25">
        <v>0.7</v>
      </c>
      <c r="AI7" s="25">
        <v>0.9</v>
      </c>
      <c r="AJ7" s="25">
        <v>0.4</v>
      </c>
      <c r="AK7" s="25">
        <v>1.4</v>
      </c>
      <c r="AL7" s="25">
        <v>3.4</v>
      </c>
      <c r="AM7" s="25">
        <v>1</v>
      </c>
      <c r="AN7" s="25">
        <v>4.2</v>
      </c>
      <c r="AO7" s="25">
        <v>0.3</v>
      </c>
      <c r="AP7" s="25">
        <v>1.8</v>
      </c>
      <c r="AQ7" s="25">
        <v>0.4</v>
      </c>
      <c r="AR7" s="25">
        <v>1.6</v>
      </c>
      <c r="AS7" s="25">
        <v>1.8</v>
      </c>
      <c r="AT7" s="25">
        <v>1.2</v>
      </c>
      <c r="AU7" s="25">
        <v>2.1</v>
      </c>
      <c r="AV7" s="25">
        <v>7.9</v>
      </c>
      <c r="AW7" s="25">
        <v>1.6</v>
      </c>
      <c r="AX7" s="25">
        <v>4.9000000000000004</v>
      </c>
      <c r="AY7" s="25">
        <v>1.5</v>
      </c>
      <c r="AZ7" s="25">
        <v>0.5</v>
      </c>
      <c r="BA7" s="25">
        <v>0.3</v>
      </c>
      <c r="BB7" s="25">
        <v>3.6</v>
      </c>
      <c r="BC7" s="25">
        <v>2.4</v>
      </c>
      <c r="BE7">
        <f t="shared" si="1"/>
        <v>4.1799999999999997E-2</v>
      </c>
      <c r="BF7">
        <f t="shared" si="0"/>
        <v>3.3000000000000004E-3</v>
      </c>
      <c r="BG7">
        <f t="shared" si="0"/>
        <v>9.9000000000000008E-3</v>
      </c>
      <c r="BH7">
        <f t="shared" si="0"/>
        <v>3.8999999999999998E-3</v>
      </c>
      <c r="BI7">
        <f t="shared" si="0"/>
        <v>0</v>
      </c>
      <c r="BJ7">
        <f t="shared" si="0"/>
        <v>2.3E-3</v>
      </c>
      <c r="BK7">
        <f t="shared" si="0"/>
        <v>1.0499999999999999E-2</v>
      </c>
      <c r="BL7">
        <f t="shared" si="0"/>
        <v>4.4999999999999997E-3</v>
      </c>
      <c r="BM7">
        <f t="shared" si="0"/>
        <v>7.3000000000000001E-3</v>
      </c>
      <c r="BN7">
        <f t="shared" si="0"/>
        <v>5.1999999999999998E-3</v>
      </c>
      <c r="BO7">
        <f t="shared" si="0"/>
        <v>2.5000000000000001E-3</v>
      </c>
      <c r="BP7">
        <f t="shared" si="0"/>
        <v>3.1000000000000003E-3</v>
      </c>
      <c r="BQ7">
        <f t="shared" si="0"/>
        <v>0.2</v>
      </c>
      <c r="BR7">
        <f t="shared" si="0"/>
        <v>0.05</v>
      </c>
      <c r="BS7">
        <f t="shared" si="0"/>
        <v>0.62</v>
      </c>
      <c r="BT7">
        <f t="shared" si="0"/>
        <v>0.04</v>
      </c>
      <c r="BU7">
        <f t="shared" si="0"/>
        <v>0.43</v>
      </c>
      <c r="BV7">
        <f t="shared" si="0"/>
        <v>0.03</v>
      </c>
      <c r="BW7">
        <f t="shared" si="0"/>
        <v>0.16</v>
      </c>
      <c r="BX7">
        <f t="shared" si="0"/>
        <v>0.02</v>
      </c>
      <c r="BY7">
        <f t="shared" si="0"/>
        <v>0.48</v>
      </c>
      <c r="BZ7">
        <f t="shared" si="0"/>
        <v>0.06</v>
      </c>
      <c r="CA7">
        <f t="shared" si="0"/>
        <v>0.13</v>
      </c>
      <c r="CB7">
        <f t="shared" si="0"/>
        <v>0.09</v>
      </c>
      <c r="CC7">
        <f t="shared" si="0"/>
        <v>0.84000000000000008</v>
      </c>
      <c r="CD7">
        <f t="shared" si="0"/>
        <v>0.09</v>
      </c>
      <c r="CE7">
        <f t="shared" si="0"/>
        <v>0.22</v>
      </c>
      <c r="CF7">
        <f t="shared" si="0"/>
        <v>0.04</v>
      </c>
      <c r="CG7">
        <f t="shared" si="0"/>
        <v>0.13999999999999999</v>
      </c>
      <c r="CH7">
        <f t="shared" si="0"/>
        <v>0.02</v>
      </c>
      <c r="CI7">
        <f t="shared" si="0"/>
        <v>6.9999999999999993E-2</v>
      </c>
      <c r="CJ7">
        <f t="shared" si="0"/>
        <v>0.09</v>
      </c>
      <c r="CK7">
        <f t="shared" si="0"/>
        <v>0.04</v>
      </c>
      <c r="CL7">
        <f t="shared" si="0"/>
        <v>0.13999999999999999</v>
      </c>
      <c r="CM7">
        <f t="shared" si="0"/>
        <v>0.33999999999999997</v>
      </c>
      <c r="CN7">
        <f t="shared" si="0"/>
        <v>0.1</v>
      </c>
      <c r="CO7">
        <f t="shared" si="0"/>
        <v>0.42000000000000004</v>
      </c>
      <c r="CP7">
        <f t="shared" si="0"/>
        <v>0.03</v>
      </c>
      <c r="CQ7">
        <f t="shared" si="0"/>
        <v>0.18</v>
      </c>
      <c r="CR7">
        <f t="shared" si="0"/>
        <v>0.04</v>
      </c>
      <c r="CS7">
        <f t="shared" si="0"/>
        <v>0.16</v>
      </c>
      <c r="CT7">
        <f t="shared" si="0"/>
        <v>0.18</v>
      </c>
      <c r="CU7">
        <f t="shared" si="0"/>
        <v>0.12</v>
      </c>
      <c r="CV7">
        <f t="shared" si="0"/>
        <v>0.21000000000000002</v>
      </c>
      <c r="CW7">
        <f t="shared" si="0"/>
        <v>0.79</v>
      </c>
      <c r="CX7">
        <f t="shared" si="0"/>
        <v>0.16</v>
      </c>
      <c r="CY7">
        <f t="shared" si="0"/>
        <v>0.49000000000000005</v>
      </c>
      <c r="CZ7">
        <f t="shared" si="0"/>
        <v>0.15</v>
      </c>
      <c r="DA7">
        <f t="shared" si="0"/>
        <v>0.05</v>
      </c>
      <c r="DB7">
        <f t="shared" si="0"/>
        <v>0.03</v>
      </c>
      <c r="DC7">
        <f t="shared" si="0"/>
        <v>0.36</v>
      </c>
      <c r="DD7">
        <f t="shared" si="0"/>
        <v>0.24</v>
      </c>
      <c r="DF7">
        <f t="shared" si="2"/>
        <v>9.9000000000000005E-2</v>
      </c>
      <c r="DG7">
        <f t="shared" si="3"/>
        <v>9.8910079471901998E-3</v>
      </c>
      <c r="DH7">
        <f t="shared" si="4"/>
        <v>7.2999999999999995E-2</v>
      </c>
      <c r="DI7">
        <f t="shared" si="5"/>
        <v>7.3531237254697819E-3</v>
      </c>
      <c r="DJ7" s="22">
        <f t="shared" si="6"/>
        <v>2.1</v>
      </c>
      <c r="DK7">
        <f t="shared" si="7"/>
        <v>0.2175472582570839</v>
      </c>
      <c r="DL7" s="22">
        <f t="shared" si="8"/>
        <v>2.6</v>
      </c>
      <c r="DM7">
        <f t="shared" si="9"/>
        <v>0.27497868920446711</v>
      </c>
      <c r="DN7" t="s">
        <v>150</v>
      </c>
    </row>
    <row r="8" spans="1:118">
      <c r="A8">
        <v>525</v>
      </c>
      <c r="B8" s="31" t="s">
        <v>57</v>
      </c>
      <c r="C8" s="32" t="s">
        <v>58</v>
      </c>
      <c r="D8" s="16">
        <v>0.72899999999999998</v>
      </c>
      <c r="E8" s="16">
        <v>3.2000000000000001E-2</v>
      </c>
      <c r="F8" s="16">
        <v>0.06</v>
      </c>
      <c r="G8" s="16">
        <v>3.1E-2</v>
      </c>
      <c r="H8" s="16">
        <v>1.4999999999999999E-2</v>
      </c>
      <c r="I8" s="16">
        <v>1.7999999999999999E-2</v>
      </c>
      <c r="J8" s="16">
        <v>0.08</v>
      </c>
      <c r="K8" s="16">
        <v>1.7000000000000001E-2</v>
      </c>
      <c r="L8" s="16">
        <v>1.7999999999999999E-2</v>
      </c>
      <c r="M8" s="16">
        <v>0.02</v>
      </c>
      <c r="N8" s="16">
        <v>0</v>
      </c>
      <c r="O8" s="16">
        <v>1.2E-2</v>
      </c>
      <c r="P8" s="25">
        <v>1.1000000000000001</v>
      </c>
      <c r="Q8" s="25">
        <v>0.4</v>
      </c>
      <c r="R8" s="25">
        <v>3.1</v>
      </c>
      <c r="S8" s="25">
        <v>0.2</v>
      </c>
      <c r="T8" s="25">
        <v>1.9</v>
      </c>
      <c r="U8" s="25">
        <v>0.1</v>
      </c>
      <c r="V8" s="25">
        <v>1.1000000000000001</v>
      </c>
      <c r="W8" s="25">
        <v>0.1</v>
      </c>
      <c r="X8" s="25">
        <v>2.1</v>
      </c>
      <c r="Y8" s="25">
        <v>0.4</v>
      </c>
      <c r="Z8" s="25">
        <v>0.7</v>
      </c>
      <c r="AA8" s="25">
        <v>0.6</v>
      </c>
      <c r="AB8" s="25">
        <v>5.3</v>
      </c>
      <c r="AC8" s="25">
        <v>0.6</v>
      </c>
      <c r="AD8" s="25">
        <v>1.3</v>
      </c>
      <c r="AE8" s="25">
        <v>0.3</v>
      </c>
      <c r="AF8" s="25">
        <v>5.0999999999999996</v>
      </c>
      <c r="AG8" s="25">
        <v>0.3</v>
      </c>
      <c r="AH8" s="25">
        <v>0.5</v>
      </c>
      <c r="AI8" s="25">
        <v>0.7</v>
      </c>
      <c r="AJ8" s="25">
        <v>0.3</v>
      </c>
      <c r="AK8" s="25">
        <v>0.5</v>
      </c>
      <c r="AL8" s="25">
        <v>3.3</v>
      </c>
      <c r="AM8" s="25">
        <v>0.5</v>
      </c>
      <c r="AN8" s="25">
        <v>3</v>
      </c>
      <c r="AO8" s="25">
        <v>0.1</v>
      </c>
      <c r="AP8" s="25">
        <v>2.6</v>
      </c>
      <c r="AQ8" s="25">
        <v>0.2</v>
      </c>
      <c r="AR8" s="25">
        <v>2.5</v>
      </c>
      <c r="AS8" s="25">
        <v>0.7</v>
      </c>
      <c r="AT8" s="25">
        <v>0.4</v>
      </c>
      <c r="AU8" s="25">
        <v>0.8</v>
      </c>
      <c r="AV8" s="25">
        <v>5</v>
      </c>
      <c r="AW8" s="25">
        <v>0.7</v>
      </c>
      <c r="AX8" s="25">
        <v>4.5999999999999996</v>
      </c>
      <c r="AY8" s="25">
        <v>0.6</v>
      </c>
      <c r="AZ8" s="25">
        <v>4.2</v>
      </c>
      <c r="BA8" s="25">
        <v>0.4</v>
      </c>
      <c r="BB8" s="25">
        <v>2.5</v>
      </c>
      <c r="BC8" s="25">
        <v>0.9</v>
      </c>
      <c r="BE8">
        <f t="shared" si="1"/>
        <v>7.2899999999999993E-2</v>
      </c>
      <c r="BF8">
        <f t="shared" si="0"/>
        <v>3.1999999999999997E-3</v>
      </c>
      <c r="BG8">
        <f t="shared" si="0"/>
        <v>5.9999999999999993E-3</v>
      </c>
      <c r="BH8">
        <f t="shared" si="0"/>
        <v>3.1000000000000003E-3</v>
      </c>
      <c r="BI8">
        <f t="shared" si="0"/>
        <v>1.4999999999999998E-3</v>
      </c>
      <c r="BJ8">
        <f t="shared" si="0"/>
        <v>1.7999999999999997E-3</v>
      </c>
      <c r="BK8">
        <f t="shared" si="0"/>
        <v>8.0000000000000002E-3</v>
      </c>
      <c r="BL8">
        <f t="shared" si="0"/>
        <v>1.6999999999999999E-3</v>
      </c>
      <c r="BM8">
        <f t="shared" si="0"/>
        <v>1.7999999999999997E-3</v>
      </c>
      <c r="BN8">
        <f t="shared" si="0"/>
        <v>2E-3</v>
      </c>
      <c r="BO8">
        <f t="shared" si="0"/>
        <v>0</v>
      </c>
      <c r="BP8">
        <f t="shared" si="0"/>
        <v>1.2000000000000001E-3</v>
      </c>
      <c r="BQ8">
        <f t="shared" si="0"/>
        <v>0.11</v>
      </c>
      <c r="BR8">
        <f t="shared" si="0"/>
        <v>0.04</v>
      </c>
      <c r="BS8">
        <f t="shared" si="0"/>
        <v>0.31</v>
      </c>
      <c r="BT8">
        <f t="shared" si="0"/>
        <v>0.02</v>
      </c>
      <c r="BU8">
        <f t="shared" si="0"/>
        <v>0.19</v>
      </c>
      <c r="BV8">
        <f t="shared" si="0"/>
        <v>0.01</v>
      </c>
      <c r="BW8">
        <f t="shared" si="0"/>
        <v>0.11</v>
      </c>
      <c r="BX8">
        <f t="shared" si="0"/>
        <v>0.01</v>
      </c>
      <c r="BY8">
        <f t="shared" si="0"/>
        <v>0.21000000000000002</v>
      </c>
      <c r="BZ8">
        <f t="shared" si="0"/>
        <v>0.04</v>
      </c>
      <c r="CA8">
        <f t="shared" si="0"/>
        <v>6.9999999999999993E-2</v>
      </c>
      <c r="CB8">
        <f t="shared" si="0"/>
        <v>0.06</v>
      </c>
      <c r="CC8">
        <f t="shared" si="0"/>
        <v>0.53</v>
      </c>
      <c r="CD8">
        <f t="shared" si="0"/>
        <v>0.06</v>
      </c>
      <c r="CE8">
        <f t="shared" si="0"/>
        <v>0.13</v>
      </c>
      <c r="CF8">
        <f t="shared" si="0"/>
        <v>0.03</v>
      </c>
      <c r="CG8">
        <f t="shared" si="0"/>
        <v>0.5099999999999999</v>
      </c>
      <c r="CH8">
        <f t="shared" si="0"/>
        <v>0.03</v>
      </c>
      <c r="CI8">
        <f t="shared" si="0"/>
        <v>0.05</v>
      </c>
      <c r="CJ8">
        <f t="shared" si="0"/>
        <v>6.9999999999999993E-2</v>
      </c>
      <c r="CK8">
        <f t="shared" si="0"/>
        <v>0.03</v>
      </c>
      <c r="CL8">
        <f t="shared" si="0"/>
        <v>0.05</v>
      </c>
      <c r="CM8">
        <f t="shared" si="0"/>
        <v>0.33</v>
      </c>
      <c r="CN8">
        <f t="shared" si="0"/>
        <v>0.05</v>
      </c>
      <c r="CO8">
        <f t="shared" si="0"/>
        <v>0.3</v>
      </c>
      <c r="CP8">
        <f t="shared" si="0"/>
        <v>0.01</v>
      </c>
      <c r="CQ8">
        <f t="shared" si="0"/>
        <v>0.26</v>
      </c>
      <c r="CR8">
        <f t="shared" si="0"/>
        <v>0.02</v>
      </c>
      <c r="CS8">
        <f t="shared" si="0"/>
        <v>0.25</v>
      </c>
      <c r="CT8">
        <f t="shared" si="0"/>
        <v>6.9999999999999993E-2</v>
      </c>
      <c r="CU8">
        <f t="shared" si="0"/>
        <v>0.04</v>
      </c>
      <c r="CV8">
        <f t="shared" si="0"/>
        <v>0.08</v>
      </c>
      <c r="CW8">
        <f t="shared" si="0"/>
        <v>0.5</v>
      </c>
      <c r="CX8">
        <f t="shared" si="0"/>
        <v>6.9999999999999993E-2</v>
      </c>
      <c r="CY8">
        <f t="shared" si="0"/>
        <v>0.45999999999999996</v>
      </c>
      <c r="CZ8">
        <f t="shared" si="0"/>
        <v>0.06</v>
      </c>
      <c r="DA8">
        <f t="shared" si="0"/>
        <v>0.42000000000000004</v>
      </c>
      <c r="DB8">
        <f t="shared" si="0"/>
        <v>0.04</v>
      </c>
      <c r="DC8">
        <f t="shared" si="0"/>
        <v>0.25</v>
      </c>
      <c r="DD8">
        <f t="shared" si="0"/>
        <v>0.09</v>
      </c>
      <c r="DF8">
        <f t="shared" si="2"/>
        <v>0.06</v>
      </c>
      <c r="DG8">
        <f t="shared" si="3"/>
        <v>5.9945502710243631E-3</v>
      </c>
      <c r="DH8">
        <f t="shared" si="4"/>
        <v>1.7999999999999999E-2</v>
      </c>
      <c r="DI8">
        <f t="shared" si="5"/>
        <v>1.813099000800768E-3</v>
      </c>
      <c r="DJ8" s="22">
        <f t="shared" si="6"/>
        <v>1.6</v>
      </c>
      <c r="DK8">
        <f t="shared" si="7"/>
        <v>0.16575029200539726</v>
      </c>
      <c r="DL8" s="22">
        <f t="shared" si="8"/>
        <v>2.8</v>
      </c>
      <c r="DM8">
        <f t="shared" si="9"/>
        <v>0.29613089606634918</v>
      </c>
      <c r="DN8" t="s">
        <v>150</v>
      </c>
    </row>
    <row r="9" spans="1:118">
      <c r="A9">
        <v>292</v>
      </c>
      <c r="B9" s="31" t="s">
        <v>59</v>
      </c>
      <c r="C9" s="32" t="s">
        <v>60</v>
      </c>
      <c r="D9" s="16">
        <v>0.32400000000000001</v>
      </c>
      <c r="E9" s="16">
        <v>0.02</v>
      </c>
      <c r="F9" s="16">
        <v>0.1</v>
      </c>
      <c r="G9" s="16">
        <v>2.5000000000000001E-2</v>
      </c>
      <c r="H9" s="16">
        <v>2.9000000000000001E-2</v>
      </c>
      <c r="I9" s="16">
        <v>1.4999999999999999E-2</v>
      </c>
      <c r="J9" s="16">
        <v>8.2000000000000003E-2</v>
      </c>
      <c r="K9" s="16">
        <v>5.3999999999999999E-2</v>
      </c>
      <c r="L9" s="16">
        <v>3.3000000000000002E-2</v>
      </c>
      <c r="M9" s="16">
        <v>6.3E-2</v>
      </c>
      <c r="N9" s="16">
        <v>0.01</v>
      </c>
      <c r="O9" s="16">
        <v>3.6999999999999998E-2</v>
      </c>
      <c r="P9" s="25">
        <v>1.1000000000000001</v>
      </c>
      <c r="Q9" s="25">
        <v>0.3</v>
      </c>
      <c r="R9" s="25">
        <v>1.7</v>
      </c>
      <c r="S9" s="25">
        <v>0.1</v>
      </c>
      <c r="T9" s="25">
        <v>0.5</v>
      </c>
      <c r="U9" s="25">
        <v>0.1</v>
      </c>
      <c r="V9" s="25">
        <v>0.3</v>
      </c>
      <c r="W9" s="25">
        <v>0.1</v>
      </c>
      <c r="X9" s="25">
        <v>2</v>
      </c>
      <c r="Y9" s="25">
        <v>0.3</v>
      </c>
      <c r="Z9" s="25">
        <v>0.7</v>
      </c>
      <c r="AA9" s="25">
        <v>0.5</v>
      </c>
      <c r="AB9" s="25">
        <v>1.5</v>
      </c>
      <c r="AC9" s="25">
        <v>0.4</v>
      </c>
      <c r="AD9" s="25">
        <v>2.7</v>
      </c>
      <c r="AE9" s="25">
        <v>0.3</v>
      </c>
      <c r="AF9" s="25">
        <v>0.3</v>
      </c>
      <c r="AG9" s="25">
        <v>0.1</v>
      </c>
      <c r="AH9" s="25">
        <v>2.6</v>
      </c>
      <c r="AI9" s="25">
        <v>0.6</v>
      </c>
      <c r="AJ9" s="25">
        <v>0.4</v>
      </c>
      <c r="AK9" s="25">
        <v>1.7</v>
      </c>
      <c r="AL9" s="25">
        <v>1.2</v>
      </c>
      <c r="AM9" s="25">
        <v>1.1000000000000001</v>
      </c>
      <c r="AN9" s="25">
        <v>0.8</v>
      </c>
      <c r="AO9" s="25">
        <v>0.4</v>
      </c>
      <c r="AP9" s="25">
        <v>0.5</v>
      </c>
      <c r="AQ9" s="25">
        <v>0.5</v>
      </c>
      <c r="AR9" s="25">
        <v>3.5</v>
      </c>
      <c r="AS9" s="25">
        <v>2.2000000000000002</v>
      </c>
      <c r="AT9" s="25">
        <v>0</v>
      </c>
      <c r="AU9" s="25">
        <v>2.6</v>
      </c>
      <c r="AV9" s="25">
        <v>1.3</v>
      </c>
      <c r="AW9" s="25">
        <v>1.8</v>
      </c>
      <c r="AX9" s="25">
        <v>5.7</v>
      </c>
      <c r="AY9" s="25">
        <v>1.8</v>
      </c>
      <c r="AZ9" s="25">
        <v>0.2</v>
      </c>
      <c r="BA9" s="25">
        <v>0.4</v>
      </c>
      <c r="BB9" s="25">
        <v>0.7</v>
      </c>
      <c r="BC9" s="25">
        <v>2.9</v>
      </c>
      <c r="BE9">
        <f t="shared" si="1"/>
        <v>3.2399999999999998E-2</v>
      </c>
      <c r="BF9">
        <f t="shared" si="0"/>
        <v>2E-3</v>
      </c>
      <c r="BG9">
        <f t="shared" si="0"/>
        <v>0.01</v>
      </c>
      <c r="BH9">
        <f t="shared" si="0"/>
        <v>2.5000000000000001E-3</v>
      </c>
      <c r="BI9">
        <f t="shared" si="0"/>
        <v>2.8999999999999998E-3</v>
      </c>
      <c r="BJ9">
        <f t="shared" si="0"/>
        <v>1.4999999999999998E-3</v>
      </c>
      <c r="BK9">
        <f t="shared" si="0"/>
        <v>8.2000000000000007E-3</v>
      </c>
      <c r="BL9">
        <f t="shared" si="0"/>
        <v>5.3999999999999994E-3</v>
      </c>
      <c r="BM9">
        <f t="shared" si="0"/>
        <v>3.3000000000000004E-3</v>
      </c>
      <c r="BN9">
        <f t="shared" si="0"/>
        <v>6.3E-3</v>
      </c>
      <c r="BO9">
        <f t="shared" si="0"/>
        <v>1E-3</v>
      </c>
      <c r="BP9">
        <f t="shared" si="0"/>
        <v>3.6999999999999997E-3</v>
      </c>
      <c r="BQ9">
        <f t="shared" si="0"/>
        <v>0.11</v>
      </c>
      <c r="BR9">
        <f t="shared" si="0"/>
        <v>0.03</v>
      </c>
      <c r="BS9">
        <f t="shared" si="0"/>
        <v>0.16999999999999998</v>
      </c>
      <c r="BT9">
        <f t="shared" si="0"/>
        <v>0.01</v>
      </c>
      <c r="BU9">
        <f t="shared" si="0"/>
        <v>0.05</v>
      </c>
      <c r="BV9">
        <f t="shared" si="0"/>
        <v>0.01</v>
      </c>
      <c r="BW9">
        <f t="shared" si="0"/>
        <v>0.03</v>
      </c>
      <c r="BX9">
        <f t="shared" si="0"/>
        <v>0.01</v>
      </c>
      <c r="BY9">
        <f t="shared" si="0"/>
        <v>0.2</v>
      </c>
      <c r="BZ9">
        <f t="shared" si="0"/>
        <v>0.03</v>
      </c>
      <c r="CA9">
        <f t="shared" si="0"/>
        <v>6.9999999999999993E-2</v>
      </c>
      <c r="CB9">
        <f t="shared" si="0"/>
        <v>0.05</v>
      </c>
      <c r="CC9">
        <f t="shared" si="0"/>
        <v>0.15</v>
      </c>
      <c r="CD9">
        <f t="shared" si="0"/>
        <v>0.04</v>
      </c>
      <c r="CE9">
        <f t="shared" si="0"/>
        <v>0.27</v>
      </c>
      <c r="CF9">
        <f t="shared" si="0"/>
        <v>0.03</v>
      </c>
      <c r="CG9">
        <f t="shared" si="0"/>
        <v>0.03</v>
      </c>
      <c r="CH9">
        <f t="shared" si="0"/>
        <v>0.01</v>
      </c>
      <c r="CI9">
        <f t="shared" si="0"/>
        <v>0.26</v>
      </c>
      <c r="CJ9">
        <f t="shared" si="0"/>
        <v>0.06</v>
      </c>
      <c r="CK9">
        <f t="shared" si="0"/>
        <v>0.04</v>
      </c>
      <c r="CL9">
        <f t="shared" si="0"/>
        <v>0.16999999999999998</v>
      </c>
      <c r="CM9">
        <f t="shared" si="0"/>
        <v>0.12</v>
      </c>
      <c r="CN9">
        <f t="shared" si="0"/>
        <v>0.11</v>
      </c>
      <c r="CO9">
        <f t="shared" si="0"/>
        <v>0.08</v>
      </c>
      <c r="CP9">
        <f t="shared" si="0"/>
        <v>0.04</v>
      </c>
      <c r="CQ9">
        <f t="shared" si="0"/>
        <v>0.05</v>
      </c>
      <c r="CR9">
        <f t="shared" si="0"/>
        <v>0.05</v>
      </c>
      <c r="CS9">
        <f t="shared" si="0"/>
        <v>0.35000000000000003</v>
      </c>
      <c r="CT9">
        <f t="shared" si="0"/>
        <v>0.22</v>
      </c>
      <c r="CU9">
        <f t="shared" si="0"/>
        <v>0</v>
      </c>
      <c r="CV9">
        <f t="shared" si="0"/>
        <v>0.26</v>
      </c>
      <c r="CW9">
        <f t="shared" si="0"/>
        <v>0.13</v>
      </c>
      <c r="CX9">
        <f t="shared" si="0"/>
        <v>0.18</v>
      </c>
      <c r="CY9">
        <f t="shared" si="0"/>
        <v>0.57000000000000006</v>
      </c>
      <c r="CZ9">
        <f t="shared" si="0"/>
        <v>0.18</v>
      </c>
      <c r="DA9">
        <f t="shared" si="0"/>
        <v>0.02</v>
      </c>
      <c r="DB9">
        <f t="shared" si="0"/>
        <v>0.04</v>
      </c>
      <c r="DC9">
        <f t="shared" si="0"/>
        <v>6.9999999999999993E-2</v>
      </c>
      <c r="DD9">
        <f t="shared" si="0"/>
        <v>0.28999999999999998</v>
      </c>
      <c r="DF9">
        <f t="shared" si="2"/>
        <v>0.1</v>
      </c>
      <c r="DG9">
        <f t="shared" si="3"/>
        <v>9.9909171183739393E-3</v>
      </c>
      <c r="DH9">
        <f t="shared" si="4"/>
        <v>3.3000000000000002E-2</v>
      </c>
      <c r="DI9">
        <f t="shared" si="5"/>
        <v>3.3240148348014083E-3</v>
      </c>
      <c r="DJ9" s="22">
        <f t="shared" si="6"/>
        <v>1.3</v>
      </c>
      <c r="DK9">
        <f t="shared" si="7"/>
        <v>0.13467211225438527</v>
      </c>
      <c r="DL9" s="22">
        <f t="shared" si="8"/>
        <v>0.75</v>
      </c>
      <c r="DM9">
        <f t="shared" si="9"/>
        <v>7.9320775732057827E-2</v>
      </c>
      <c r="DN9" t="s">
        <v>150</v>
      </c>
    </row>
    <row r="10" spans="1:118">
      <c r="A10">
        <v>669</v>
      </c>
      <c r="B10" s="31" t="s">
        <v>61</v>
      </c>
      <c r="C10" s="32" t="s">
        <v>62</v>
      </c>
      <c r="D10" s="16">
        <v>0.215</v>
      </c>
      <c r="E10" s="16">
        <v>1.4999999999999999E-2</v>
      </c>
      <c r="F10" s="16">
        <v>6.5000000000000002E-2</v>
      </c>
      <c r="G10" s="16">
        <v>1.7999999999999999E-2</v>
      </c>
      <c r="H10" s="16">
        <v>0.01</v>
      </c>
      <c r="I10" s="16">
        <v>1.0999999999999999E-2</v>
      </c>
      <c r="J10" s="16">
        <v>6.4000000000000001E-2</v>
      </c>
      <c r="K10" s="16">
        <v>3.2000000000000001E-2</v>
      </c>
      <c r="L10" s="16">
        <v>4.2999999999999997E-2</v>
      </c>
      <c r="M10" s="16">
        <v>3.7999999999999999E-2</v>
      </c>
      <c r="N10" s="16">
        <v>1.0999999999999999E-2</v>
      </c>
      <c r="O10" s="16">
        <v>2.1999999999999999E-2</v>
      </c>
      <c r="P10" s="25">
        <v>1.2</v>
      </c>
      <c r="Q10" s="25">
        <v>0.2</v>
      </c>
      <c r="R10" s="25">
        <v>3.3</v>
      </c>
      <c r="S10" s="25">
        <v>0.2</v>
      </c>
      <c r="T10" s="25">
        <v>1.7</v>
      </c>
      <c r="U10" s="25">
        <v>0.1</v>
      </c>
      <c r="V10" s="25">
        <v>0.3</v>
      </c>
      <c r="W10" s="25">
        <v>0.1</v>
      </c>
      <c r="X10" s="25">
        <v>0.6</v>
      </c>
      <c r="Y10" s="25">
        <v>0.2</v>
      </c>
      <c r="Z10" s="25">
        <v>0.4</v>
      </c>
      <c r="AA10" s="25">
        <v>0.4</v>
      </c>
      <c r="AB10" s="25">
        <v>1.2</v>
      </c>
      <c r="AC10" s="25">
        <v>0.3</v>
      </c>
      <c r="AD10" s="25">
        <v>0.9</v>
      </c>
      <c r="AE10" s="25">
        <v>0.2</v>
      </c>
      <c r="AF10" s="25">
        <v>0.3</v>
      </c>
      <c r="AG10" s="25">
        <v>0.1</v>
      </c>
      <c r="AH10" s="25">
        <v>0.7</v>
      </c>
      <c r="AI10" s="25">
        <v>0.4</v>
      </c>
      <c r="AJ10" s="25">
        <v>0.2</v>
      </c>
      <c r="AK10" s="25">
        <v>1</v>
      </c>
      <c r="AL10" s="25">
        <v>1.7</v>
      </c>
      <c r="AM10" s="25">
        <v>0.7</v>
      </c>
      <c r="AN10" s="25">
        <v>1.9</v>
      </c>
      <c r="AO10" s="25">
        <v>0.2</v>
      </c>
      <c r="AP10" s="25">
        <v>0.2</v>
      </c>
      <c r="AQ10" s="25">
        <v>0.3</v>
      </c>
      <c r="AR10" s="25">
        <v>0.1</v>
      </c>
      <c r="AS10" s="25">
        <v>1.3</v>
      </c>
      <c r="AT10" s="25">
        <v>0</v>
      </c>
      <c r="AU10" s="25">
        <v>1.5</v>
      </c>
      <c r="AV10" s="25">
        <v>1.1000000000000001</v>
      </c>
      <c r="AW10" s="25">
        <v>1.1000000000000001</v>
      </c>
      <c r="AX10" s="25">
        <v>1.3</v>
      </c>
      <c r="AY10" s="25">
        <v>1.1000000000000001</v>
      </c>
      <c r="AZ10" s="25">
        <v>0.1</v>
      </c>
      <c r="BA10" s="25">
        <v>0.2</v>
      </c>
      <c r="BB10" s="25">
        <v>1.4</v>
      </c>
      <c r="BC10" s="25">
        <v>1.7</v>
      </c>
      <c r="BE10">
        <f t="shared" si="1"/>
        <v>2.1499999999999998E-2</v>
      </c>
      <c r="BF10">
        <f t="shared" ref="BF10:BF40" si="10">E10/1000*100</f>
        <v>1.4999999999999998E-3</v>
      </c>
      <c r="BG10">
        <f t="shared" ref="BG10:BG40" si="11">F10/1000*100</f>
        <v>6.5000000000000006E-3</v>
      </c>
      <c r="BH10">
        <f t="shared" ref="BH10:BH40" si="12">G10/1000*100</f>
        <v>1.7999999999999997E-3</v>
      </c>
      <c r="BI10">
        <f t="shared" ref="BI10:BI40" si="13">H10/1000*100</f>
        <v>1E-3</v>
      </c>
      <c r="BJ10">
        <f t="shared" ref="BJ10:BJ40" si="14">I10/1000*100</f>
        <v>1.1000000000000001E-3</v>
      </c>
      <c r="BK10">
        <f t="shared" ref="BK10:BK40" si="15">J10/1000*100</f>
        <v>6.3999999999999994E-3</v>
      </c>
      <c r="BL10">
        <f t="shared" ref="BL10:BL40" si="16">K10/1000*100</f>
        <v>3.1999999999999997E-3</v>
      </c>
      <c r="BM10">
        <f t="shared" ref="BM10:BM40" si="17">L10/1000*100</f>
        <v>4.2999999999999991E-3</v>
      </c>
      <c r="BN10">
        <f t="shared" ref="BN10:BN40" si="18">M10/1000*100</f>
        <v>3.8000000000000004E-3</v>
      </c>
      <c r="BO10">
        <f t="shared" ref="BO10:BO40" si="19">N10/1000*100</f>
        <v>1.1000000000000001E-3</v>
      </c>
      <c r="BP10">
        <f t="shared" ref="BP10:BP40" si="20">O10/1000*100</f>
        <v>2.2000000000000001E-3</v>
      </c>
      <c r="BQ10">
        <f t="shared" ref="BQ10:BQ40" si="21">P10/1000*100</f>
        <v>0.12</v>
      </c>
      <c r="BR10">
        <f t="shared" ref="BR10:BR40" si="22">Q10/1000*100</f>
        <v>0.02</v>
      </c>
      <c r="BS10">
        <f t="shared" ref="BS10:BS40" si="23">R10/1000*100</f>
        <v>0.33</v>
      </c>
      <c r="BT10">
        <f t="shared" ref="BT10:BT40" si="24">S10/1000*100</f>
        <v>0.02</v>
      </c>
      <c r="BU10">
        <f t="shared" ref="BU10:BU40" si="25">T10/1000*100</f>
        <v>0.16999999999999998</v>
      </c>
      <c r="BV10">
        <f t="shared" ref="BV10:BV40" si="26">U10/1000*100</f>
        <v>0.01</v>
      </c>
      <c r="BW10">
        <f t="shared" ref="BW10:BW40" si="27">V10/1000*100</f>
        <v>0.03</v>
      </c>
      <c r="BX10">
        <f t="shared" ref="BX10:BX40" si="28">W10/1000*100</f>
        <v>0.01</v>
      </c>
      <c r="BY10">
        <f t="shared" ref="BY10:BY40" si="29">X10/1000*100</f>
        <v>0.06</v>
      </c>
      <c r="BZ10">
        <f t="shared" ref="BZ10:BZ40" si="30">Y10/1000*100</f>
        <v>0.02</v>
      </c>
      <c r="CA10">
        <f t="shared" ref="CA10:CA40" si="31">Z10/1000*100</f>
        <v>0.04</v>
      </c>
      <c r="CB10">
        <f t="shared" ref="CB10:CB40" si="32">AA10/1000*100</f>
        <v>0.04</v>
      </c>
      <c r="CC10">
        <f t="shared" ref="CC10:CC40" si="33">AB10/1000*100</f>
        <v>0.12</v>
      </c>
      <c r="CD10">
        <f t="shared" ref="CD10:CD40" si="34">AC10/1000*100</f>
        <v>0.03</v>
      </c>
      <c r="CE10">
        <f t="shared" ref="CE10:CE40" si="35">AD10/1000*100</f>
        <v>0.09</v>
      </c>
      <c r="CF10">
        <f t="shared" ref="CF10:CF40" si="36">AE10/1000*100</f>
        <v>0.02</v>
      </c>
      <c r="CG10">
        <f t="shared" ref="CG10:CG40" si="37">AF10/1000*100</f>
        <v>0.03</v>
      </c>
      <c r="CH10">
        <f t="shared" ref="CH10:CH40" si="38">AG10/1000*100</f>
        <v>0.01</v>
      </c>
      <c r="CI10">
        <f t="shared" ref="CI10:CI40" si="39">AH10/1000*100</f>
        <v>6.9999999999999993E-2</v>
      </c>
      <c r="CJ10">
        <f t="shared" ref="CJ10:CJ40" si="40">AI10/1000*100</f>
        <v>0.04</v>
      </c>
      <c r="CK10">
        <f t="shared" ref="CK10:CK40" si="41">AJ10/1000*100</f>
        <v>0.02</v>
      </c>
      <c r="CL10">
        <f t="shared" ref="CL10:CL40" si="42">AK10/1000*100</f>
        <v>0.1</v>
      </c>
      <c r="CM10">
        <f t="shared" ref="CM10:CM40" si="43">AL10/1000*100</f>
        <v>0.16999999999999998</v>
      </c>
      <c r="CN10">
        <f t="shared" ref="CN10:CN40" si="44">AM10/1000*100</f>
        <v>6.9999999999999993E-2</v>
      </c>
      <c r="CO10">
        <f t="shared" ref="CO10:CO40" si="45">AN10/1000*100</f>
        <v>0.19</v>
      </c>
      <c r="CP10">
        <f t="shared" ref="CP10:CP40" si="46">AO10/1000*100</f>
        <v>0.02</v>
      </c>
      <c r="CQ10">
        <f t="shared" ref="CQ10:CQ40" si="47">AP10/1000*100</f>
        <v>0.02</v>
      </c>
      <c r="CR10">
        <f t="shared" ref="CR10:CR40" si="48">AQ10/1000*100</f>
        <v>0.03</v>
      </c>
      <c r="CS10">
        <f t="shared" ref="CS10:CS40" si="49">AR10/1000*100</f>
        <v>0.01</v>
      </c>
      <c r="CT10">
        <f t="shared" ref="CT10:CT40" si="50">AS10/1000*100</f>
        <v>0.13</v>
      </c>
      <c r="CU10">
        <f t="shared" ref="CU10:CU40" si="51">AT10/1000*100</f>
        <v>0</v>
      </c>
      <c r="CV10">
        <f t="shared" ref="CV10:CV40" si="52">AU10/1000*100</f>
        <v>0.15</v>
      </c>
      <c r="CW10">
        <f t="shared" ref="CW10:CW40" si="53">AV10/1000*100</f>
        <v>0.11</v>
      </c>
      <c r="CX10">
        <f t="shared" ref="CX10:CX40" si="54">AW10/1000*100</f>
        <v>0.11</v>
      </c>
      <c r="CY10">
        <f t="shared" ref="CY10:CY40" si="55">AX10/1000*100</f>
        <v>0.13</v>
      </c>
      <c r="CZ10">
        <f t="shared" ref="CZ10:CZ40" si="56">AY10/1000*100</f>
        <v>0.11</v>
      </c>
      <c r="DA10">
        <f t="shared" ref="DA10:DA40" si="57">AZ10/1000*100</f>
        <v>0.01</v>
      </c>
      <c r="DB10">
        <f t="shared" ref="DB10:DB40" si="58">BA10/1000*100</f>
        <v>0.02</v>
      </c>
      <c r="DC10">
        <f t="shared" ref="DC10:DC40" si="59">BB10/1000*100</f>
        <v>0.13999999999999999</v>
      </c>
      <c r="DD10">
        <f t="shared" ref="DD10:DD40" si="60">BC10/1000*100</f>
        <v>0.16999999999999998</v>
      </c>
      <c r="DF10">
        <f t="shared" si="2"/>
        <v>6.5000000000000002E-2</v>
      </c>
      <c r="DG10">
        <f t="shared" si="3"/>
        <v>6.4940961269430606E-3</v>
      </c>
      <c r="DH10">
        <f t="shared" si="4"/>
        <v>4.2999999999999997E-2</v>
      </c>
      <c r="DI10">
        <f t="shared" si="5"/>
        <v>4.3312920574685009E-3</v>
      </c>
      <c r="DJ10" s="22">
        <f t="shared" si="6"/>
        <v>0.8</v>
      </c>
      <c r="DK10">
        <f t="shared" si="7"/>
        <v>8.287514600269863E-2</v>
      </c>
      <c r="DL10" s="22">
        <f t="shared" si="8"/>
        <v>0.65000000000000013</v>
      </c>
      <c r="DM10">
        <f t="shared" si="9"/>
        <v>6.8744672301116791E-2</v>
      </c>
      <c r="DN10" t="s">
        <v>150</v>
      </c>
    </row>
    <row r="11" spans="1:118" ht="14.45" customHeight="1">
      <c r="A11">
        <v>329</v>
      </c>
      <c r="B11" s="31" t="s">
        <v>63</v>
      </c>
      <c r="C11" s="32" t="s">
        <v>64</v>
      </c>
      <c r="D11" s="16">
        <v>1.2030000000000001</v>
      </c>
      <c r="E11" s="16">
        <v>0.122</v>
      </c>
      <c r="F11" s="16">
        <v>0.40699999999999997</v>
      </c>
      <c r="G11" s="16">
        <v>0.14599999999999999</v>
      </c>
      <c r="H11" s="16">
        <v>3.6999999999999998E-2</v>
      </c>
      <c r="I11" s="16">
        <v>8.5999999999999993E-2</v>
      </c>
      <c r="J11" s="16">
        <v>0</v>
      </c>
      <c r="K11" s="16">
        <v>0.13800000000000001</v>
      </c>
      <c r="L11" s="16">
        <v>0</v>
      </c>
      <c r="M11" s="16">
        <v>0.16200000000000001</v>
      </c>
      <c r="N11" s="16">
        <v>0</v>
      </c>
      <c r="O11" s="16">
        <v>9.5000000000000001E-2</v>
      </c>
      <c r="P11" s="25">
        <v>1</v>
      </c>
      <c r="Q11" s="25">
        <v>1.8</v>
      </c>
      <c r="R11" s="25">
        <v>26</v>
      </c>
      <c r="S11" s="25">
        <v>1.5</v>
      </c>
      <c r="T11" s="25">
        <v>2.8</v>
      </c>
      <c r="U11" s="25">
        <v>0.3</v>
      </c>
      <c r="V11" s="25">
        <v>2.2000000000000002</v>
      </c>
      <c r="W11" s="25">
        <v>0.5</v>
      </c>
      <c r="X11" s="25">
        <v>2.9</v>
      </c>
      <c r="Y11" s="25">
        <v>2</v>
      </c>
      <c r="Z11" s="25">
        <v>0.5</v>
      </c>
      <c r="AA11" s="25">
        <v>3</v>
      </c>
      <c r="AB11" s="25">
        <v>6</v>
      </c>
      <c r="AC11" s="25">
        <v>2.2000000000000002</v>
      </c>
      <c r="AD11" s="25">
        <v>22.8</v>
      </c>
      <c r="AE11" s="25">
        <v>2.2000000000000002</v>
      </c>
      <c r="AF11" s="25">
        <v>2.2000000000000002</v>
      </c>
      <c r="AG11" s="25">
        <v>0.5</v>
      </c>
      <c r="AH11" s="25">
        <v>9.6</v>
      </c>
      <c r="AI11" s="25">
        <v>5.2</v>
      </c>
      <c r="AJ11" s="25">
        <v>0</v>
      </c>
      <c r="AK11" s="25">
        <v>4.4000000000000004</v>
      </c>
      <c r="AL11" s="25">
        <v>14.6</v>
      </c>
      <c r="AM11" s="25">
        <v>3.3</v>
      </c>
      <c r="AN11" s="25">
        <v>3.2</v>
      </c>
      <c r="AO11" s="25">
        <v>1</v>
      </c>
      <c r="AP11" s="25">
        <v>2.4</v>
      </c>
      <c r="AQ11" s="25">
        <v>1.3</v>
      </c>
      <c r="AR11" s="25">
        <v>0</v>
      </c>
      <c r="AS11" s="25">
        <v>5.6</v>
      </c>
      <c r="AT11" s="25">
        <v>0</v>
      </c>
      <c r="AU11" s="25">
        <v>6.6</v>
      </c>
      <c r="AV11" s="25">
        <v>4.3</v>
      </c>
      <c r="AW11" s="25">
        <v>4.5999999999999996</v>
      </c>
      <c r="AX11" s="25">
        <v>47.2</v>
      </c>
      <c r="AY11" s="25">
        <v>5.2</v>
      </c>
      <c r="AZ11" s="25">
        <v>0.8</v>
      </c>
      <c r="BA11" s="25">
        <v>0.9</v>
      </c>
      <c r="BB11" s="25">
        <v>0</v>
      </c>
      <c r="BC11" s="25">
        <v>7.4</v>
      </c>
      <c r="BE11">
        <f t="shared" si="1"/>
        <v>0.1203</v>
      </c>
      <c r="BF11">
        <f t="shared" si="10"/>
        <v>1.2199999999999999E-2</v>
      </c>
      <c r="BG11">
        <f t="shared" si="11"/>
        <v>4.07E-2</v>
      </c>
      <c r="BH11">
        <f t="shared" si="12"/>
        <v>1.46E-2</v>
      </c>
      <c r="BI11">
        <f t="shared" si="13"/>
        <v>3.6999999999999997E-3</v>
      </c>
      <c r="BJ11">
        <f t="shared" si="14"/>
        <v>8.5999999999999983E-3</v>
      </c>
      <c r="BK11">
        <f t="shared" si="15"/>
        <v>0</v>
      </c>
      <c r="BL11">
        <f t="shared" si="16"/>
        <v>1.3800000000000002E-2</v>
      </c>
      <c r="BM11">
        <f t="shared" si="17"/>
        <v>0</v>
      </c>
      <c r="BN11">
        <f t="shared" si="18"/>
        <v>1.6199999999999999E-2</v>
      </c>
      <c r="BO11">
        <f t="shared" si="19"/>
        <v>0</v>
      </c>
      <c r="BP11">
        <f t="shared" si="20"/>
        <v>9.4999999999999998E-3</v>
      </c>
      <c r="BQ11">
        <f t="shared" si="21"/>
        <v>0.1</v>
      </c>
      <c r="BR11">
        <f t="shared" si="22"/>
        <v>0.18</v>
      </c>
      <c r="BS11">
        <f t="shared" si="23"/>
        <v>2.6</v>
      </c>
      <c r="BT11">
        <f t="shared" si="24"/>
        <v>0.15</v>
      </c>
      <c r="BU11">
        <f t="shared" si="25"/>
        <v>0.27999999999999997</v>
      </c>
      <c r="BV11">
        <f t="shared" si="26"/>
        <v>0.03</v>
      </c>
      <c r="BW11">
        <f t="shared" si="27"/>
        <v>0.22</v>
      </c>
      <c r="BX11">
        <f t="shared" si="28"/>
        <v>0.05</v>
      </c>
      <c r="BY11">
        <f t="shared" si="29"/>
        <v>0.28999999999999998</v>
      </c>
      <c r="BZ11">
        <f t="shared" si="30"/>
        <v>0.2</v>
      </c>
      <c r="CA11">
        <f t="shared" si="31"/>
        <v>0.05</v>
      </c>
      <c r="CB11">
        <f t="shared" si="32"/>
        <v>0.3</v>
      </c>
      <c r="CC11">
        <f t="shared" si="33"/>
        <v>0.6</v>
      </c>
      <c r="CD11">
        <f t="shared" si="34"/>
        <v>0.22</v>
      </c>
      <c r="CE11">
        <f t="shared" si="35"/>
        <v>2.2800000000000002</v>
      </c>
      <c r="CF11">
        <f t="shared" si="36"/>
        <v>0.22</v>
      </c>
      <c r="CG11">
        <f t="shared" si="37"/>
        <v>0.22</v>
      </c>
      <c r="CH11">
        <f t="shared" si="38"/>
        <v>0.05</v>
      </c>
      <c r="CI11">
        <f t="shared" si="39"/>
        <v>0.96</v>
      </c>
      <c r="CJ11">
        <f t="shared" si="40"/>
        <v>0.52</v>
      </c>
      <c r="CK11">
        <f t="shared" si="41"/>
        <v>0</v>
      </c>
      <c r="CL11">
        <f t="shared" si="42"/>
        <v>0.44</v>
      </c>
      <c r="CM11">
        <f t="shared" si="43"/>
        <v>1.46</v>
      </c>
      <c r="CN11">
        <f t="shared" si="44"/>
        <v>0.33</v>
      </c>
      <c r="CO11">
        <f t="shared" si="45"/>
        <v>0.32</v>
      </c>
      <c r="CP11">
        <f t="shared" si="46"/>
        <v>0.1</v>
      </c>
      <c r="CQ11">
        <f t="shared" si="47"/>
        <v>0.24</v>
      </c>
      <c r="CR11">
        <f t="shared" si="48"/>
        <v>0.13</v>
      </c>
      <c r="CS11">
        <f t="shared" si="49"/>
        <v>0</v>
      </c>
      <c r="CT11">
        <f t="shared" si="50"/>
        <v>0.55999999999999994</v>
      </c>
      <c r="CU11">
        <f t="shared" si="51"/>
        <v>0</v>
      </c>
      <c r="CV11">
        <f t="shared" si="52"/>
        <v>0.66</v>
      </c>
      <c r="CW11">
        <f t="shared" si="53"/>
        <v>0.43</v>
      </c>
      <c r="CX11">
        <f t="shared" si="54"/>
        <v>0.45999999999999996</v>
      </c>
      <c r="CY11">
        <f t="shared" si="55"/>
        <v>4.7200000000000006</v>
      </c>
      <c r="CZ11">
        <f t="shared" si="56"/>
        <v>0.52</v>
      </c>
      <c r="DA11">
        <f t="shared" si="57"/>
        <v>0.08</v>
      </c>
      <c r="DB11">
        <f t="shared" si="58"/>
        <v>0.09</v>
      </c>
      <c r="DC11">
        <f t="shared" si="59"/>
        <v>0</v>
      </c>
      <c r="DD11">
        <f t="shared" si="60"/>
        <v>0.74</v>
      </c>
      <c r="DF11">
        <f t="shared" si="2"/>
        <v>0.40699999999999997</v>
      </c>
      <c r="DG11">
        <f t="shared" si="3"/>
        <v>4.0663032671781923E-2</v>
      </c>
      <c r="DH11">
        <f t="shared" si="4"/>
        <v>0</v>
      </c>
      <c r="DI11">
        <f t="shared" si="5"/>
        <v>0</v>
      </c>
      <c r="DJ11" s="22">
        <f t="shared" si="6"/>
        <v>2.8499999999999996</v>
      </c>
      <c r="DK11">
        <f t="shared" si="7"/>
        <v>0.2952427076346138</v>
      </c>
      <c r="DL11" s="22">
        <f t="shared" si="8"/>
        <v>1.6</v>
      </c>
      <c r="DM11">
        <f t="shared" si="9"/>
        <v>0.16921765489505669</v>
      </c>
      <c r="DN11" t="s">
        <v>150</v>
      </c>
    </row>
    <row r="12" spans="1:118">
      <c r="A12">
        <v>488</v>
      </c>
      <c r="B12" s="31" t="s">
        <v>65</v>
      </c>
      <c r="C12" s="32" t="s">
        <v>66</v>
      </c>
      <c r="D12" s="16">
        <v>2.8940000000000001</v>
      </c>
      <c r="E12" s="16">
        <v>0.68500000000000005</v>
      </c>
      <c r="F12" s="16">
        <v>0</v>
      </c>
      <c r="G12" s="16">
        <v>0.81699999999999995</v>
      </c>
      <c r="H12" s="16">
        <v>5.7000000000000002E-2</v>
      </c>
      <c r="I12" s="16">
        <v>0.48599999999999999</v>
      </c>
      <c r="J12" s="16">
        <v>1.341</v>
      </c>
      <c r="K12" s="16">
        <v>6.9000000000000006E-2</v>
      </c>
      <c r="L12" s="16">
        <v>0.246</v>
      </c>
      <c r="M12" s="16">
        <v>7.3999999999999996E-2</v>
      </c>
      <c r="N12" s="16">
        <v>0</v>
      </c>
      <c r="O12" s="16">
        <v>4.3999999999999997E-2</v>
      </c>
      <c r="P12" s="25">
        <v>61.6</v>
      </c>
      <c r="Q12" s="25">
        <v>10.6</v>
      </c>
      <c r="R12" s="25">
        <v>175.6</v>
      </c>
      <c r="S12" s="25">
        <v>9.9</v>
      </c>
      <c r="T12" s="25">
        <v>235.2</v>
      </c>
      <c r="U12" s="25">
        <v>12.9</v>
      </c>
      <c r="V12" s="25">
        <v>171.2</v>
      </c>
      <c r="W12" s="25">
        <v>10.4</v>
      </c>
      <c r="X12" s="25">
        <v>191.5</v>
      </c>
      <c r="Y12" s="25">
        <v>16</v>
      </c>
      <c r="Z12" s="25">
        <v>47.7</v>
      </c>
      <c r="AA12" s="25">
        <v>17.100000000000001</v>
      </c>
      <c r="AB12" s="25">
        <v>352.7</v>
      </c>
      <c r="AC12" s="25">
        <v>27.2</v>
      </c>
      <c r="AD12" s="25">
        <v>58.7</v>
      </c>
      <c r="AE12" s="25">
        <v>8.9</v>
      </c>
      <c r="AF12" s="25">
        <v>404.9</v>
      </c>
      <c r="AG12" s="25">
        <v>21.9</v>
      </c>
      <c r="AH12" s="25">
        <v>46.2</v>
      </c>
      <c r="AI12" s="25">
        <v>18.399999999999999</v>
      </c>
      <c r="AJ12" s="25">
        <v>26.9</v>
      </c>
      <c r="AK12" s="25">
        <v>3.8</v>
      </c>
      <c r="AL12" s="25">
        <v>112.9</v>
      </c>
      <c r="AM12" s="25">
        <v>13.2</v>
      </c>
      <c r="AN12" s="25">
        <v>351.1</v>
      </c>
      <c r="AO12" s="25">
        <v>7.5</v>
      </c>
      <c r="AP12" s="25">
        <v>173.6</v>
      </c>
      <c r="AQ12" s="25">
        <v>11</v>
      </c>
      <c r="AR12" s="25">
        <v>93.9</v>
      </c>
      <c r="AS12" s="25">
        <v>10.199999999999999</v>
      </c>
      <c r="AT12" s="25">
        <v>110.2</v>
      </c>
      <c r="AU12" s="25">
        <v>12.2</v>
      </c>
      <c r="AV12" s="25">
        <v>498.8</v>
      </c>
      <c r="AW12" s="25">
        <v>34.5</v>
      </c>
      <c r="AX12" s="25">
        <v>265.7</v>
      </c>
      <c r="AY12" s="25">
        <v>14.2</v>
      </c>
      <c r="AZ12" s="25">
        <v>334.5</v>
      </c>
      <c r="BA12" s="25">
        <v>21.1</v>
      </c>
      <c r="BB12" s="25">
        <v>230.9</v>
      </c>
      <c r="BC12" s="25">
        <v>23.7</v>
      </c>
      <c r="BE12">
        <f t="shared" si="1"/>
        <v>0.28940000000000005</v>
      </c>
      <c r="BF12">
        <f t="shared" si="10"/>
        <v>6.8500000000000005E-2</v>
      </c>
      <c r="BG12">
        <f t="shared" si="11"/>
        <v>0</v>
      </c>
      <c r="BH12">
        <f t="shared" si="12"/>
        <v>8.1699999999999995E-2</v>
      </c>
      <c r="BI12">
        <f t="shared" si="13"/>
        <v>5.7000000000000002E-3</v>
      </c>
      <c r="BJ12">
        <f t="shared" si="14"/>
        <v>4.8599999999999997E-2</v>
      </c>
      <c r="BK12">
        <f t="shared" si="15"/>
        <v>0.1341</v>
      </c>
      <c r="BL12">
        <f t="shared" si="16"/>
        <v>6.9000000000000008E-3</v>
      </c>
      <c r="BM12">
        <f t="shared" si="17"/>
        <v>2.46E-2</v>
      </c>
      <c r="BN12">
        <f t="shared" si="18"/>
        <v>7.3999999999999995E-3</v>
      </c>
      <c r="BO12">
        <f t="shared" si="19"/>
        <v>0</v>
      </c>
      <c r="BP12">
        <f t="shared" si="20"/>
        <v>4.4000000000000003E-3</v>
      </c>
      <c r="BQ12">
        <f t="shared" si="21"/>
        <v>6.16</v>
      </c>
      <c r="BR12">
        <f t="shared" si="22"/>
        <v>1.06</v>
      </c>
      <c r="BS12">
        <f t="shared" si="23"/>
        <v>17.560000000000002</v>
      </c>
      <c r="BT12">
        <f t="shared" si="24"/>
        <v>0.9900000000000001</v>
      </c>
      <c r="BU12">
        <f t="shared" si="25"/>
        <v>23.52</v>
      </c>
      <c r="BV12">
        <f t="shared" si="26"/>
        <v>1.29</v>
      </c>
      <c r="BW12">
        <f t="shared" si="27"/>
        <v>17.119999999999997</v>
      </c>
      <c r="BX12">
        <f t="shared" si="28"/>
        <v>1.04</v>
      </c>
      <c r="BY12">
        <f t="shared" si="29"/>
        <v>19.149999999999999</v>
      </c>
      <c r="BZ12">
        <f t="shared" si="30"/>
        <v>1.6</v>
      </c>
      <c r="CA12">
        <f t="shared" si="31"/>
        <v>4.7700000000000005</v>
      </c>
      <c r="CB12">
        <f t="shared" si="32"/>
        <v>1.71</v>
      </c>
      <c r="CC12">
        <f t="shared" si="33"/>
        <v>35.270000000000003</v>
      </c>
      <c r="CD12">
        <f t="shared" si="34"/>
        <v>2.7199999999999998</v>
      </c>
      <c r="CE12">
        <f t="shared" si="35"/>
        <v>5.87</v>
      </c>
      <c r="CF12">
        <f t="shared" si="36"/>
        <v>0.89</v>
      </c>
      <c r="CG12">
        <f t="shared" si="37"/>
        <v>40.489999999999995</v>
      </c>
      <c r="CH12">
        <f t="shared" si="38"/>
        <v>2.19</v>
      </c>
      <c r="CI12">
        <f t="shared" si="39"/>
        <v>4.62</v>
      </c>
      <c r="CJ12">
        <f t="shared" si="40"/>
        <v>1.8399999999999999</v>
      </c>
      <c r="CK12">
        <f t="shared" si="41"/>
        <v>2.69</v>
      </c>
      <c r="CL12">
        <f t="shared" si="42"/>
        <v>0.38</v>
      </c>
      <c r="CM12">
        <f t="shared" si="43"/>
        <v>11.29</v>
      </c>
      <c r="CN12">
        <f t="shared" si="44"/>
        <v>1.32</v>
      </c>
      <c r="CO12">
        <f t="shared" si="45"/>
        <v>35.11</v>
      </c>
      <c r="CP12">
        <f t="shared" si="46"/>
        <v>0.75</v>
      </c>
      <c r="CQ12">
        <f t="shared" si="47"/>
        <v>17.36</v>
      </c>
      <c r="CR12">
        <f t="shared" si="48"/>
        <v>1.0999999999999999</v>
      </c>
      <c r="CS12">
        <f t="shared" si="49"/>
        <v>9.39</v>
      </c>
      <c r="CT12">
        <f t="shared" si="50"/>
        <v>1.0199999999999998</v>
      </c>
      <c r="CU12">
        <f t="shared" si="51"/>
        <v>11.020000000000001</v>
      </c>
      <c r="CV12">
        <f t="shared" si="52"/>
        <v>1.22</v>
      </c>
      <c r="CW12">
        <f t="shared" si="53"/>
        <v>49.88</v>
      </c>
      <c r="CX12">
        <f t="shared" si="54"/>
        <v>3.45</v>
      </c>
      <c r="CY12">
        <f t="shared" si="55"/>
        <v>26.57</v>
      </c>
      <c r="CZ12">
        <f t="shared" si="56"/>
        <v>1.42</v>
      </c>
      <c r="DA12">
        <f t="shared" si="57"/>
        <v>33.450000000000003</v>
      </c>
      <c r="DB12">
        <f t="shared" si="58"/>
        <v>2.11</v>
      </c>
      <c r="DC12">
        <f t="shared" si="59"/>
        <v>23.09</v>
      </c>
      <c r="DD12">
        <f t="shared" si="60"/>
        <v>2.37</v>
      </c>
      <c r="DF12">
        <f t="shared" si="2"/>
        <v>5.7000000000000002E-2</v>
      </c>
      <c r="DG12">
        <f t="shared" si="3"/>
        <v>5.6948227574731454E-3</v>
      </c>
      <c r="DH12">
        <f t="shared" si="4"/>
        <v>0.246</v>
      </c>
      <c r="DI12">
        <f t="shared" si="5"/>
        <v>2.4779019677610498E-2</v>
      </c>
      <c r="DJ12" s="22">
        <f t="shared" si="6"/>
        <v>173.39999999999998</v>
      </c>
      <c r="DK12">
        <f t="shared" si="7"/>
        <v>17.963187896084925</v>
      </c>
      <c r="DL12" s="22">
        <f t="shared" si="8"/>
        <v>202.25</v>
      </c>
      <c r="DM12">
        <f t="shared" si="9"/>
        <v>21.390169189078261</v>
      </c>
      <c r="DN12" t="s">
        <v>150</v>
      </c>
    </row>
    <row r="13" spans="1:118">
      <c r="A13">
        <v>715</v>
      </c>
      <c r="B13" s="31" t="s">
        <v>74</v>
      </c>
      <c r="C13" s="32" t="s">
        <v>75</v>
      </c>
      <c r="D13" s="16">
        <v>0.19900000000000001</v>
      </c>
      <c r="E13" s="16">
        <v>3.2000000000000001E-2</v>
      </c>
      <c r="F13" s="16">
        <v>0</v>
      </c>
      <c r="G13" s="16">
        <v>3.9E-2</v>
      </c>
      <c r="H13" s="16">
        <v>5.0000000000000001E-3</v>
      </c>
      <c r="I13" s="16">
        <v>2.3E-2</v>
      </c>
      <c r="J13" s="16">
        <v>3.5999999999999997E-2</v>
      </c>
      <c r="K13" s="16">
        <v>3.0000000000000001E-3</v>
      </c>
      <c r="L13" s="16">
        <v>4.0000000000000001E-3</v>
      </c>
      <c r="M13" s="16">
        <v>3.0000000000000001E-3</v>
      </c>
      <c r="N13" s="16">
        <v>5.0000000000000001E-3</v>
      </c>
      <c r="O13" s="16">
        <v>2E-3</v>
      </c>
      <c r="P13" s="30">
        <v>5.0090000000000003</v>
      </c>
      <c r="Q13" s="30">
        <v>0.56399999999999995</v>
      </c>
      <c r="R13" s="30">
        <v>7.7469999999999999</v>
      </c>
      <c r="S13" s="30">
        <v>0.42899999999999999</v>
      </c>
      <c r="T13" s="30">
        <v>3.5249999999999999</v>
      </c>
      <c r="U13" s="30">
        <v>0.19500000000000001</v>
      </c>
      <c r="V13" s="30">
        <v>3.5000000000000003E-2</v>
      </c>
      <c r="W13" s="30">
        <v>0.13900000000000001</v>
      </c>
      <c r="X13" s="30">
        <v>1.2829999999999999</v>
      </c>
      <c r="Y13" s="30">
        <v>0.52100000000000002</v>
      </c>
      <c r="Z13" s="30">
        <v>0</v>
      </c>
      <c r="AA13" s="30">
        <v>0.80600000000000005</v>
      </c>
      <c r="AB13" s="30">
        <v>1.008</v>
      </c>
      <c r="AC13" s="30">
        <v>0.60199999999999998</v>
      </c>
      <c r="AD13" s="30">
        <v>0.16</v>
      </c>
      <c r="AE13" s="30">
        <v>0.39300000000000002</v>
      </c>
      <c r="AF13" s="30">
        <v>0.54100000000000004</v>
      </c>
      <c r="AG13" s="30">
        <v>0.14199999999999999</v>
      </c>
      <c r="AH13" s="30">
        <v>0</v>
      </c>
      <c r="AI13" s="30">
        <v>0.86899999999999999</v>
      </c>
      <c r="AJ13" s="30">
        <v>2.266</v>
      </c>
      <c r="AK13" s="30">
        <v>0.28599999999999998</v>
      </c>
      <c r="AL13" s="30">
        <v>4.6550000000000002</v>
      </c>
      <c r="AM13" s="30">
        <v>0.54200000000000004</v>
      </c>
      <c r="AN13" s="30">
        <v>6.2290000000000001</v>
      </c>
      <c r="AO13" s="30">
        <v>0.123</v>
      </c>
      <c r="AP13" s="30">
        <v>0.08</v>
      </c>
      <c r="AQ13" s="30">
        <v>2.7E-2</v>
      </c>
      <c r="AR13" s="30">
        <v>0.92100000000000004</v>
      </c>
      <c r="AS13" s="30">
        <v>0.153</v>
      </c>
      <c r="AT13" s="30">
        <v>0.53500000000000003</v>
      </c>
      <c r="AU13" s="30">
        <v>0.151</v>
      </c>
      <c r="AV13" s="30">
        <v>2.024</v>
      </c>
      <c r="AW13" s="30">
        <v>0.16200000000000001</v>
      </c>
      <c r="AX13" s="30">
        <v>0.84399999999999997</v>
      </c>
      <c r="AY13" s="30">
        <v>0.104</v>
      </c>
      <c r="AZ13" s="30">
        <v>0.38800000000000001</v>
      </c>
      <c r="BA13" s="30">
        <v>3.1E-2</v>
      </c>
      <c r="BB13" s="30">
        <v>0.622</v>
      </c>
      <c r="BC13" s="30">
        <v>0.16700000000000001</v>
      </c>
      <c r="BE13">
        <f t="shared" si="1"/>
        <v>1.9900000000000001E-2</v>
      </c>
      <c r="BF13">
        <f t="shared" si="10"/>
        <v>3.1999999999999997E-3</v>
      </c>
      <c r="BG13">
        <f t="shared" si="11"/>
        <v>0</v>
      </c>
      <c r="BH13">
        <f t="shared" si="12"/>
        <v>3.8999999999999998E-3</v>
      </c>
      <c r="BI13">
        <f t="shared" si="13"/>
        <v>5.0000000000000001E-4</v>
      </c>
      <c r="BJ13">
        <f t="shared" si="14"/>
        <v>2.3E-3</v>
      </c>
      <c r="BK13">
        <f t="shared" si="15"/>
        <v>3.5999999999999995E-3</v>
      </c>
      <c r="BL13">
        <f t="shared" si="16"/>
        <v>3.0000000000000003E-4</v>
      </c>
      <c r="BM13">
        <f t="shared" si="17"/>
        <v>3.9999999999999996E-4</v>
      </c>
      <c r="BN13">
        <f t="shared" si="18"/>
        <v>3.0000000000000003E-4</v>
      </c>
      <c r="BO13">
        <f t="shared" si="19"/>
        <v>5.0000000000000001E-4</v>
      </c>
      <c r="BP13">
        <f t="shared" si="20"/>
        <v>1.9999999999999998E-4</v>
      </c>
      <c r="BQ13">
        <f t="shared" si="21"/>
        <v>0.50090000000000001</v>
      </c>
      <c r="BR13">
        <f t="shared" si="22"/>
        <v>5.6399999999999992E-2</v>
      </c>
      <c r="BS13">
        <f t="shared" si="23"/>
        <v>0.77469999999999994</v>
      </c>
      <c r="BT13">
        <f t="shared" si="24"/>
        <v>4.2900000000000001E-2</v>
      </c>
      <c r="BU13">
        <f t="shared" si="25"/>
        <v>0.35249999999999998</v>
      </c>
      <c r="BV13">
        <f t="shared" si="26"/>
        <v>1.95E-2</v>
      </c>
      <c r="BW13">
        <f t="shared" si="27"/>
        <v>3.5000000000000005E-3</v>
      </c>
      <c r="BX13">
        <f t="shared" si="28"/>
        <v>1.3900000000000003E-2</v>
      </c>
      <c r="BY13">
        <f t="shared" si="29"/>
        <v>0.1283</v>
      </c>
      <c r="BZ13">
        <f t="shared" si="30"/>
        <v>5.21E-2</v>
      </c>
      <c r="CA13">
        <f t="shared" si="31"/>
        <v>0</v>
      </c>
      <c r="CB13">
        <f t="shared" si="32"/>
        <v>8.0600000000000005E-2</v>
      </c>
      <c r="CC13">
        <f t="shared" si="33"/>
        <v>0.1008</v>
      </c>
      <c r="CD13">
        <f t="shared" si="34"/>
        <v>6.0199999999999997E-2</v>
      </c>
      <c r="CE13">
        <f t="shared" si="35"/>
        <v>1.6E-2</v>
      </c>
      <c r="CF13">
        <f t="shared" si="36"/>
        <v>3.9300000000000002E-2</v>
      </c>
      <c r="CG13">
        <f t="shared" si="37"/>
        <v>5.4100000000000002E-2</v>
      </c>
      <c r="CH13">
        <f t="shared" si="38"/>
        <v>1.4199999999999997E-2</v>
      </c>
      <c r="CI13">
        <f t="shared" si="39"/>
        <v>0</v>
      </c>
      <c r="CJ13">
        <f t="shared" si="40"/>
        <v>8.6900000000000005E-2</v>
      </c>
      <c r="CK13">
        <f t="shared" si="41"/>
        <v>0.22660000000000002</v>
      </c>
      <c r="CL13">
        <f t="shared" si="42"/>
        <v>2.8599999999999997E-2</v>
      </c>
      <c r="CM13">
        <f t="shared" si="43"/>
        <v>0.46550000000000002</v>
      </c>
      <c r="CN13">
        <f t="shared" si="44"/>
        <v>5.4200000000000005E-2</v>
      </c>
      <c r="CO13">
        <f t="shared" si="45"/>
        <v>0.62290000000000001</v>
      </c>
      <c r="CP13">
        <f t="shared" si="46"/>
        <v>1.23E-2</v>
      </c>
      <c r="CQ13">
        <f t="shared" si="47"/>
        <v>8.0000000000000002E-3</v>
      </c>
      <c r="CR13">
        <f t="shared" si="48"/>
        <v>2.6999999999999997E-3</v>
      </c>
      <c r="CS13">
        <f t="shared" si="49"/>
        <v>9.2100000000000001E-2</v>
      </c>
      <c r="CT13">
        <f t="shared" si="50"/>
        <v>1.5300000000000001E-2</v>
      </c>
      <c r="CU13">
        <f t="shared" si="51"/>
        <v>5.3499999999999999E-2</v>
      </c>
      <c r="CV13">
        <f t="shared" si="52"/>
        <v>1.5099999999999999E-2</v>
      </c>
      <c r="CW13">
        <f t="shared" si="53"/>
        <v>0.20240000000000002</v>
      </c>
      <c r="CX13">
        <f t="shared" si="54"/>
        <v>1.6199999999999999E-2</v>
      </c>
      <c r="CY13">
        <f t="shared" si="55"/>
        <v>8.4400000000000003E-2</v>
      </c>
      <c r="CZ13">
        <f t="shared" si="56"/>
        <v>1.04E-2</v>
      </c>
      <c r="DA13">
        <f t="shared" si="57"/>
        <v>3.8800000000000001E-2</v>
      </c>
      <c r="DB13">
        <f t="shared" si="58"/>
        <v>3.1000000000000003E-3</v>
      </c>
      <c r="DC13">
        <f t="shared" si="59"/>
        <v>6.2200000000000005E-2</v>
      </c>
      <c r="DD13">
        <f t="shared" si="60"/>
        <v>1.6700000000000003E-2</v>
      </c>
      <c r="DF13">
        <f t="shared" si="2"/>
        <v>5.0000000000000001E-3</v>
      </c>
      <c r="DG13">
        <f t="shared" si="3"/>
        <v>4.9954585591869703E-4</v>
      </c>
      <c r="DH13">
        <f t="shared" si="4"/>
        <v>5.0000000000000001E-3</v>
      </c>
      <c r="DI13">
        <f t="shared" si="5"/>
        <v>5.0363861133354666E-4</v>
      </c>
      <c r="DJ13" s="22">
        <f t="shared" si="6"/>
        <v>0.77449999999999997</v>
      </c>
      <c r="DK13">
        <f t="shared" si="7"/>
        <v>8.0233500723862608E-2</v>
      </c>
      <c r="DL13" s="22">
        <f t="shared" si="8"/>
        <v>0.88250000000000006</v>
      </c>
      <c r="DM13">
        <f t="shared" si="9"/>
        <v>9.3334112778054715E-2</v>
      </c>
      <c r="DN13" t="s">
        <v>150</v>
      </c>
    </row>
    <row r="14" spans="1:118">
      <c r="A14">
        <v>767</v>
      </c>
      <c r="B14" s="31" t="s">
        <v>76</v>
      </c>
      <c r="C14" s="32" t="s">
        <v>77</v>
      </c>
      <c r="D14" s="16">
        <v>6.4999999999999997E-3</v>
      </c>
      <c r="E14" s="16">
        <v>1.1000000000000001E-3</v>
      </c>
      <c r="F14" s="16">
        <v>5.1999999999999998E-3</v>
      </c>
      <c r="G14" s="16">
        <v>1.4E-3</v>
      </c>
      <c r="H14" s="16">
        <v>4.8999999999999998E-3</v>
      </c>
      <c r="I14" s="16">
        <v>8.0000000000000004E-4</v>
      </c>
      <c r="J14" s="16">
        <v>2.0000000000000001E-4</v>
      </c>
      <c r="K14" s="16">
        <v>4.0000000000000002E-4</v>
      </c>
      <c r="L14" s="16">
        <v>6.9999999999999999E-4</v>
      </c>
      <c r="M14" s="16">
        <v>5.0000000000000001E-4</v>
      </c>
      <c r="N14" s="16">
        <v>1.1999999999999999E-3</v>
      </c>
      <c r="O14" s="16">
        <v>2.9999999999999997E-4</v>
      </c>
      <c r="P14" s="30">
        <v>0</v>
      </c>
      <c r="Q14" s="30">
        <v>1.6E-2</v>
      </c>
      <c r="R14" s="30">
        <v>1.2E-2</v>
      </c>
      <c r="S14" s="30">
        <v>5.0000000000000001E-3</v>
      </c>
      <c r="T14" s="30">
        <v>0.12</v>
      </c>
      <c r="U14" s="30">
        <v>7.0000000000000001E-3</v>
      </c>
      <c r="V14" s="30">
        <v>3.0000000000000001E-3</v>
      </c>
      <c r="W14" s="30">
        <v>5.0000000000000001E-3</v>
      </c>
      <c r="X14" s="30">
        <v>0</v>
      </c>
      <c r="Y14" s="30">
        <v>1.7000000000000001E-2</v>
      </c>
      <c r="Z14" s="30">
        <v>8.1000000000000003E-2</v>
      </c>
      <c r="AA14" s="30">
        <v>2.7E-2</v>
      </c>
      <c r="AB14" s="30">
        <v>7.0000000000000007E-2</v>
      </c>
      <c r="AC14" s="30">
        <v>0.02</v>
      </c>
      <c r="AD14" s="30">
        <v>4.1000000000000002E-2</v>
      </c>
      <c r="AE14" s="30">
        <v>1.2999999999999999E-2</v>
      </c>
      <c r="AF14" s="30">
        <v>0.21199999999999999</v>
      </c>
      <c r="AG14" s="30">
        <v>1.2E-2</v>
      </c>
      <c r="AH14" s="30">
        <v>6.0999999999999999E-2</v>
      </c>
      <c r="AI14" s="30">
        <v>2.9000000000000001E-2</v>
      </c>
      <c r="AJ14" s="30">
        <v>0.01</v>
      </c>
      <c r="AK14" s="30">
        <v>1.0999999999999999E-2</v>
      </c>
      <c r="AL14" s="30">
        <v>0.02</v>
      </c>
      <c r="AM14" s="30">
        <v>8.0000000000000002E-3</v>
      </c>
      <c r="AN14" s="30">
        <v>0.14099999999999999</v>
      </c>
      <c r="AO14" s="30">
        <v>4.0000000000000001E-3</v>
      </c>
      <c r="AP14" s="30">
        <v>1.6E-2</v>
      </c>
      <c r="AQ14" s="30">
        <v>3.0000000000000001E-3</v>
      </c>
      <c r="AR14" s="30">
        <v>1.9E-2</v>
      </c>
      <c r="AS14" s="30">
        <v>1.4999999999999999E-2</v>
      </c>
      <c r="AT14" s="30">
        <v>3.7999999999999999E-2</v>
      </c>
      <c r="AU14" s="30">
        <v>1.7999999999999999E-2</v>
      </c>
      <c r="AV14" s="30">
        <v>3.9E-2</v>
      </c>
      <c r="AW14" s="30">
        <v>1.2E-2</v>
      </c>
      <c r="AX14" s="30">
        <v>4.7E-2</v>
      </c>
      <c r="AY14" s="30">
        <v>1.2E-2</v>
      </c>
      <c r="AZ14" s="30">
        <v>0.16200000000000001</v>
      </c>
      <c r="BA14" s="30">
        <v>1.0999999999999999E-2</v>
      </c>
      <c r="BB14" s="30">
        <v>1.2999999999999999E-2</v>
      </c>
      <c r="BC14" s="30">
        <v>1.9E-2</v>
      </c>
      <c r="BE14">
        <f t="shared" si="1"/>
        <v>6.4999999999999997E-4</v>
      </c>
      <c r="BF14">
        <f t="shared" si="10"/>
        <v>1.1E-4</v>
      </c>
      <c r="BG14">
        <f t="shared" si="11"/>
        <v>5.1999999999999995E-4</v>
      </c>
      <c r="BH14">
        <f t="shared" si="12"/>
        <v>1.3999999999999999E-4</v>
      </c>
      <c r="BI14">
        <f t="shared" si="13"/>
        <v>4.8999999999999998E-4</v>
      </c>
      <c r="BJ14">
        <f t="shared" si="14"/>
        <v>8.0000000000000007E-5</v>
      </c>
      <c r="BK14">
        <f t="shared" si="15"/>
        <v>2.0000000000000002E-5</v>
      </c>
      <c r="BL14">
        <f t="shared" si="16"/>
        <v>4.0000000000000003E-5</v>
      </c>
      <c r="BM14">
        <f t="shared" si="17"/>
        <v>6.9999999999999994E-5</v>
      </c>
      <c r="BN14">
        <f t="shared" si="18"/>
        <v>4.9999999999999996E-5</v>
      </c>
      <c r="BO14">
        <f t="shared" si="19"/>
        <v>1.1999999999999999E-4</v>
      </c>
      <c r="BP14">
        <f t="shared" si="20"/>
        <v>2.9999999999999997E-5</v>
      </c>
      <c r="BQ14">
        <f t="shared" si="21"/>
        <v>0</v>
      </c>
      <c r="BR14">
        <f t="shared" si="22"/>
        <v>1.5999999999999999E-3</v>
      </c>
      <c r="BS14">
        <f t="shared" si="23"/>
        <v>1.2000000000000001E-3</v>
      </c>
      <c r="BT14">
        <f t="shared" si="24"/>
        <v>5.0000000000000001E-4</v>
      </c>
      <c r="BU14">
        <f t="shared" si="25"/>
        <v>1.1999999999999999E-2</v>
      </c>
      <c r="BV14">
        <f t="shared" si="26"/>
        <v>6.9999999999999999E-4</v>
      </c>
      <c r="BW14">
        <f t="shared" si="27"/>
        <v>3.0000000000000003E-4</v>
      </c>
      <c r="BX14">
        <f t="shared" si="28"/>
        <v>5.0000000000000001E-4</v>
      </c>
      <c r="BY14">
        <f t="shared" si="29"/>
        <v>0</v>
      </c>
      <c r="BZ14">
        <f t="shared" si="30"/>
        <v>1.6999999999999999E-3</v>
      </c>
      <c r="CA14">
        <f t="shared" si="31"/>
        <v>8.0999999999999996E-3</v>
      </c>
      <c r="CB14">
        <f t="shared" si="32"/>
        <v>2.6999999999999997E-3</v>
      </c>
      <c r="CC14">
        <f t="shared" si="33"/>
        <v>7.000000000000001E-3</v>
      </c>
      <c r="CD14">
        <f t="shared" si="34"/>
        <v>2E-3</v>
      </c>
      <c r="CE14">
        <f t="shared" si="35"/>
        <v>4.1000000000000003E-3</v>
      </c>
      <c r="CF14">
        <f t="shared" si="36"/>
        <v>1.2999999999999999E-3</v>
      </c>
      <c r="CG14">
        <f t="shared" si="37"/>
        <v>2.12E-2</v>
      </c>
      <c r="CH14">
        <f t="shared" si="38"/>
        <v>1.2000000000000001E-3</v>
      </c>
      <c r="CI14">
        <f t="shared" si="39"/>
        <v>6.0999999999999995E-3</v>
      </c>
      <c r="CJ14">
        <f t="shared" si="40"/>
        <v>2.8999999999999998E-3</v>
      </c>
      <c r="CK14">
        <f t="shared" si="41"/>
        <v>1E-3</v>
      </c>
      <c r="CL14">
        <f t="shared" si="42"/>
        <v>1.1000000000000001E-3</v>
      </c>
      <c r="CM14">
        <f t="shared" si="43"/>
        <v>2E-3</v>
      </c>
      <c r="CN14">
        <f t="shared" si="44"/>
        <v>7.9999999999999993E-4</v>
      </c>
      <c r="CO14">
        <f t="shared" si="45"/>
        <v>1.4099999999999998E-2</v>
      </c>
      <c r="CP14">
        <f t="shared" si="46"/>
        <v>3.9999999999999996E-4</v>
      </c>
      <c r="CQ14">
        <f t="shared" si="47"/>
        <v>1.5999999999999999E-3</v>
      </c>
      <c r="CR14">
        <f t="shared" si="48"/>
        <v>3.0000000000000003E-4</v>
      </c>
      <c r="CS14">
        <f t="shared" si="49"/>
        <v>1.9000000000000002E-3</v>
      </c>
      <c r="CT14">
        <f t="shared" si="50"/>
        <v>1.4999999999999998E-3</v>
      </c>
      <c r="CU14">
        <f t="shared" si="51"/>
        <v>3.8000000000000004E-3</v>
      </c>
      <c r="CV14">
        <f t="shared" si="52"/>
        <v>1.7999999999999997E-3</v>
      </c>
      <c r="CW14">
        <f t="shared" si="53"/>
        <v>3.8999999999999998E-3</v>
      </c>
      <c r="CX14">
        <f t="shared" si="54"/>
        <v>1.2000000000000001E-3</v>
      </c>
      <c r="CY14">
        <f t="shared" si="55"/>
        <v>4.6999999999999993E-3</v>
      </c>
      <c r="CZ14">
        <f t="shared" si="56"/>
        <v>1.2000000000000001E-3</v>
      </c>
      <c r="DA14">
        <f t="shared" si="57"/>
        <v>1.6199999999999999E-2</v>
      </c>
      <c r="DB14">
        <f t="shared" si="58"/>
        <v>1.1000000000000001E-3</v>
      </c>
      <c r="DC14">
        <f t="shared" si="59"/>
        <v>1.2999999999999999E-3</v>
      </c>
      <c r="DD14">
        <f t="shared" si="60"/>
        <v>1.9000000000000002E-3</v>
      </c>
      <c r="DF14">
        <f t="shared" si="2"/>
        <v>5.1999999999999998E-3</v>
      </c>
      <c r="DG14">
        <f t="shared" si="3"/>
        <v>5.1952769015544472E-4</v>
      </c>
      <c r="DH14">
        <f t="shared" si="4"/>
        <v>6.9999999999999999E-4</v>
      </c>
      <c r="DI14">
        <f t="shared" si="5"/>
        <v>7.0509405586696537E-5</v>
      </c>
      <c r="DJ14" s="22">
        <f t="shared" si="6"/>
        <v>5.1000000000000004E-2</v>
      </c>
      <c r="DK14">
        <f t="shared" si="7"/>
        <v>5.2832905576720383E-3</v>
      </c>
      <c r="DL14" s="22">
        <f t="shared" si="8"/>
        <v>2.8999999999999998E-2</v>
      </c>
      <c r="DM14">
        <f t="shared" si="9"/>
        <v>3.0670699949729026E-3</v>
      </c>
      <c r="DN14" t="s">
        <v>150</v>
      </c>
    </row>
    <row r="15" spans="1:118">
      <c r="A15">
        <v>347</v>
      </c>
      <c r="B15" s="31" t="s">
        <v>78</v>
      </c>
      <c r="C15" s="32" t="s">
        <v>79</v>
      </c>
      <c r="D15" s="16">
        <v>7.0499999999999993E-2</v>
      </c>
      <c r="E15" s="16">
        <v>3.8999999999999998E-3</v>
      </c>
      <c r="F15" s="16">
        <v>8.3000000000000001E-3</v>
      </c>
      <c r="G15" s="16">
        <v>4.3E-3</v>
      </c>
      <c r="H15" s="16">
        <v>7.7000000000000002E-3</v>
      </c>
      <c r="I15" s="16">
        <v>2.5999999999999999E-3</v>
      </c>
      <c r="J15" s="16">
        <v>7.46E-2</v>
      </c>
      <c r="K15" s="16">
        <v>2.7000000000000001E-3</v>
      </c>
      <c r="L15" s="16">
        <v>6.9999999999999999E-4</v>
      </c>
      <c r="M15" s="16">
        <v>2.8E-3</v>
      </c>
      <c r="N15" s="16">
        <v>0</v>
      </c>
      <c r="O15" s="16">
        <v>1.6999999999999999E-3</v>
      </c>
      <c r="P15" s="30">
        <v>6.8000000000000005E-2</v>
      </c>
      <c r="Q15" s="30">
        <v>5.1999999999999998E-2</v>
      </c>
      <c r="R15" s="30">
        <v>0.53600000000000003</v>
      </c>
      <c r="S15" s="30">
        <v>3.2000000000000001E-2</v>
      </c>
      <c r="T15" s="30">
        <v>0.312</v>
      </c>
      <c r="U15" s="30">
        <v>1.7999999999999999E-2</v>
      </c>
      <c r="V15" s="30">
        <v>0.23300000000000001</v>
      </c>
      <c r="W15" s="30">
        <v>1.9E-2</v>
      </c>
      <c r="X15" s="30">
        <v>0.35</v>
      </c>
      <c r="Y15" s="30">
        <v>0.06</v>
      </c>
      <c r="Z15" s="30">
        <v>0.13600000000000001</v>
      </c>
      <c r="AA15" s="30">
        <v>8.7999999999999995E-2</v>
      </c>
      <c r="AB15" s="30">
        <v>0.45600000000000002</v>
      </c>
      <c r="AC15" s="30">
        <v>7.0999999999999994E-2</v>
      </c>
      <c r="AD15" s="30">
        <v>0.123</v>
      </c>
      <c r="AE15" s="30">
        <v>4.2999999999999997E-2</v>
      </c>
      <c r="AF15" s="30">
        <v>0.22500000000000001</v>
      </c>
      <c r="AG15" s="30">
        <v>1.9E-2</v>
      </c>
      <c r="AH15" s="30">
        <v>0.16600000000000001</v>
      </c>
      <c r="AI15" s="30">
        <v>9.5000000000000001E-2</v>
      </c>
      <c r="AJ15" s="30">
        <v>5.7000000000000002E-2</v>
      </c>
      <c r="AK15" s="30">
        <v>7.8E-2</v>
      </c>
      <c r="AL15" s="30">
        <v>0.38600000000000001</v>
      </c>
      <c r="AM15" s="30">
        <v>6.6000000000000003E-2</v>
      </c>
      <c r="AN15" s="30">
        <v>0.45100000000000001</v>
      </c>
      <c r="AO15" s="30">
        <v>0.02</v>
      </c>
      <c r="AP15" s="30">
        <v>0.28100000000000003</v>
      </c>
      <c r="AQ15" s="30">
        <v>2.8000000000000001E-2</v>
      </c>
      <c r="AR15" s="30">
        <v>0.23699999999999999</v>
      </c>
      <c r="AS15" s="30">
        <v>0.106</v>
      </c>
      <c r="AT15" s="30">
        <v>6.2E-2</v>
      </c>
      <c r="AU15" s="30">
        <v>0.11700000000000001</v>
      </c>
      <c r="AV15" s="30">
        <v>0.51900000000000002</v>
      </c>
      <c r="AW15" s="30">
        <v>8.6999999999999994E-2</v>
      </c>
      <c r="AX15" s="30">
        <v>0.246</v>
      </c>
      <c r="AY15" s="30">
        <v>0.08</v>
      </c>
      <c r="AZ15" s="30">
        <v>0.11899999999999999</v>
      </c>
      <c r="BA15" s="30">
        <v>1.7999999999999999E-2</v>
      </c>
      <c r="BB15" s="30">
        <v>0.26200000000000001</v>
      </c>
      <c r="BC15" s="30">
        <v>0.13300000000000001</v>
      </c>
      <c r="BE15">
        <f t="shared" si="1"/>
        <v>7.049999999999999E-3</v>
      </c>
      <c r="BF15">
        <f t="shared" si="10"/>
        <v>3.8999999999999999E-4</v>
      </c>
      <c r="BG15">
        <f t="shared" si="11"/>
        <v>8.3000000000000001E-4</v>
      </c>
      <c r="BH15">
        <f t="shared" si="12"/>
        <v>4.3000000000000004E-4</v>
      </c>
      <c r="BI15">
        <f t="shared" si="13"/>
        <v>7.7000000000000007E-4</v>
      </c>
      <c r="BJ15">
        <f t="shared" si="14"/>
        <v>2.5999999999999998E-4</v>
      </c>
      <c r="BK15">
        <f t="shared" si="15"/>
        <v>7.4599999999999996E-3</v>
      </c>
      <c r="BL15">
        <f t="shared" si="16"/>
        <v>2.7E-4</v>
      </c>
      <c r="BM15">
        <f t="shared" si="17"/>
        <v>6.9999999999999994E-5</v>
      </c>
      <c r="BN15">
        <f t="shared" si="18"/>
        <v>2.7999999999999998E-4</v>
      </c>
      <c r="BO15">
        <f t="shared" si="19"/>
        <v>0</v>
      </c>
      <c r="BP15">
        <f t="shared" si="20"/>
        <v>1.6999999999999999E-4</v>
      </c>
      <c r="BQ15">
        <f t="shared" si="21"/>
        <v>6.7999999999999996E-3</v>
      </c>
      <c r="BR15">
        <f t="shared" si="22"/>
        <v>5.1999999999999998E-3</v>
      </c>
      <c r="BS15">
        <f t="shared" si="23"/>
        <v>5.3600000000000002E-2</v>
      </c>
      <c r="BT15">
        <f t="shared" si="24"/>
        <v>3.1999999999999997E-3</v>
      </c>
      <c r="BU15">
        <f t="shared" si="25"/>
        <v>3.1199999999999999E-2</v>
      </c>
      <c r="BV15">
        <f t="shared" si="26"/>
        <v>1.7999999999999997E-3</v>
      </c>
      <c r="BW15">
        <f t="shared" si="27"/>
        <v>2.3300000000000001E-2</v>
      </c>
      <c r="BX15">
        <f t="shared" si="28"/>
        <v>1.9000000000000002E-3</v>
      </c>
      <c r="BY15">
        <f t="shared" si="29"/>
        <v>3.4999999999999996E-2</v>
      </c>
      <c r="BZ15">
        <f t="shared" si="30"/>
        <v>5.9999999999999993E-3</v>
      </c>
      <c r="CA15">
        <f t="shared" si="31"/>
        <v>1.3599999999999999E-2</v>
      </c>
      <c r="CB15">
        <f t="shared" si="32"/>
        <v>8.8000000000000005E-3</v>
      </c>
      <c r="CC15">
        <f t="shared" si="33"/>
        <v>4.5600000000000002E-2</v>
      </c>
      <c r="CD15">
        <f t="shared" si="34"/>
        <v>7.0999999999999987E-3</v>
      </c>
      <c r="CE15">
        <f t="shared" si="35"/>
        <v>1.23E-2</v>
      </c>
      <c r="CF15">
        <f t="shared" si="36"/>
        <v>4.2999999999999991E-3</v>
      </c>
      <c r="CG15">
        <f t="shared" si="37"/>
        <v>2.2499999999999999E-2</v>
      </c>
      <c r="CH15">
        <f t="shared" si="38"/>
        <v>1.9000000000000002E-3</v>
      </c>
      <c r="CI15">
        <f t="shared" si="39"/>
        <v>1.66E-2</v>
      </c>
      <c r="CJ15">
        <f t="shared" si="40"/>
        <v>9.4999999999999998E-3</v>
      </c>
      <c r="CK15">
        <f t="shared" si="41"/>
        <v>5.7000000000000002E-3</v>
      </c>
      <c r="CL15">
        <f t="shared" si="42"/>
        <v>7.7999999999999996E-3</v>
      </c>
      <c r="CM15">
        <f t="shared" si="43"/>
        <v>3.8600000000000002E-2</v>
      </c>
      <c r="CN15">
        <f t="shared" si="44"/>
        <v>6.6000000000000008E-3</v>
      </c>
      <c r="CO15">
        <f t="shared" si="45"/>
        <v>4.5100000000000001E-2</v>
      </c>
      <c r="CP15">
        <f t="shared" si="46"/>
        <v>2E-3</v>
      </c>
      <c r="CQ15">
        <f t="shared" si="47"/>
        <v>2.8100000000000007E-2</v>
      </c>
      <c r="CR15">
        <f t="shared" si="48"/>
        <v>2.8E-3</v>
      </c>
      <c r="CS15">
        <f t="shared" si="49"/>
        <v>2.3699999999999999E-2</v>
      </c>
      <c r="CT15">
        <f t="shared" si="50"/>
        <v>1.06E-2</v>
      </c>
      <c r="CU15">
        <f t="shared" si="51"/>
        <v>6.2000000000000006E-3</v>
      </c>
      <c r="CV15">
        <f t="shared" si="52"/>
        <v>1.17E-2</v>
      </c>
      <c r="CW15">
        <f t="shared" si="53"/>
        <v>5.1900000000000002E-2</v>
      </c>
      <c r="CX15">
        <f t="shared" si="54"/>
        <v>8.6999999999999994E-3</v>
      </c>
      <c r="CY15">
        <f t="shared" si="55"/>
        <v>2.46E-2</v>
      </c>
      <c r="CZ15">
        <f t="shared" si="56"/>
        <v>8.0000000000000002E-3</v>
      </c>
      <c r="DA15">
        <f t="shared" si="57"/>
        <v>1.1899999999999999E-2</v>
      </c>
      <c r="DB15">
        <f t="shared" si="58"/>
        <v>1.7999999999999997E-3</v>
      </c>
      <c r="DC15">
        <f t="shared" si="59"/>
        <v>2.6200000000000001E-2</v>
      </c>
      <c r="DD15">
        <f t="shared" si="60"/>
        <v>1.3300000000000001E-2</v>
      </c>
      <c r="DF15">
        <f t="shared" si="2"/>
        <v>8.3000000000000001E-3</v>
      </c>
      <c r="DG15">
        <f t="shared" si="3"/>
        <v>8.2924612082503689E-4</v>
      </c>
      <c r="DH15">
        <f t="shared" si="4"/>
        <v>6.9999999999999999E-4</v>
      </c>
      <c r="DI15">
        <f t="shared" si="5"/>
        <v>7.0509405586696537E-5</v>
      </c>
      <c r="DJ15" s="22">
        <f t="shared" si="6"/>
        <v>0.22900000000000001</v>
      </c>
      <c r="DK15">
        <f t="shared" si="7"/>
        <v>2.3723010543272485E-2</v>
      </c>
      <c r="DL15" s="22">
        <f t="shared" si="8"/>
        <v>0.254</v>
      </c>
      <c r="DM15">
        <f t="shared" si="9"/>
        <v>2.686330271459025E-2</v>
      </c>
      <c r="DN15" t="s">
        <v>150</v>
      </c>
    </row>
    <row r="16" spans="1:118">
      <c r="A16">
        <v>526</v>
      </c>
      <c r="B16" s="31" t="s">
        <v>80</v>
      </c>
      <c r="C16" s="32" t="s">
        <v>81</v>
      </c>
      <c r="D16" s="16">
        <v>0.1132</v>
      </c>
      <c r="E16" s="16">
        <v>5.4000000000000003E-3</v>
      </c>
      <c r="F16" s="16">
        <v>0</v>
      </c>
      <c r="G16" s="16">
        <v>6.3E-3</v>
      </c>
      <c r="H16" s="16">
        <v>6.9999999999999999E-4</v>
      </c>
      <c r="I16" s="16">
        <v>3.7000000000000002E-3</v>
      </c>
      <c r="J16" s="16">
        <v>1.5299999999999999E-2</v>
      </c>
      <c r="K16" s="16">
        <v>5.9999999999999995E-4</v>
      </c>
      <c r="L16" s="16">
        <v>1.4E-3</v>
      </c>
      <c r="M16" s="16">
        <v>5.9999999999999995E-4</v>
      </c>
      <c r="N16" s="16">
        <v>0</v>
      </c>
      <c r="O16" s="16">
        <v>2.9999999999999997E-4</v>
      </c>
      <c r="P16" s="30">
        <v>0.373</v>
      </c>
      <c r="Q16" s="30">
        <v>7.9000000000000001E-2</v>
      </c>
      <c r="R16" s="30">
        <v>1.234</v>
      </c>
      <c r="S16" s="30">
        <v>7.0999999999999994E-2</v>
      </c>
      <c r="T16" s="30">
        <v>2.8809999999999998</v>
      </c>
      <c r="U16" s="30">
        <v>0.14699999999999999</v>
      </c>
      <c r="V16" s="30">
        <v>1.423</v>
      </c>
      <c r="W16" s="30">
        <v>8.7999999999999995E-2</v>
      </c>
      <c r="X16" s="30">
        <v>1.4259999999999999</v>
      </c>
      <c r="Y16" s="30">
        <v>0.121</v>
      </c>
      <c r="Z16" s="30">
        <v>0.251</v>
      </c>
      <c r="AA16" s="30">
        <v>0.13</v>
      </c>
      <c r="AB16" s="30">
        <v>2.6139999999999999</v>
      </c>
      <c r="AC16" s="30">
        <v>0.19400000000000001</v>
      </c>
      <c r="AD16" s="30">
        <v>0.39100000000000001</v>
      </c>
      <c r="AE16" s="30">
        <v>6.7000000000000004E-2</v>
      </c>
      <c r="AF16" s="30">
        <v>1.706</v>
      </c>
      <c r="AG16" s="30">
        <v>9.6000000000000002E-2</v>
      </c>
      <c r="AH16" s="30">
        <v>0.19900000000000001</v>
      </c>
      <c r="AI16" s="30">
        <v>0.13900000000000001</v>
      </c>
      <c r="AJ16" s="30">
        <v>0.122</v>
      </c>
      <c r="AK16" s="30">
        <v>2.3E-2</v>
      </c>
      <c r="AL16" s="30">
        <v>0.83399999999999996</v>
      </c>
      <c r="AM16" s="30">
        <v>9.7000000000000003E-2</v>
      </c>
      <c r="AN16" s="30">
        <v>2.5859999999999999</v>
      </c>
      <c r="AO16" s="30">
        <v>2.8000000000000001E-2</v>
      </c>
      <c r="AP16" s="30">
        <v>1.385</v>
      </c>
      <c r="AQ16" s="30">
        <v>8.5000000000000006E-2</v>
      </c>
      <c r="AR16" s="30">
        <v>0.64400000000000002</v>
      </c>
      <c r="AS16" s="30">
        <v>7.0000000000000007E-2</v>
      </c>
      <c r="AT16" s="30">
        <v>0.625</v>
      </c>
      <c r="AU16" s="30">
        <v>7.0999999999999994E-2</v>
      </c>
      <c r="AV16" s="30">
        <v>3.7519999999999998</v>
      </c>
      <c r="AW16" s="30">
        <v>0.23400000000000001</v>
      </c>
      <c r="AX16" s="30">
        <v>1.5189999999999999</v>
      </c>
      <c r="AY16" s="30">
        <v>7.9000000000000001E-2</v>
      </c>
      <c r="AZ16" s="30">
        <v>1.3759999999999999</v>
      </c>
      <c r="BA16" s="30">
        <v>8.5000000000000006E-2</v>
      </c>
      <c r="BB16" s="30">
        <v>1.222</v>
      </c>
      <c r="BC16" s="30">
        <v>0.124</v>
      </c>
      <c r="BE16">
        <f t="shared" si="1"/>
        <v>1.132E-2</v>
      </c>
      <c r="BF16">
        <f t="shared" si="10"/>
        <v>5.4000000000000001E-4</v>
      </c>
      <c r="BG16">
        <f t="shared" si="11"/>
        <v>0</v>
      </c>
      <c r="BH16">
        <f t="shared" si="12"/>
        <v>6.3000000000000003E-4</v>
      </c>
      <c r="BI16">
        <f t="shared" si="13"/>
        <v>6.9999999999999994E-5</v>
      </c>
      <c r="BJ16">
        <f t="shared" si="14"/>
        <v>3.6999999999999999E-4</v>
      </c>
      <c r="BK16">
        <f t="shared" si="15"/>
        <v>1.5299999999999999E-3</v>
      </c>
      <c r="BL16">
        <f t="shared" si="16"/>
        <v>5.9999999999999995E-5</v>
      </c>
      <c r="BM16">
        <f t="shared" si="17"/>
        <v>1.3999999999999999E-4</v>
      </c>
      <c r="BN16">
        <f t="shared" si="18"/>
        <v>5.9999999999999995E-5</v>
      </c>
      <c r="BO16">
        <f t="shared" si="19"/>
        <v>0</v>
      </c>
      <c r="BP16">
        <f t="shared" si="20"/>
        <v>2.9999999999999997E-5</v>
      </c>
      <c r="BQ16">
        <f t="shared" si="21"/>
        <v>3.73E-2</v>
      </c>
      <c r="BR16">
        <f t="shared" si="22"/>
        <v>7.899999999999999E-3</v>
      </c>
      <c r="BS16">
        <f t="shared" si="23"/>
        <v>0.12340000000000001</v>
      </c>
      <c r="BT16">
        <f t="shared" si="24"/>
        <v>7.0999999999999987E-3</v>
      </c>
      <c r="BU16">
        <f t="shared" si="25"/>
        <v>0.28809999999999997</v>
      </c>
      <c r="BV16">
        <f t="shared" si="26"/>
        <v>1.47E-2</v>
      </c>
      <c r="BW16">
        <f t="shared" si="27"/>
        <v>0.14230000000000001</v>
      </c>
      <c r="BX16">
        <f t="shared" si="28"/>
        <v>8.8000000000000005E-3</v>
      </c>
      <c r="BY16">
        <f t="shared" si="29"/>
        <v>0.1426</v>
      </c>
      <c r="BZ16">
        <f t="shared" si="30"/>
        <v>1.21E-2</v>
      </c>
      <c r="CA16">
        <f t="shared" si="31"/>
        <v>2.5099999999999997E-2</v>
      </c>
      <c r="CB16">
        <f t="shared" si="32"/>
        <v>1.3000000000000001E-2</v>
      </c>
      <c r="CC16">
        <f t="shared" si="33"/>
        <v>0.26140000000000002</v>
      </c>
      <c r="CD16">
        <f t="shared" si="34"/>
        <v>1.9400000000000001E-2</v>
      </c>
      <c r="CE16">
        <f t="shared" si="35"/>
        <v>3.9100000000000003E-2</v>
      </c>
      <c r="CF16">
        <f t="shared" si="36"/>
        <v>6.7000000000000002E-3</v>
      </c>
      <c r="CG16">
        <f t="shared" si="37"/>
        <v>0.1706</v>
      </c>
      <c r="CH16">
        <f t="shared" si="38"/>
        <v>9.6000000000000009E-3</v>
      </c>
      <c r="CI16">
        <f t="shared" si="39"/>
        <v>1.9900000000000001E-2</v>
      </c>
      <c r="CJ16">
        <f t="shared" si="40"/>
        <v>1.3900000000000003E-2</v>
      </c>
      <c r="CK16">
        <f t="shared" si="41"/>
        <v>1.2199999999999999E-2</v>
      </c>
      <c r="CL16">
        <f t="shared" si="42"/>
        <v>2.3E-3</v>
      </c>
      <c r="CM16">
        <f t="shared" si="43"/>
        <v>8.3400000000000002E-2</v>
      </c>
      <c r="CN16">
        <f t="shared" si="44"/>
        <v>9.7000000000000003E-3</v>
      </c>
      <c r="CO16">
        <f t="shared" si="45"/>
        <v>0.2586</v>
      </c>
      <c r="CP16">
        <f t="shared" si="46"/>
        <v>2.8E-3</v>
      </c>
      <c r="CQ16">
        <f t="shared" si="47"/>
        <v>0.13849999999999998</v>
      </c>
      <c r="CR16">
        <f t="shared" si="48"/>
        <v>8.5000000000000006E-3</v>
      </c>
      <c r="CS16">
        <f t="shared" si="49"/>
        <v>6.4399999999999999E-2</v>
      </c>
      <c r="CT16">
        <f t="shared" si="50"/>
        <v>7.000000000000001E-3</v>
      </c>
      <c r="CU16">
        <f t="shared" si="51"/>
        <v>6.25E-2</v>
      </c>
      <c r="CV16">
        <f t="shared" si="52"/>
        <v>7.0999999999999987E-3</v>
      </c>
      <c r="CW16">
        <f t="shared" si="53"/>
        <v>0.37519999999999998</v>
      </c>
      <c r="CX16">
        <f t="shared" si="54"/>
        <v>2.3400000000000001E-2</v>
      </c>
      <c r="CY16">
        <f t="shared" si="55"/>
        <v>0.15190000000000001</v>
      </c>
      <c r="CZ16">
        <f t="shared" si="56"/>
        <v>7.899999999999999E-3</v>
      </c>
      <c r="DA16">
        <f t="shared" si="57"/>
        <v>0.13759999999999997</v>
      </c>
      <c r="DB16">
        <f t="shared" si="58"/>
        <v>8.5000000000000006E-3</v>
      </c>
      <c r="DC16">
        <f t="shared" si="59"/>
        <v>0.1222</v>
      </c>
      <c r="DD16">
        <f t="shared" si="60"/>
        <v>1.2400000000000001E-2</v>
      </c>
      <c r="DF16">
        <f t="shared" si="2"/>
        <v>6.9999999999999999E-4</v>
      </c>
      <c r="DG16">
        <f t="shared" si="3"/>
        <v>6.9936419828617565E-5</v>
      </c>
      <c r="DH16">
        <f t="shared" si="4"/>
        <v>1.4E-3</v>
      </c>
      <c r="DI16">
        <f t="shared" si="5"/>
        <v>1.4101881117339307E-4</v>
      </c>
      <c r="DJ16" s="22">
        <f t="shared" si="6"/>
        <v>1.3285</v>
      </c>
      <c r="DK16">
        <f t="shared" si="7"/>
        <v>0.1376245393307314</v>
      </c>
      <c r="DL16" s="22">
        <f t="shared" si="8"/>
        <v>1.2989999999999999</v>
      </c>
      <c r="DM16">
        <f t="shared" si="9"/>
        <v>0.13738358356792413</v>
      </c>
      <c r="DN16" t="s">
        <v>150</v>
      </c>
    </row>
    <row r="17" spans="1:118">
      <c r="A17">
        <v>380</v>
      </c>
      <c r="B17" s="31" t="s">
        <v>82</v>
      </c>
      <c r="C17" s="32" t="s">
        <v>83</v>
      </c>
      <c r="D17" s="16">
        <v>0.48620000000000002</v>
      </c>
      <c r="E17" s="16">
        <v>0.13189999999999999</v>
      </c>
      <c r="F17" s="16">
        <v>1.2200000000000001E-2</v>
      </c>
      <c r="G17" s="16">
        <v>0.16470000000000001</v>
      </c>
      <c r="H17" s="16">
        <v>4.1000000000000003E-3</v>
      </c>
      <c r="I17" s="16">
        <v>9.8000000000000004E-2</v>
      </c>
      <c r="J17" s="16">
        <v>0.16789999999999999</v>
      </c>
      <c r="K17" s="16">
        <v>6.6E-3</v>
      </c>
      <c r="L17" s="16">
        <v>6.1499999999999999E-2</v>
      </c>
      <c r="M17" s="16">
        <v>7.1000000000000004E-3</v>
      </c>
      <c r="N17" s="16">
        <v>2.8000000000000001E-2</v>
      </c>
      <c r="O17" s="16">
        <v>4.1999999999999997E-3</v>
      </c>
      <c r="P17" s="30">
        <v>21.152000000000001</v>
      </c>
      <c r="Q17" s="30">
        <v>2.379</v>
      </c>
      <c r="R17" s="30">
        <v>32.459000000000003</v>
      </c>
      <c r="S17" s="30">
        <v>1.833</v>
      </c>
      <c r="T17" s="30">
        <v>3.7090000000000001</v>
      </c>
      <c r="U17" s="30">
        <v>0.36</v>
      </c>
      <c r="V17" s="30">
        <v>0.215</v>
      </c>
      <c r="W17" s="30">
        <v>0.58199999999999996</v>
      </c>
      <c r="X17" s="30">
        <v>5.7610000000000001</v>
      </c>
      <c r="Y17" s="30">
        <v>2.1829999999999998</v>
      </c>
      <c r="Z17" s="30">
        <v>6.4000000000000001E-2</v>
      </c>
      <c r="AA17" s="30">
        <v>3.3769999999999998</v>
      </c>
      <c r="AB17" s="30">
        <v>0.92100000000000004</v>
      </c>
      <c r="AC17" s="30">
        <v>2.496</v>
      </c>
      <c r="AD17" s="30">
        <v>0.442</v>
      </c>
      <c r="AE17" s="30">
        <v>1.64</v>
      </c>
      <c r="AF17" s="30">
        <v>0.71</v>
      </c>
      <c r="AG17" s="30">
        <v>0.58099999999999996</v>
      </c>
      <c r="AH17" s="30">
        <v>0.124</v>
      </c>
      <c r="AI17" s="30">
        <v>3.6349999999999998</v>
      </c>
      <c r="AJ17" s="30">
        <v>9.4209999999999994</v>
      </c>
      <c r="AK17" s="30">
        <v>1.1819999999999999</v>
      </c>
      <c r="AL17" s="30">
        <v>16.280999999999999</v>
      </c>
      <c r="AM17" s="30">
        <v>1.893</v>
      </c>
      <c r="AN17" s="30">
        <v>3.548</v>
      </c>
      <c r="AO17" s="30">
        <v>0.10199999999999999</v>
      </c>
      <c r="AP17" s="30">
        <v>0.19500000000000001</v>
      </c>
      <c r="AQ17" s="30">
        <v>6.3E-2</v>
      </c>
      <c r="AR17" s="30">
        <v>3.6669999999999998</v>
      </c>
      <c r="AS17" s="30">
        <v>0.47199999999999998</v>
      </c>
      <c r="AT17" s="30">
        <v>3.024</v>
      </c>
      <c r="AU17" s="30">
        <v>0.627</v>
      </c>
      <c r="AV17" s="30">
        <v>3.5960000000000001</v>
      </c>
      <c r="AW17" s="30">
        <v>0.309</v>
      </c>
      <c r="AX17" s="30">
        <v>3.6190000000000002</v>
      </c>
      <c r="AY17" s="30">
        <v>0.51100000000000001</v>
      </c>
      <c r="AZ17" s="30">
        <v>0.84599999999999997</v>
      </c>
      <c r="BA17" s="30">
        <v>7.2999999999999995E-2</v>
      </c>
      <c r="BB17" s="30">
        <v>5.08</v>
      </c>
      <c r="BC17" s="30">
        <v>0.85499999999999998</v>
      </c>
      <c r="BE17">
        <f t="shared" si="1"/>
        <v>4.8619999999999997E-2</v>
      </c>
      <c r="BF17">
        <f t="shared" si="10"/>
        <v>1.3189999999999999E-2</v>
      </c>
      <c r="BG17">
        <f t="shared" si="11"/>
        <v>1.2199999999999999E-3</v>
      </c>
      <c r="BH17">
        <f t="shared" si="12"/>
        <v>1.6470000000000002E-2</v>
      </c>
      <c r="BI17">
        <f t="shared" si="13"/>
        <v>4.1000000000000005E-4</v>
      </c>
      <c r="BJ17">
        <f t="shared" si="14"/>
        <v>9.8000000000000014E-3</v>
      </c>
      <c r="BK17">
        <f t="shared" si="15"/>
        <v>1.6789999999999999E-2</v>
      </c>
      <c r="BL17">
        <f t="shared" si="16"/>
        <v>6.6E-4</v>
      </c>
      <c r="BM17">
        <f t="shared" si="17"/>
        <v>6.1500000000000001E-3</v>
      </c>
      <c r="BN17">
        <f t="shared" si="18"/>
        <v>7.1000000000000002E-4</v>
      </c>
      <c r="BO17">
        <f t="shared" si="19"/>
        <v>2.8E-3</v>
      </c>
      <c r="BP17">
        <f t="shared" si="20"/>
        <v>4.1999999999999996E-4</v>
      </c>
      <c r="BQ17">
        <f t="shared" si="21"/>
        <v>2.1152000000000002</v>
      </c>
      <c r="BR17">
        <f t="shared" si="22"/>
        <v>0.2379</v>
      </c>
      <c r="BS17">
        <f t="shared" si="23"/>
        <v>3.2459000000000002</v>
      </c>
      <c r="BT17">
        <f t="shared" si="24"/>
        <v>0.18329999999999999</v>
      </c>
      <c r="BU17">
        <f t="shared" si="25"/>
        <v>0.37090000000000001</v>
      </c>
      <c r="BV17">
        <f t="shared" si="26"/>
        <v>3.5999999999999997E-2</v>
      </c>
      <c r="BW17">
        <f t="shared" si="27"/>
        <v>2.1499999999999998E-2</v>
      </c>
      <c r="BX17">
        <f t="shared" si="28"/>
        <v>5.8199999999999995E-2</v>
      </c>
      <c r="BY17">
        <f t="shared" si="29"/>
        <v>0.57610000000000006</v>
      </c>
      <c r="BZ17">
        <f t="shared" si="30"/>
        <v>0.21829999999999999</v>
      </c>
      <c r="CA17">
        <f t="shared" si="31"/>
        <v>6.3999999999999994E-3</v>
      </c>
      <c r="CB17">
        <f t="shared" si="32"/>
        <v>0.3377</v>
      </c>
      <c r="CC17">
        <f t="shared" si="33"/>
        <v>9.2100000000000001E-2</v>
      </c>
      <c r="CD17">
        <f t="shared" si="34"/>
        <v>0.24959999999999999</v>
      </c>
      <c r="CE17">
        <f t="shared" si="35"/>
        <v>4.4200000000000003E-2</v>
      </c>
      <c r="CF17">
        <f t="shared" si="36"/>
        <v>0.16400000000000001</v>
      </c>
      <c r="CG17">
        <f t="shared" si="37"/>
        <v>7.0999999999999994E-2</v>
      </c>
      <c r="CH17">
        <f t="shared" si="38"/>
        <v>5.8099999999999992E-2</v>
      </c>
      <c r="CI17">
        <f t="shared" si="39"/>
        <v>1.2400000000000001E-2</v>
      </c>
      <c r="CJ17">
        <f t="shared" si="40"/>
        <v>0.36349999999999999</v>
      </c>
      <c r="CK17">
        <f t="shared" si="41"/>
        <v>0.94209999999999994</v>
      </c>
      <c r="CL17">
        <f t="shared" si="42"/>
        <v>0.11819999999999999</v>
      </c>
      <c r="CM17">
        <f t="shared" si="43"/>
        <v>1.6281000000000001</v>
      </c>
      <c r="CN17">
        <f t="shared" si="44"/>
        <v>0.1893</v>
      </c>
      <c r="CO17">
        <f t="shared" si="45"/>
        <v>0.3548</v>
      </c>
      <c r="CP17">
        <f t="shared" si="46"/>
        <v>1.0200000000000001E-2</v>
      </c>
      <c r="CQ17">
        <f t="shared" si="47"/>
        <v>1.95E-2</v>
      </c>
      <c r="CR17">
        <f t="shared" si="48"/>
        <v>6.3E-3</v>
      </c>
      <c r="CS17">
        <f t="shared" si="49"/>
        <v>0.36669999999999997</v>
      </c>
      <c r="CT17">
        <f t="shared" si="50"/>
        <v>4.7199999999999999E-2</v>
      </c>
      <c r="CU17">
        <f t="shared" si="51"/>
        <v>0.3024</v>
      </c>
      <c r="CV17">
        <f t="shared" si="52"/>
        <v>6.2699999999999992E-2</v>
      </c>
      <c r="CW17">
        <f t="shared" si="53"/>
        <v>0.35960000000000003</v>
      </c>
      <c r="CX17">
        <f t="shared" si="54"/>
        <v>3.0899999999999997E-2</v>
      </c>
      <c r="CY17">
        <f t="shared" si="55"/>
        <v>0.3619</v>
      </c>
      <c r="CZ17">
        <f t="shared" si="56"/>
        <v>5.1100000000000007E-2</v>
      </c>
      <c r="DA17">
        <f t="shared" si="57"/>
        <v>8.4599999999999995E-2</v>
      </c>
      <c r="DB17">
        <f t="shared" si="58"/>
        <v>7.3000000000000001E-3</v>
      </c>
      <c r="DC17">
        <f t="shared" si="59"/>
        <v>0.50800000000000001</v>
      </c>
      <c r="DD17">
        <f t="shared" si="60"/>
        <v>8.5499999999999993E-2</v>
      </c>
      <c r="DF17">
        <f t="shared" si="2"/>
        <v>1.2200000000000001E-2</v>
      </c>
      <c r="DG17">
        <f t="shared" si="3"/>
        <v>1.2188918884416206E-3</v>
      </c>
      <c r="DH17">
        <f t="shared" si="4"/>
        <v>6.1499999999999999E-2</v>
      </c>
      <c r="DI17">
        <f t="shared" si="5"/>
        <v>6.1947549194026246E-3</v>
      </c>
      <c r="DJ17" s="22">
        <f t="shared" si="6"/>
        <v>0.8155</v>
      </c>
      <c r="DK17">
        <f t="shared" si="7"/>
        <v>8.4480851956500916E-2</v>
      </c>
      <c r="DL17" s="22">
        <f t="shared" si="8"/>
        <v>3.6074999999999999</v>
      </c>
      <c r="DM17">
        <f t="shared" si="9"/>
        <v>0.38153293127119814</v>
      </c>
      <c r="DN17" t="s">
        <v>150</v>
      </c>
    </row>
    <row r="18" spans="1:118">
      <c r="A18">
        <v>778</v>
      </c>
      <c r="B18" s="31" t="s">
        <v>84</v>
      </c>
      <c r="C18" s="32" t="s">
        <v>85</v>
      </c>
      <c r="D18" s="16">
        <v>0.58689999999999998</v>
      </c>
      <c r="E18" s="16">
        <v>6.83E-2</v>
      </c>
      <c r="F18" s="16">
        <v>0.22900000000000001</v>
      </c>
      <c r="G18" s="16">
        <v>7.3800000000000004E-2</v>
      </c>
      <c r="H18" s="16">
        <v>0.27879999999999999</v>
      </c>
      <c r="I18" s="16">
        <v>4.3900000000000002E-2</v>
      </c>
      <c r="J18" s="16">
        <v>3.3466</v>
      </c>
      <c r="K18" s="16">
        <v>7.9100000000000004E-2</v>
      </c>
      <c r="L18" s="16">
        <v>0.20899999999999999</v>
      </c>
      <c r="M18" s="16">
        <v>8.2600000000000007E-2</v>
      </c>
      <c r="N18" s="16">
        <v>0.24429999999999999</v>
      </c>
      <c r="O18" s="16">
        <v>4.8599999999999997E-2</v>
      </c>
      <c r="P18" s="30">
        <v>7.4729999999999999</v>
      </c>
      <c r="Q18" s="30">
        <v>1</v>
      </c>
      <c r="R18" s="30">
        <v>14.154999999999999</v>
      </c>
      <c r="S18" s="30">
        <v>0.81200000000000006</v>
      </c>
      <c r="T18" s="30">
        <v>3.3849999999999998</v>
      </c>
      <c r="U18" s="30">
        <v>0.22</v>
      </c>
      <c r="V18" s="30">
        <v>11.526</v>
      </c>
      <c r="W18" s="30">
        <v>0.71699999999999997</v>
      </c>
      <c r="X18" s="30">
        <v>3.7170000000000001</v>
      </c>
      <c r="Y18" s="30">
        <v>0.99099999999999999</v>
      </c>
      <c r="Z18" s="30">
        <v>1.0780000000000001</v>
      </c>
      <c r="AA18" s="30">
        <v>1.5069999999999999</v>
      </c>
      <c r="AB18" s="30">
        <v>5.6159999999999997</v>
      </c>
      <c r="AC18" s="30">
        <v>1.1739999999999999</v>
      </c>
      <c r="AD18" s="30">
        <v>0.69199999999999995</v>
      </c>
      <c r="AE18" s="30">
        <v>0.73399999999999999</v>
      </c>
      <c r="AF18" s="30">
        <v>0.81299999999999994</v>
      </c>
      <c r="AG18" s="30">
        <v>0.26200000000000001</v>
      </c>
      <c r="AH18" s="30">
        <v>0.23899999999999999</v>
      </c>
      <c r="AI18" s="30">
        <v>1.623</v>
      </c>
      <c r="AJ18" s="30">
        <v>2.3980000000000001</v>
      </c>
      <c r="AK18" s="30">
        <v>2.2770000000000001</v>
      </c>
      <c r="AL18" s="30">
        <v>7.3079999999999998</v>
      </c>
      <c r="AM18" s="30">
        <v>1.661</v>
      </c>
      <c r="AN18" s="30">
        <v>4.907</v>
      </c>
      <c r="AO18" s="30">
        <v>0.53</v>
      </c>
      <c r="AP18" s="30">
        <v>10.753</v>
      </c>
      <c r="AQ18" s="30">
        <v>0.93300000000000005</v>
      </c>
      <c r="AR18" s="30">
        <v>1.03</v>
      </c>
      <c r="AS18" s="30">
        <v>2.89</v>
      </c>
      <c r="AT18" s="30">
        <v>2.3620000000000001</v>
      </c>
      <c r="AU18" s="30">
        <v>3.3879999999999999</v>
      </c>
      <c r="AV18" s="30">
        <v>8.0120000000000005</v>
      </c>
      <c r="AW18" s="30">
        <v>2.4009999999999998</v>
      </c>
      <c r="AX18" s="30">
        <v>2.5939999999999999</v>
      </c>
      <c r="AY18" s="30">
        <v>2.2999999999999998</v>
      </c>
      <c r="AZ18" s="30">
        <v>0.29499999999999998</v>
      </c>
      <c r="BA18" s="30">
        <v>0.47599999999999998</v>
      </c>
      <c r="BB18" s="30">
        <v>2.9049999999999998</v>
      </c>
      <c r="BC18" s="30">
        <v>3.8050000000000002</v>
      </c>
      <c r="BE18">
        <f t="shared" si="1"/>
        <v>5.8689999999999999E-2</v>
      </c>
      <c r="BF18">
        <f t="shared" si="10"/>
        <v>6.8299999999999993E-3</v>
      </c>
      <c r="BG18">
        <f t="shared" si="11"/>
        <v>2.29E-2</v>
      </c>
      <c r="BH18">
        <f t="shared" si="12"/>
        <v>7.3800000000000003E-3</v>
      </c>
      <c r="BI18">
        <f t="shared" si="13"/>
        <v>2.7879999999999999E-2</v>
      </c>
      <c r="BJ18">
        <f t="shared" si="14"/>
        <v>4.3900000000000007E-3</v>
      </c>
      <c r="BK18">
        <f t="shared" si="15"/>
        <v>0.33466000000000001</v>
      </c>
      <c r="BL18">
        <f t="shared" si="16"/>
        <v>7.9100000000000004E-3</v>
      </c>
      <c r="BM18">
        <f t="shared" si="17"/>
        <v>2.0899999999999998E-2</v>
      </c>
      <c r="BN18">
        <f t="shared" si="18"/>
        <v>8.26E-3</v>
      </c>
      <c r="BO18">
        <f t="shared" si="19"/>
        <v>2.4429999999999997E-2</v>
      </c>
      <c r="BP18">
        <f t="shared" si="20"/>
        <v>4.8599999999999997E-3</v>
      </c>
      <c r="BQ18">
        <f t="shared" si="21"/>
        <v>0.74729999999999996</v>
      </c>
      <c r="BR18">
        <f t="shared" si="22"/>
        <v>0.1</v>
      </c>
      <c r="BS18">
        <f t="shared" si="23"/>
        <v>1.4155</v>
      </c>
      <c r="BT18">
        <f t="shared" si="24"/>
        <v>8.1199999999999994E-2</v>
      </c>
      <c r="BU18">
        <f t="shared" si="25"/>
        <v>0.33850000000000002</v>
      </c>
      <c r="BV18">
        <f t="shared" si="26"/>
        <v>2.2000000000000002E-2</v>
      </c>
      <c r="BW18">
        <f t="shared" si="27"/>
        <v>1.1526000000000001</v>
      </c>
      <c r="BX18">
        <f t="shared" si="28"/>
        <v>7.17E-2</v>
      </c>
      <c r="BY18">
        <f t="shared" si="29"/>
        <v>0.37170000000000003</v>
      </c>
      <c r="BZ18">
        <f t="shared" si="30"/>
        <v>9.9099999999999994E-2</v>
      </c>
      <c r="CA18">
        <f t="shared" si="31"/>
        <v>0.10779999999999999</v>
      </c>
      <c r="CB18">
        <f t="shared" si="32"/>
        <v>0.1507</v>
      </c>
      <c r="CC18">
        <f t="shared" si="33"/>
        <v>0.56159999999999999</v>
      </c>
      <c r="CD18">
        <f t="shared" si="34"/>
        <v>0.11739999999999999</v>
      </c>
      <c r="CE18">
        <f t="shared" si="35"/>
        <v>6.9199999999999984E-2</v>
      </c>
      <c r="CF18">
        <f t="shared" si="36"/>
        <v>7.3399999999999993E-2</v>
      </c>
      <c r="CG18">
        <f t="shared" si="37"/>
        <v>8.1299999999999997E-2</v>
      </c>
      <c r="CH18">
        <f t="shared" si="38"/>
        <v>2.6200000000000001E-2</v>
      </c>
      <c r="CI18">
        <f t="shared" si="39"/>
        <v>2.3899999999999998E-2</v>
      </c>
      <c r="CJ18">
        <f t="shared" si="40"/>
        <v>0.1623</v>
      </c>
      <c r="CK18">
        <f t="shared" si="41"/>
        <v>0.23979999999999999</v>
      </c>
      <c r="CL18">
        <f t="shared" si="42"/>
        <v>0.22769999999999999</v>
      </c>
      <c r="CM18">
        <f t="shared" si="43"/>
        <v>0.73080000000000001</v>
      </c>
      <c r="CN18">
        <f t="shared" si="44"/>
        <v>0.1661</v>
      </c>
      <c r="CO18">
        <f t="shared" si="45"/>
        <v>0.49069999999999997</v>
      </c>
      <c r="CP18">
        <f t="shared" si="46"/>
        <v>5.2999999999999999E-2</v>
      </c>
      <c r="CQ18">
        <f t="shared" si="47"/>
        <v>1.0753000000000001</v>
      </c>
      <c r="CR18">
        <f t="shared" si="48"/>
        <v>9.3300000000000008E-2</v>
      </c>
      <c r="CS18">
        <f t="shared" si="49"/>
        <v>0.10300000000000001</v>
      </c>
      <c r="CT18">
        <f t="shared" si="50"/>
        <v>0.28900000000000003</v>
      </c>
      <c r="CU18">
        <f t="shared" si="51"/>
        <v>0.23619999999999999</v>
      </c>
      <c r="CV18">
        <f t="shared" si="52"/>
        <v>0.33879999999999999</v>
      </c>
      <c r="CW18">
        <f t="shared" si="53"/>
        <v>0.80120000000000002</v>
      </c>
      <c r="CX18">
        <f t="shared" si="54"/>
        <v>0.24009999999999998</v>
      </c>
      <c r="CY18">
        <f t="shared" si="55"/>
        <v>0.25940000000000002</v>
      </c>
      <c r="CZ18">
        <f t="shared" si="56"/>
        <v>0.22999999999999998</v>
      </c>
      <c r="DA18">
        <f t="shared" si="57"/>
        <v>2.9499999999999995E-2</v>
      </c>
      <c r="DB18">
        <f t="shared" si="58"/>
        <v>4.7599999999999996E-2</v>
      </c>
      <c r="DC18">
        <f t="shared" si="59"/>
        <v>0.29049999999999998</v>
      </c>
      <c r="DD18">
        <f t="shared" si="60"/>
        <v>0.3805</v>
      </c>
      <c r="DF18">
        <f t="shared" si="2"/>
        <v>0.27879999999999999</v>
      </c>
      <c r="DG18">
        <f t="shared" si="3"/>
        <v>2.7854676926026542E-2</v>
      </c>
      <c r="DH18">
        <f t="shared" si="4"/>
        <v>0.24429999999999999</v>
      </c>
      <c r="DI18">
        <f t="shared" si="5"/>
        <v>2.4607782549757096E-2</v>
      </c>
      <c r="DJ18" s="22">
        <f t="shared" si="6"/>
        <v>3.5510000000000002</v>
      </c>
      <c r="DK18">
        <f t="shared" si="7"/>
        <v>0.36786205431947855</v>
      </c>
      <c r="DL18" s="22">
        <f t="shared" si="8"/>
        <v>2.7494999999999998</v>
      </c>
      <c r="DM18">
        <f t="shared" si="9"/>
        <v>0.29078996383372396</v>
      </c>
      <c r="DN18" t="s">
        <v>150</v>
      </c>
    </row>
    <row r="19" spans="1:118">
      <c r="A19">
        <v>298</v>
      </c>
      <c r="B19" s="31" t="s">
        <v>86</v>
      </c>
      <c r="C19" s="32" t="s">
        <v>87</v>
      </c>
      <c r="D19" s="16">
        <v>2.3300000000000001E-2</v>
      </c>
      <c r="E19" s="16">
        <v>7.3000000000000001E-3</v>
      </c>
      <c r="F19" s="16">
        <v>2.2100000000000002E-2</v>
      </c>
      <c r="G19" s="16">
        <v>8.6E-3</v>
      </c>
      <c r="H19" s="16">
        <v>1.7100000000000001E-2</v>
      </c>
      <c r="I19" s="16">
        <v>5.1000000000000004E-3</v>
      </c>
      <c r="J19" s="16">
        <v>0</v>
      </c>
      <c r="K19" s="16">
        <v>7.6E-3</v>
      </c>
      <c r="L19" s="16">
        <v>0</v>
      </c>
      <c r="M19" s="16">
        <v>8.5000000000000006E-3</v>
      </c>
      <c r="N19" s="16">
        <v>0</v>
      </c>
      <c r="O19" s="16">
        <v>5.0000000000000001E-3</v>
      </c>
      <c r="P19" s="30">
        <v>0</v>
      </c>
      <c r="Q19" s="30">
        <v>0.10299999999999999</v>
      </c>
      <c r="R19" s="30">
        <v>3.5999999999999997E-2</v>
      </c>
      <c r="S19" s="30">
        <v>3.2000000000000001E-2</v>
      </c>
      <c r="T19" s="30">
        <v>1E-3</v>
      </c>
      <c r="U19" s="30">
        <v>1.6E-2</v>
      </c>
      <c r="V19" s="30">
        <v>0</v>
      </c>
      <c r="W19" s="30">
        <v>0.03</v>
      </c>
      <c r="X19" s="30">
        <v>0</v>
      </c>
      <c r="Y19" s="30">
        <v>0.112</v>
      </c>
      <c r="Z19" s="30">
        <v>0.217</v>
      </c>
      <c r="AA19" s="30">
        <v>0.17499999999999999</v>
      </c>
      <c r="AB19" s="30">
        <v>0.19900000000000001</v>
      </c>
      <c r="AC19" s="30">
        <v>0.13</v>
      </c>
      <c r="AD19" s="30">
        <v>0.115</v>
      </c>
      <c r="AE19" s="30">
        <v>8.5999999999999993E-2</v>
      </c>
      <c r="AF19" s="30">
        <v>7.0999999999999994E-2</v>
      </c>
      <c r="AG19" s="30">
        <v>0.03</v>
      </c>
      <c r="AH19" s="30">
        <v>0.23499999999999999</v>
      </c>
      <c r="AI19" s="30">
        <v>0.189</v>
      </c>
      <c r="AJ19" s="30">
        <v>8.4000000000000005E-2</v>
      </c>
      <c r="AK19" s="30">
        <v>0.23100000000000001</v>
      </c>
      <c r="AL19" s="30">
        <v>8.5000000000000006E-2</v>
      </c>
      <c r="AM19" s="30">
        <v>0.14699999999999999</v>
      </c>
      <c r="AN19" s="30">
        <v>2.9000000000000001E-2</v>
      </c>
      <c r="AO19" s="30">
        <v>5.3999999999999999E-2</v>
      </c>
      <c r="AP19" s="30">
        <v>3.9E-2</v>
      </c>
      <c r="AQ19" s="30">
        <v>6.6000000000000003E-2</v>
      </c>
      <c r="AR19" s="30">
        <v>0.245</v>
      </c>
      <c r="AS19" s="30">
        <v>0.29899999999999999</v>
      </c>
      <c r="AT19" s="30">
        <v>0</v>
      </c>
      <c r="AU19" s="30">
        <v>0.34699999999999998</v>
      </c>
      <c r="AV19" s="30">
        <v>0</v>
      </c>
      <c r="AW19" s="30">
        <v>0.24299999999999999</v>
      </c>
      <c r="AX19" s="30">
        <v>0</v>
      </c>
      <c r="AY19" s="30">
        <v>0.23799999999999999</v>
      </c>
      <c r="AZ19" s="30">
        <v>0</v>
      </c>
      <c r="BA19" s="30">
        <v>4.9000000000000002E-2</v>
      </c>
      <c r="BB19" s="30">
        <v>0</v>
      </c>
      <c r="BC19" s="30">
        <v>0.38900000000000001</v>
      </c>
      <c r="BE19">
        <f t="shared" si="1"/>
        <v>2.33E-3</v>
      </c>
      <c r="BF19">
        <f t="shared" si="10"/>
        <v>7.3000000000000007E-4</v>
      </c>
      <c r="BG19">
        <f t="shared" si="11"/>
        <v>2.2100000000000002E-3</v>
      </c>
      <c r="BH19">
        <f t="shared" si="12"/>
        <v>8.6000000000000009E-4</v>
      </c>
      <c r="BI19">
        <f t="shared" si="13"/>
        <v>1.7100000000000001E-3</v>
      </c>
      <c r="BJ19">
        <f t="shared" si="14"/>
        <v>5.1000000000000004E-4</v>
      </c>
      <c r="BK19">
        <f t="shared" si="15"/>
        <v>0</v>
      </c>
      <c r="BL19">
        <f t="shared" si="16"/>
        <v>7.6000000000000004E-4</v>
      </c>
      <c r="BM19">
        <f t="shared" si="17"/>
        <v>0</v>
      </c>
      <c r="BN19">
        <f t="shared" si="18"/>
        <v>8.4999999999999995E-4</v>
      </c>
      <c r="BO19">
        <f t="shared" si="19"/>
        <v>0</v>
      </c>
      <c r="BP19">
        <f t="shared" si="20"/>
        <v>5.0000000000000001E-4</v>
      </c>
      <c r="BQ19">
        <f t="shared" si="21"/>
        <v>0</v>
      </c>
      <c r="BR19">
        <f t="shared" si="22"/>
        <v>1.03E-2</v>
      </c>
      <c r="BS19">
        <f t="shared" si="23"/>
        <v>3.5999999999999995E-3</v>
      </c>
      <c r="BT19">
        <f t="shared" si="24"/>
        <v>3.1999999999999997E-3</v>
      </c>
      <c r="BU19">
        <f t="shared" si="25"/>
        <v>9.9999999999999991E-5</v>
      </c>
      <c r="BV19">
        <f t="shared" si="26"/>
        <v>1.5999999999999999E-3</v>
      </c>
      <c r="BW19">
        <f t="shared" si="27"/>
        <v>0</v>
      </c>
      <c r="BX19">
        <f t="shared" si="28"/>
        <v>2.9999999999999996E-3</v>
      </c>
      <c r="BY19">
        <f t="shared" si="29"/>
        <v>0</v>
      </c>
      <c r="BZ19">
        <f t="shared" si="30"/>
        <v>1.12E-2</v>
      </c>
      <c r="CA19">
        <f t="shared" si="31"/>
        <v>2.1700000000000001E-2</v>
      </c>
      <c r="CB19">
        <f t="shared" si="32"/>
        <v>1.7499999999999998E-2</v>
      </c>
      <c r="CC19">
        <f t="shared" si="33"/>
        <v>1.9900000000000001E-2</v>
      </c>
      <c r="CD19">
        <f t="shared" si="34"/>
        <v>1.3000000000000001E-2</v>
      </c>
      <c r="CE19">
        <f t="shared" si="35"/>
        <v>1.15E-2</v>
      </c>
      <c r="CF19">
        <f t="shared" si="36"/>
        <v>8.5999999999999983E-3</v>
      </c>
      <c r="CG19">
        <f t="shared" si="37"/>
        <v>7.0999999999999987E-3</v>
      </c>
      <c r="CH19">
        <f t="shared" si="38"/>
        <v>2.9999999999999996E-3</v>
      </c>
      <c r="CI19">
        <f t="shared" si="39"/>
        <v>2.35E-2</v>
      </c>
      <c r="CJ19">
        <f t="shared" si="40"/>
        <v>1.89E-2</v>
      </c>
      <c r="CK19">
        <f t="shared" si="41"/>
        <v>8.4000000000000012E-3</v>
      </c>
      <c r="CL19">
        <f t="shared" si="42"/>
        <v>2.3099999999999999E-2</v>
      </c>
      <c r="CM19">
        <f t="shared" si="43"/>
        <v>8.5000000000000006E-3</v>
      </c>
      <c r="CN19">
        <f t="shared" si="44"/>
        <v>1.47E-2</v>
      </c>
      <c r="CO19">
        <f t="shared" si="45"/>
        <v>2.8999999999999998E-3</v>
      </c>
      <c r="CP19">
        <f t="shared" si="46"/>
        <v>5.3999999999999994E-3</v>
      </c>
      <c r="CQ19">
        <f t="shared" si="47"/>
        <v>3.8999999999999998E-3</v>
      </c>
      <c r="CR19">
        <f t="shared" si="48"/>
        <v>6.6000000000000008E-3</v>
      </c>
      <c r="CS19">
        <f t="shared" si="49"/>
        <v>2.4500000000000001E-2</v>
      </c>
      <c r="CT19">
        <f t="shared" si="50"/>
        <v>2.9899999999999999E-2</v>
      </c>
      <c r="CU19">
        <f t="shared" si="51"/>
        <v>0</v>
      </c>
      <c r="CV19">
        <f t="shared" si="52"/>
        <v>3.4699999999999995E-2</v>
      </c>
      <c r="CW19">
        <f t="shared" si="53"/>
        <v>0</v>
      </c>
      <c r="CX19">
        <f t="shared" si="54"/>
        <v>2.4299999999999999E-2</v>
      </c>
      <c r="CY19">
        <f t="shared" si="55"/>
        <v>0</v>
      </c>
      <c r="CZ19">
        <f t="shared" si="56"/>
        <v>2.3799999999999998E-2</v>
      </c>
      <c r="DA19">
        <f t="shared" si="57"/>
        <v>0</v>
      </c>
      <c r="DB19">
        <f t="shared" si="58"/>
        <v>4.9000000000000007E-3</v>
      </c>
      <c r="DC19">
        <f t="shared" si="59"/>
        <v>0</v>
      </c>
      <c r="DD19">
        <f t="shared" si="60"/>
        <v>3.8900000000000004E-2</v>
      </c>
      <c r="DF19">
        <f t="shared" si="2"/>
        <v>2.2100000000000002E-2</v>
      </c>
      <c r="DG19">
        <f t="shared" si="3"/>
        <v>2.2079926831606407E-3</v>
      </c>
      <c r="DH19">
        <f t="shared" si="4"/>
        <v>0</v>
      </c>
      <c r="DI19">
        <f t="shared" si="5"/>
        <v>0</v>
      </c>
      <c r="DJ19" s="22">
        <f t="shared" si="6"/>
        <v>5.3499999999999992E-2</v>
      </c>
      <c r="DK19">
        <f t="shared" si="7"/>
        <v>5.5422753889304704E-3</v>
      </c>
      <c r="DL19" s="22">
        <f t="shared" si="8"/>
        <v>1.4500000000000001E-2</v>
      </c>
      <c r="DM19">
        <f t="shared" si="9"/>
        <v>1.5335349974864513E-3</v>
      </c>
      <c r="DN19" t="s">
        <v>150</v>
      </c>
    </row>
    <row r="20" spans="1:118">
      <c r="A20">
        <v>689</v>
      </c>
      <c r="B20" s="31" t="s">
        <v>88</v>
      </c>
      <c r="C20" s="32" t="s">
        <v>89</v>
      </c>
      <c r="D20" s="16">
        <v>1.5E-3</v>
      </c>
      <c r="E20" s="16">
        <v>1E-3</v>
      </c>
      <c r="F20" s="16">
        <v>2.3999999999999998E-3</v>
      </c>
      <c r="G20" s="16">
        <v>1.2999999999999999E-3</v>
      </c>
      <c r="H20" s="16">
        <v>2.8E-3</v>
      </c>
      <c r="I20" s="16">
        <v>6.9999999999999999E-4</v>
      </c>
      <c r="J20" s="16">
        <v>0</v>
      </c>
      <c r="K20" s="16">
        <v>5.0000000000000001E-4</v>
      </c>
      <c r="L20" s="16">
        <v>6.9999999999999999E-4</v>
      </c>
      <c r="M20" s="16">
        <v>5.0000000000000001E-4</v>
      </c>
      <c r="N20" s="16">
        <v>2.9999999999999997E-4</v>
      </c>
      <c r="O20" s="16">
        <v>2.0000000000000001E-4</v>
      </c>
      <c r="P20" s="30">
        <v>0</v>
      </c>
      <c r="Q20" s="30">
        <v>1.4E-2</v>
      </c>
      <c r="R20" s="30">
        <v>1.2999999999999999E-2</v>
      </c>
      <c r="S20" s="30">
        <v>4.0000000000000001E-3</v>
      </c>
      <c r="T20" s="30">
        <v>1E-3</v>
      </c>
      <c r="U20" s="30">
        <v>2E-3</v>
      </c>
      <c r="V20" s="30">
        <v>1E-3</v>
      </c>
      <c r="W20" s="30">
        <v>4.0000000000000001E-3</v>
      </c>
      <c r="X20" s="30">
        <v>0</v>
      </c>
      <c r="Y20" s="30">
        <v>1.4999999999999999E-2</v>
      </c>
      <c r="Z20" s="30">
        <v>2.8000000000000001E-2</v>
      </c>
      <c r="AA20" s="30">
        <v>2.3E-2</v>
      </c>
      <c r="AB20" s="30">
        <v>3.7999999999999999E-2</v>
      </c>
      <c r="AC20" s="30">
        <v>1.7999999999999999E-2</v>
      </c>
      <c r="AD20" s="30">
        <v>0</v>
      </c>
      <c r="AE20" s="30">
        <v>1.0999999999999999E-2</v>
      </c>
      <c r="AF20" s="30">
        <v>8.0000000000000002E-3</v>
      </c>
      <c r="AG20" s="30">
        <v>4.0000000000000001E-3</v>
      </c>
      <c r="AH20" s="30">
        <v>1E-3</v>
      </c>
      <c r="AI20" s="30">
        <v>2.5000000000000001E-2</v>
      </c>
      <c r="AJ20" s="30">
        <v>0</v>
      </c>
      <c r="AK20" s="30">
        <v>8.0000000000000002E-3</v>
      </c>
      <c r="AL20" s="30">
        <v>4.0000000000000001E-3</v>
      </c>
      <c r="AM20" s="30">
        <v>5.0000000000000001E-3</v>
      </c>
      <c r="AN20" s="30">
        <v>3.0000000000000001E-3</v>
      </c>
      <c r="AO20" s="30">
        <v>2E-3</v>
      </c>
      <c r="AP20" s="30">
        <v>6.0000000000000001E-3</v>
      </c>
      <c r="AQ20" s="30">
        <v>2E-3</v>
      </c>
      <c r="AR20" s="30">
        <v>1.7999999999999999E-2</v>
      </c>
      <c r="AS20" s="30">
        <v>1.0999999999999999E-2</v>
      </c>
      <c r="AT20" s="30">
        <v>0</v>
      </c>
      <c r="AU20" s="30">
        <v>1.4E-2</v>
      </c>
      <c r="AV20" s="30">
        <v>1.4E-2</v>
      </c>
      <c r="AW20" s="30">
        <v>1.2E-2</v>
      </c>
      <c r="AX20" s="30">
        <v>0</v>
      </c>
      <c r="AY20" s="30">
        <v>0.01</v>
      </c>
      <c r="AZ20" s="30">
        <v>1E-3</v>
      </c>
      <c r="BA20" s="30">
        <v>2E-3</v>
      </c>
      <c r="BB20" s="30">
        <v>0</v>
      </c>
      <c r="BC20" s="30">
        <v>1.4999999999999999E-2</v>
      </c>
      <c r="BE20">
        <f t="shared" si="1"/>
        <v>1.5000000000000001E-4</v>
      </c>
      <c r="BF20">
        <f t="shared" si="10"/>
        <v>9.9999999999999991E-5</v>
      </c>
      <c r="BG20">
        <f t="shared" si="11"/>
        <v>2.3999999999999998E-4</v>
      </c>
      <c r="BH20">
        <f t="shared" si="12"/>
        <v>1.2999999999999999E-4</v>
      </c>
      <c r="BI20">
        <f t="shared" si="13"/>
        <v>2.7999999999999998E-4</v>
      </c>
      <c r="BJ20">
        <f t="shared" si="14"/>
        <v>6.9999999999999994E-5</v>
      </c>
      <c r="BK20">
        <f t="shared" si="15"/>
        <v>0</v>
      </c>
      <c r="BL20">
        <f t="shared" si="16"/>
        <v>4.9999999999999996E-5</v>
      </c>
      <c r="BM20">
        <f t="shared" si="17"/>
        <v>6.9999999999999994E-5</v>
      </c>
      <c r="BN20">
        <f t="shared" si="18"/>
        <v>4.9999999999999996E-5</v>
      </c>
      <c r="BO20">
        <f t="shared" si="19"/>
        <v>2.9999999999999997E-5</v>
      </c>
      <c r="BP20">
        <f t="shared" si="20"/>
        <v>2.0000000000000002E-5</v>
      </c>
      <c r="BQ20">
        <f t="shared" si="21"/>
        <v>0</v>
      </c>
      <c r="BR20">
        <f t="shared" si="22"/>
        <v>1.4E-3</v>
      </c>
      <c r="BS20">
        <f t="shared" si="23"/>
        <v>1.2999999999999999E-3</v>
      </c>
      <c r="BT20">
        <f t="shared" si="24"/>
        <v>3.9999999999999996E-4</v>
      </c>
      <c r="BU20">
        <f t="shared" si="25"/>
        <v>9.9999999999999991E-5</v>
      </c>
      <c r="BV20">
        <f t="shared" si="26"/>
        <v>1.9999999999999998E-4</v>
      </c>
      <c r="BW20">
        <f t="shared" si="27"/>
        <v>9.9999999999999991E-5</v>
      </c>
      <c r="BX20">
        <f t="shared" si="28"/>
        <v>3.9999999999999996E-4</v>
      </c>
      <c r="BY20">
        <f t="shared" si="29"/>
        <v>0</v>
      </c>
      <c r="BZ20">
        <f t="shared" si="30"/>
        <v>1.4999999999999998E-3</v>
      </c>
      <c r="CA20">
        <f t="shared" si="31"/>
        <v>2.8E-3</v>
      </c>
      <c r="CB20">
        <f t="shared" si="32"/>
        <v>2.3E-3</v>
      </c>
      <c r="CC20">
        <f t="shared" si="33"/>
        <v>3.8000000000000004E-3</v>
      </c>
      <c r="CD20">
        <f t="shared" si="34"/>
        <v>1.7999999999999997E-3</v>
      </c>
      <c r="CE20">
        <f t="shared" si="35"/>
        <v>0</v>
      </c>
      <c r="CF20">
        <f t="shared" si="36"/>
        <v>1.1000000000000001E-3</v>
      </c>
      <c r="CG20">
        <f t="shared" si="37"/>
        <v>7.9999999999999993E-4</v>
      </c>
      <c r="CH20">
        <f t="shared" si="38"/>
        <v>3.9999999999999996E-4</v>
      </c>
      <c r="CI20">
        <f t="shared" si="39"/>
        <v>9.9999999999999991E-5</v>
      </c>
      <c r="CJ20">
        <f t="shared" si="40"/>
        <v>2.5000000000000001E-3</v>
      </c>
      <c r="CK20">
        <f t="shared" si="41"/>
        <v>0</v>
      </c>
      <c r="CL20">
        <f t="shared" si="42"/>
        <v>7.9999999999999993E-4</v>
      </c>
      <c r="CM20">
        <f t="shared" si="43"/>
        <v>3.9999999999999996E-4</v>
      </c>
      <c r="CN20">
        <f t="shared" si="44"/>
        <v>5.0000000000000001E-4</v>
      </c>
      <c r="CO20">
        <f t="shared" si="45"/>
        <v>3.0000000000000003E-4</v>
      </c>
      <c r="CP20">
        <f t="shared" si="46"/>
        <v>1.9999999999999998E-4</v>
      </c>
      <c r="CQ20">
        <f t="shared" si="47"/>
        <v>6.0000000000000006E-4</v>
      </c>
      <c r="CR20">
        <f t="shared" si="48"/>
        <v>1.9999999999999998E-4</v>
      </c>
      <c r="CS20">
        <f t="shared" si="49"/>
        <v>1.7999999999999997E-3</v>
      </c>
      <c r="CT20">
        <f t="shared" si="50"/>
        <v>1.1000000000000001E-3</v>
      </c>
      <c r="CU20">
        <f t="shared" si="51"/>
        <v>0</v>
      </c>
      <c r="CV20">
        <f t="shared" si="52"/>
        <v>1.4E-3</v>
      </c>
      <c r="CW20">
        <f t="shared" si="53"/>
        <v>1.4E-3</v>
      </c>
      <c r="CX20">
        <f t="shared" si="54"/>
        <v>1.2000000000000001E-3</v>
      </c>
      <c r="CY20">
        <f t="shared" si="55"/>
        <v>0</v>
      </c>
      <c r="CZ20">
        <f t="shared" si="56"/>
        <v>1E-3</v>
      </c>
      <c r="DA20">
        <f t="shared" si="57"/>
        <v>9.9999999999999991E-5</v>
      </c>
      <c r="DB20">
        <f t="shared" si="58"/>
        <v>1.9999999999999998E-4</v>
      </c>
      <c r="DC20">
        <f t="shared" si="59"/>
        <v>0</v>
      </c>
      <c r="DD20">
        <f t="shared" si="60"/>
        <v>1.4999999999999998E-3</v>
      </c>
      <c r="DF20">
        <f t="shared" si="2"/>
        <v>2.3999999999999998E-3</v>
      </c>
      <c r="DG20">
        <f t="shared" si="3"/>
        <v>2.3978201084097451E-4</v>
      </c>
      <c r="DH20">
        <f t="shared" si="4"/>
        <v>2.9999999999999997E-4</v>
      </c>
      <c r="DI20">
        <f t="shared" si="5"/>
        <v>3.0218316680012797E-5</v>
      </c>
      <c r="DJ20" s="22">
        <f t="shared" si="6"/>
        <v>1E-3</v>
      </c>
      <c r="DK20">
        <f t="shared" si="7"/>
        <v>1.035939325033733E-4</v>
      </c>
      <c r="DL20" s="22">
        <f t="shared" si="8"/>
        <v>2E-3</v>
      </c>
      <c r="DM20">
        <f t="shared" si="9"/>
        <v>2.1152206861882087E-4</v>
      </c>
      <c r="DN20" t="s">
        <v>150</v>
      </c>
    </row>
    <row r="21" spans="1:118">
      <c r="A21">
        <v>697</v>
      </c>
      <c r="B21" s="31" t="s">
        <v>90</v>
      </c>
      <c r="C21" s="32" t="s">
        <v>91</v>
      </c>
      <c r="D21" s="16">
        <v>3.6999999999999998E-2</v>
      </c>
      <c r="E21" s="16">
        <v>2.3999999999999998E-3</v>
      </c>
      <c r="F21" s="16">
        <v>0</v>
      </c>
      <c r="G21" s="16">
        <v>3.0000000000000001E-3</v>
      </c>
      <c r="H21" s="16">
        <v>0</v>
      </c>
      <c r="I21" s="16">
        <v>1.8E-3</v>
      </c>
      <c r="J21" s="16">
        <v>2.0999999999999999E-3</v>
      </c>
      <c r="K21" s="16">
        <v>4.0000000000000002E-4</v>
      </c>
      <c r="L21" s="16">
        <v>0</v>
      </c>
      <c r="M21" s="16">
        <v>5.0000000000000001E-4</v>
      </c>
      <c r="N21" s="16">
        <v>0</v>
      </c>
      <c r="O21" s="16">
        <v>2.9999999999999997E-4</v>
      </c>
      <c r="P21" s="30">
        <v>0.21</v>
      </c>
      <c r="Q21" s="30">
        <v>3.7999999999999999E-2</v>
      </c>
      <c r="R21" s="30">
        <v>0.39400000000000002</v>
      </c>
      <c r="S21" s="30">
        <v>2.3E-2</v>
      </c>
      <c r="T21" s="30">
        <v>0.13100000000000001</v>
      </c>
      <c r="U21" s="30">
        <v>8.9999999999999993E-3</v>
      </c>
      <c r="V21" s="30">
        <v>4.8000000000000001E-2</v>
      </c>
      <c r="W21" s="30">
        <v>1.0999999999999999E-2</v>
      </c>
      <c r="X21" s="30">
        <v>0.18</v>
      </c>
      <c r="Y21" s="30">
        <v>0.04</v>
      </c>
      <c r="Z21" s="30">
        <v>0.04</v>
      </c>
      <c r="AA21" s="30">
        <v>6.0999999999999999E-2</v>
      </c>
      <c r="AB21" s="30">
        <v>0.219</v>
      </c>
      <c r="AC21" s="30">
        <v>4.7E-2</v>
      </c>
      <c r="AD21" s="30">
        <v>6.0999999999999999E-2</v>
      </c>
      <c r="AE21" s="30">
        <v>0.03</v>
      </c>
      <c r="AF21" s="30">
        <v>0.14000000000000001</v>
      </c>
      <c r="AG21" s="30">
        <v>1.2999999999999999E-2</v>
      </c>
      <c r="AH21" s="30">
        <v>3.4000000000000002E-2</v>
      </c>
      <c r="AI21" s="30">
        <v>6.5000000000000002E-2</v>
      </c>
      <c r="AJ21" s="30">
        <v>9.4E-2</v>
      </c>
      <c r="AK21" s="30">
        <v>1.7000000000000001E-2</v>
      </c>
      <c r="AL21" s="30">
        <v>0.309</v>
      </c>
      <c r="AM21" s="30">
        <v>3.6999999999999998E-2</v>
      </c>
      <c r="AN21" s="30">
        <v>0.20799999999999999</v>
      </c>
      <c r="AO21" s="30">
        <v>5.0000000000000001E-3</v>
      </c>
      <c r="AP21" s="30">
        <v>9.6000000000000002E-2</v>
      </c>
      <c r="AQ21" s="30">
        <v>7.0000000000000001E-3</v>
      </c>
      <c r="AR21" s="30">
        <v>0.11</v>
      </c>
      <c r="AS21" s="30">
        <v>0.02</v>
      </c>
      <c r="AT21" s="30">
        <v>7.8E-2</v>
      </c>
      <c r="AU21" s="30">
        <v>0.02</v>
      </c>
      <c r="AV21" s="30">
        <v>0.28199999999999997</v>
      </c>
      <c r="AW21" s="30">
        <v>2.1999999999999999E-2</v>
      </c>
      <c r="AX21" s="30">
        <v>0.27500000000000002</v>
      </c>
      <c r="AY21" s="30">
        <v>1.9E-2</v>
      </c>
      <c r="AZ21" s="30">
        <v>0.10100000000000001</v>
      </c>
      <c r="BA21" s="30">
        <v>7.0000000000000001E-3</v>
      </c>
      <c r="BB21" s="30">
        <v>0.253</v>
      </c>
      <c r="BC21" s="30">
        <v>3.3000000000000002E-2</v>
      </c>
      <c r="BE21">
        <f t="shared" si="1"/>
        <v>3.6999999999999997E-3</v>
      </c>
      <c r="BF21">
        <f t="shared" si="10"/>
        <v>2.3999999999999998E-4</v>
      </c>
      <c r="BG21">
        <f t="shared" si="11"/>
        <v>0</v>
      </c>
      <c r="BH21">
        <f t="shared" si="12"/>
        <v>3.0000000000000003E-4</v>
      </c>
      <c r="BI21">
        <f t="shared" si="13"/>
        <v>0</v>
      </c>
      <c r="BJ21">
        <f t="shared" si="14"/>
        <v>1.7999999999999998E-4</v>
      </c>
      <c r="BK21">
        <f t="shared" si="15"/>
        <v>2.0999999999999998E-4</v>
      </c>
      <c r="BL21">
        <f t="shared" si="16"/>
        <v>4.0000000000000003E-5</v>
      </c>
      <c r="BM21">
        <f t="shared" si="17"/>
        <v>0</v>
      </c>
      <c r="BN21">
        <f t="shared" si="18"/>
        <v>4.9999999999999996E-5</v>
      </c>
      <c r="BO21">
        <f t="shared" si="19"/>
        <v>0</v>
      </c>
      <c r="BP21">
        <f t="shared" si="20"/>
        <v>2.9999999999999997E-5</v>
      </c>
      <c r="BQ21">
        <f t="shared" si="21"/>
        <v>2.0999999999999998E-2</v>
      </c>
      <c r="BR21">
        <f t="shared" si="22"/>
        <v>3.8000000000000004E-3</v>
      </c>
      <c r="BS21">
        <f t="shared" si="23"/>
        <v>3.9400000000000004E-2</v>
      </c>
      <c r="BT21">
        <f t="shared" si="24"/>
        <v>2.3E-3</v>
      </c>
      <c r="BU21">
        <f t="shared" si="25"/>
        <v>1.3100000000000001E-2</v>
      </c>
      <c r="BV21">
        <f t="shared" si="26"/>
        <v>8.9999999999999987E-4</v>
      </c>
      <c r="BW21">
        <f t="shared" si="27"/>
        <v>4.8000000000000004E-3</v>
      </c>
      <c r="BX21">
        <f t="shared" si="28"/>
        <v>1.1000000000000001E-3</v>
      </c>
      <c r="BY21">
        <f t="shared" si="29"/>
        <v>1.7999999999999999E-2</v>
      </c>
      <c r="BZ21">
        <f t="shared" si="30"/>
        <v>4.0000000000000001E-3</v>
      </c>
      <c r="CA21">
        <f t="shared" si="31"/>
        <v>4.0000000000000001E-3</v>
      </c>
      <c r="CB21">
        <f t="shared" si="32"/>
        <v>6.0999999999999995E-3</v>
      </c>
      <c r="CC21">
        <f t="shared" si="33"/>
        <v>2.1900000000000003E-2</v>
      </c>
      <c r="CD21">
        <f t="shared" si="34"/>
        <v>4.6999999999999993E-3</v>
      </c>
      <c r="CE21">
        <f t="shared" si="35"/>
        <v>6.0999999999999995E-3</v>
      </c>
      <c r="CF21">
        <f t="shared" si="36"/>
        <v>2.9999999999999996E-3</v>
      </c>
      <c r="CG21">
        <f t="shared" si="37"/>
        <v>1.4000000000000002E-2</v>
      </c>
      <c r="CH21">
        <f t="shared" si="38"/>
        <v>1.2999999999999999E-3</v>
      </c>
      <c r="CI21">
        <f t="shared" si="39"/>
        <v>3.3999999999999998E-3</v>
      </c>
      <c r="CJ21">
        <f t="shared" si="40"/>
        <v>6.5000000000000006E-3</v>
      </c>
      <c r="CK21">
        <f t="shared" si="41"/>
        <v>9.3999999999999986E-3</v>
      </c>
      <c r="CL21">
        <f t="shared" si="42"/>
        <v>1.6999999999999999E-3</v>
      </c>
      <c r="CM21">
        <f t="shared" si="43"/>
        <v>3.0899999999999997E-2</v>
      </c>
      <c r="CN21">
        <f t="shared" si="44"/>
        <v>3.6999999999999997E-3</v>
      </c>
      <c r="CO21">
        <f t="shared" si="45"/>
        <v>2.0799999999999999E-2</v>
      </c>
      <c r="CP21">
        <f t="shared" si="46"/>
        <v>5.0000000000000001E-4</v>
      </c>
      <c r="CQ21">
        <f t="shared" si="47"/>
        <v>9.6000000000000009E-3</v>
      </c>
      <c r="CR21">
        <f t="shared" si="48"/>
        <v>6.9999999999999999E-4</v>
      </c>
      <c r="CS21">
        <f t="shared" si="49"/>
        <v>1.1000000000000001E-2</v>
      </c>
      <c r="CT21">
        <f t="shared" si="50"/>
        <v>2E-3</v>
      </c>
      <c r="CU21">
        <f t="shared" si="51"/>
        <v>7.7999999999999996E-3</v>
      </c>
      <c r="CV21">
        <f t="shared" si="52"/>
        <v>2E-3</v>
      </c>
      <c r="CW21">
        <f t="shared" si="53"/>
        <v>2.8199999999999996E-2</v>
      </c>
      <c r="CX21">
        <f t="shared" si="54"/>
        <v>2.2000000000000001E-3</v>
      </c>
      <c r="CY21">
        <f t="shared" si="55"/>
        <v>2.75E-2</v>
      </c>
      <c r="CZ21">
        <f t="shared" si="56"/>
        <v>1.9000000000000002E-3</v>
      </c>
      <c r="DA21">
        <f t="shared" si="57"/>
        <v>1.01E-2</v>
      </c>
      <c r="DB21">
        <f t="shared" si="58"/>
        <v>6.9999999999999999E-4</v>
      </c>
      <c r="DC21">
        <f t="shared" si="59"/>
        <v>2.5300000000000003E-2</v>
      </c>
      <c r="DD21">
        <f t="shared" si="60"/>
        <v>3.3000000000000004E-3</v>
      </c>
      <c r="DF21">
        <f t="shared" si="2"/>
        <v>0</v>
      </c>
      <c r="DG21">
        <f t="shared" si="3"/>
        <v>0</v>
      </c>
      <c r="DH21">
        <f t="shared" si="4"/>
        <v>0</v>
      </c>
      <c r="DI21">
        <f t="shared" si="5"/>
        <v>0</v>
      </c>
      <c r="DJ21" s="22">
        <f t="shared" si="6"/>
        <v>0.13550000000000001</v>
      </c>
      <c r="DK21">
        <f t="shared" si="7"/>
        <v>1.4036977854207081E-2</v>
      </c>
      <c r="DL21" s="22">
        <f t="shared" si="8"/>
        <v>0.159</v>
      </c>
      <c r="DM21">
        <f t="shared" si="9"/>
        <v>1.6816004455196258E-2</v>
      </c>
      <c r="DN21" t="s">
        <v>150</v>
      </c>
    </row>
    <row r="22" spans="1:118">
      <c r="A22">
        <v>586</v>
      </c>
      <c r="B22" s="31" t="s">
        <v>92</v>
      </c>
      <c r="C22" s="32" t="s">
        <v>93</v>
      </c>
      <c r="D22" s="16">
        <v>6.6E-3</v>
      </c>
      <c r="E22" s="16">
        <v>2.0000000000000001E-4</v>
      </c>
      <c r="F22" s="16">
        <v>2.9999999999999997E-4</v>
      </c>
      <c r="G22" s="16">
        <v>2.0000000000000001E-4</v>
      </c>
      <c r="H22" s="16">
        <v>4.0000000000000002E-4</v>
      </c>
      <c r="I22" s="16">
        <v>1E-4</v>
      </c>
      <c r="J22" s="16">
        <v>4.5999999999999999E-3</v>
      </c>
      <c r="K22" s="16">
        <v>1E-4</v>
      </c>
      <c r="L22" s="16">
        <v>2.0000000000000001E-4</v>
      </c>
      <c r="M22" s="16">
        <v>1E-4</v>
      </c>
      <c r="N22" s="16">
        <v>1E-4</v>
      </c>
      <c r="O22" s="16">
        <v>0</v>
      </c>
      <c r="P22" s="30">
        <v>1E-3</v>
      </c>
      <c r="Q22" s="30">
        <v>3.0000000000000001E-3</v>
      </c>
      <c r="R22" s="30">
        <v>2.5999999999999999E-2</v>
      </c>
      <c r="S22" s="30">
        <v>2E-3</v>
      </c>
      <c r="T22" s="30">
        <v>1.4E-2</v>
      </c>
      <c r="U22" s="30">
        <v>1E-3</v>
      </c>
      <c r="V22" s="30">
        <v>1.9E-2</v>
      </c>
      <c r="W22" s="30">
        <v>1E-3</v>
      </c>
      <c r="X22" s="30">
        <v>3.6999999999999998E-2</v>
      </c>
      <c r="Y22" s="30">
        <v>4.0000000000000001E-3</v>
      </c>
      <c r="Z22" s="30">
        <v>0.02</v>
      </c>
      <c r="AA22" s="30">
        <v>5.0000000000000001E-3</v>
      </c>
      <c r="AB22" s="30">
        <v>3.1E-2</v>
      </c>
      <c r="AC22" s="30">
        <v>4.0000000000000001E-3</v>
      </c>
      <c r="AD22" s="30">
        <v>5.2999999999999999E-2</v>
      </c>
      <c r="AE22" s="30">
        <v>4.0000000000000001E-3</v>
      </c>
      <c r="AF22" s="30">
        <v>2.7E-2</v>
      </c>
      <c r="AG22" s="30">
        <v>2E-3</v>
      </c>
      <c r="AH22" s="30">
        <v>6.4000000000000001E-2</v>
      </c>
      <c r="AI22" s="30">
        <v>7.0000000000000001E-3</v>
      </c>
      <c r="AJ22" s="30">
        <v>1E-3</v>
      </c>
      <c r="AK22" s="30">
        <v>1E-3</v>
      </c>
      <c r="AL22" s="30">
        <v>1.4E-2</v>
      </c>
      <c r="AM22" s="30">
        <v>2E-3</v>
      </c>
      <c r="AN22" s="30">
        <v>1.7000000000000001E-2</v>
      </c>
      <c r="AO22" s="30">
        <v>0</v>
      </c>
      <c r="AP22" s="30">
        <v>1.9E-2</v>
      </c>
      <c r="AQ22" s="30">
        <v>1E-3</v>
      </c>
      <c r="AR22" s="30">
        <v>0.01</v>
      </c>
      <c r="AS22" s="30">
        <v>2E-3</v>
      </c>
      <c r="AT22" s="30">
        <v>3.3000000000000002E-2</v>
      </c>
      <c r="AU22" s="30">
        <v>4.0000000000000001E-3</v>
      </c>
      <c r="AV22" s="30">
        <v>4.3999999999999997E-2</v>
      </c>
      <c r="AW22" s="30">
        <v>3.0000000000000001E-3</v>
      </c>
      <c r="AX22" s="30">
        <v>0.15</v>
      </c>
      <c r="AY22" s="30">
        <v>7.0000000000000001E-3</v>
      </c>
      <c r="AZ22" s="30">
        <v>1.9E-2</v>
      </c>
      <c r="BA22" s="30">
        <v>1E-3</v>
      </c>
      <c r="BB22" s="30">
        <v>0.22500000000000001</v>
      </c>
      <c r="BC22" s="30">
        <v>2.1999999999999999E-2</v>
      </c>
      <c r="BE22">
        <f t="shared" si="1"/>
        <v>6.6E-4</v>
      </c>
      <c r="BF22">
        <f t="shared" si="10"/>
        <v>2.0000000000000002E-5</v>
      </c>
      <c r="BG22">
        <f t="shared" si="11"/>
        <v>2.9999999999999997E-5</v>
      </c>
      <c r="BH22">
        <f t="shared" si="12"/>
        <v>2.0000000000000002E-5</v>
      </c>
      <c r="BI22">
        <f t="shared" si="13"/>
        <v>4.0000000000000003E-5</v>
      </c>
      <c r="BJ22">
        <f t="shared" si="14"/>
        <v>1.0000000000000001E-5</v>
      </c>
      <c r="BK22">
        <f t="shared" si="15"/>
        <v>4.6000000000000001E-4</v>
      </c>
      <c r="BL22">
        <f t="shared" si="16"/>
        <v>1.0000000000000001E-5</v>
      </c>
      <c r="BM22">
        <f t="shared" si="17"/>
        <v>2.0000000000000002E-5</v>
      </c>
      <c r="BN22">
        <f t="shared" si="18"/>
        <v>1.0000000000000001E-5</v>
      </c>
      <c r="BO22">
        <f t="shared" si="19"/>
        <v>1.0000000000000001E-5</v>
      </c>
      <c r="BP22">
        <f t="shared" si="20"/>
        <v>0</v>
      </c>
      <c r="BQ22">
        <f t="shared" si="21"/>
        <v>9.9999999999999991E-5</v>
      </c>
      <c r="BR22">
        <f t="shared" si="22"/>
        <v>3.0000000000000003E-4</v>
      </c>
      <c r="BS22">
        <f t="shared" si="23"/>
        <v>2.5999999999999999E-3</v>
      </c>
      <c r="BT22">
        <f t="shared" si="24"/>
        <v>1.9999999999999998E-4</v>
      </c>
      <c r="BU22">
        <f t="shared" si="25"/>
        <v>1.4E-3</v>
      </c>
      <c r="BV22">
        <f t="shared" si="26"/>
        <v>9.9999999999999991E-5</v>
      </c>
      <c r="BW22">
        <f t="shared" si="27"/>
        <v>1.9000000000000002E-3</v>
      </c>
      <c r="BX22">
        <f t="shared" si="28"/>
        <v>9.9999999999999991E-5</v>
      </c>
      <c r="BY22">
        <f t="shared" si="29"/>
        <v>3.6999999999999997E-3</v>
      </c>
      <c r="BZ22">
        <f t="shared" si="30"/>
        <v>3.9999999999999996E-4</v>
      </c>
      <c r="CA22">
        <f t="shared" si="31"/>
        <v>2E-3</v>
      </c>
      <c r="CB22">
        <f t="shared" si="32"/>
        <v>5.0000000000000001E-4</v>
      </c>
      <c r="CC22">
        <f t="shared" si="33"/>
        <v>3.1000000000000003E-3</v>
      </c>
      <c r="CD22">
        <f t="shared" si="34"/>
        <v>3.9999999999999996E-4</v>
      </c>
      <c r="CE22">
        <f t="shared" si="35"/>
        <v>5.3E-3</v>
      </c>
      <c r="CF22">
        <f t="shared" si="36"/>
        <v>3.9999999999999996E-4</v>
      </c>
      <c r="CG22">
        <f t="shared" si="37"/>
        <v>2.6999999999999997E-3</v>
      </c>
      <c r="CH22">
        <f t="shared" si="38"/>
        <v>1.9999999999999998E-4</v>
      </c>
      <c r="CI22">
        <f t="shared" si="39"/>
        <v>6.3999999999999994E-3</v>
      </c>
      <c r="CJ22">
        <f t="shared" si="40"/>
        <v>6.9999999999999999E-4</v>
      </c>
      <c r="CK22">
        <f t="shared" si="41"/>
        <v>9.9999999999999991E-5</v>
      </c>
      <c r="CL22">
        <f t="shared" si="42"/>
        <v>9.9999999999999991E-5</v>
      </c>
      <c r="CM22">
        <f t="shared" si="43"/>
        <v>1.4E-3</v>
      </c>
      <c r="CN22">
        <f t="shared" si="44"/>
        <v>1.9999999999999998E-4</v>
      </c>
      <c r="CO22">
        <f t="shared" si="45"/>
        <v>1.6999999999999999E-3</v>
      </c>
      <c r="CP22">
        <f t="shared" si="46"/>
        <v>0</v>
      </c>
      <c r="CQ22">
        <f t="shared" si="47"/>
        <v>1.9000000000000002E-3</v>
      </c>
      <c r="CR22">
        <f t="shared" si="48"/>
        <v>9.9999999999999991E-5</v>
      </c>
      <c r="CS22">
        <f t="shared" si="49"/>
        <v>1E-3</v>
      </c>
      <c r="CT22">
        <f t="shared" si="50"/>
        <v>1.9999999999999998E-4</v>
      </c>
      <c r="CU22">
        <f t="shared" si="51"/>
        <v>3.3000000000000004E-3</v>
      </c>
      <c r="CV22">
        <f t="shared" si="52"/>
        <v>3.9999999999999996E-4</v>
      </c>
      <c r="CW22">
        <f t="shared" si="53"/>
        <v>4.4000000000000003E-3</v>
      </c>
      <c r="CX22">
        <f t="shared" si="54"/>
        <v>3.0000000000000003E-4</v>
      </c>
      <c r="CY22">
        <f t="shared" si="55"/>
        <v>1.4999999999999999E-2</v>
      </c>
      <c r="CZ22">
        <f t="shared" si="56"/>
        <v>6.9999999999999999E-4</v>
      </c>
      <c r="DA22">
        <f t="shared" si="57"/>
        <v>1.9000000000000002E-3</v>
      </c>
      <c r="DB22">
        <f t="shared" si="58"/>
        <v>9.9999999999999991E-5</v>
      </c>
      <c r="DC22">
        <f t="shared" si="59"/>
        <v>2.2499999999999999E-2</v>
      </c>
      <c r="DD22">
        <f t="shared" si="60"/>
        <v>2.2000000000000001E-3</v>
      </c>
      <c r="DF22">
        <f t="shared" si="2"/>
        <v>4.0000000000000002E-4</v>
      </c>
      <c r="DG22">
        <f t="shared" si="3"/>
        <v>3.9963668473495758E-5</v>
      </c>
      <c r="DH22">
        <f t="shared" si="4"/>
        <v>2.0000000000000001E-4</v>
      </c>
      <c r="DI22">
        <f t="shared" si="5"/>
        <v>2.0145544453341872E-5</v>
      </c>
      <c r="DJ22" s="22">
        <f t="shared" si="6"/>
        <v>2.6499999999999999E-2</v>
      </c>
      <c r="DK22">
        <f t="shared" si="7"/>
        <v>2.7452392113393922E-3</v>
      </c>
      <c r="DL22" s="22">
        <f t="shared" si="8"/>
        <v>1.9E-2</v>
      </c>
      <c r="DM22">
        <f t="shared" si="9"/>
        <v>2.0094596518787982E-3</v>
      </c>
      <c r="DN22" t="s">
        <v>150</v>
      </c>
    </row>
    <row r="23" spans="1:118">
      <c r="A23">
        <v>3041</v>
      </c>
      <c r="B23" s="31" t="s">
        <v>88</v>
      </c>
      <c r="C23" s="32" t="s">
        <v>94</v>
      </c>
      <c r="D23" s="16">
        <v>0</v>
      </c>
      <c r="E23" s="16">
        <v>0</v>
      </c>
      <c r="F23" s="16">
        <v>0</v>
      </c>
      <c r="G23" s="16">
        <v>0</v>
      </c>
      <c r="H23" s="16">
        <v>0</v>
      </c>
      <c r="I23" s="16">
        <v>0</v>
      </c>
      <c r="J23" s="16">
        <v>0</v>
      </c>
      <c r="K23" s="16">
        <v>0</v>
      </c>
      <c r="L23" s="16">
        <v>0</v>
      </c>
      <c r="M23" s="16">
        <v>0</v>
      </c>
      <c r="N23" s="16">
        <v>0</v>
      </c>
      <c r="O23" s="16">
        <v>0</v>
      </c>
      <c r="P23" s="30">
        <v>1E-3</v>
      </c>
      <c r="Q23" s="30">
        <v>3.0000000000000001E-3</v>
      </c>
      <c r="R23" s="30">
        <v>0</v>
      </c>
      <c r="S23" s="30">
        <v>1E-3</v>
      </c>
      <c r="T23" s="30">
        <v>0</v>
      </c>
      <c r="U23" s="30">
        <v>0</v>
      </c>
      <c r="V23" s="30">
        <v>0</v>
      </c>
      <c r="W23" s="30">
        <v>1E-3</v>
      </c>
      <c r="X23" s="30">
        <v>2E-3</v>
      </c>
      <c r="Y23" s="30">
        <v>3.0000000000000001E-3</v>
      </c>
      <c r="Z23" s="30">
        <v>0</v>
      </c>
      <c r="AA23" s="30">
        <v>4.0000000000000001E-3</v>
      </c>
      <c r="AB23" s="30">
        <v>0</v>
      </c>
      <c r="AC23" s="30">
        <v>3.0000000000000001E-3</v>
      </c>
      <c r="AD23" s="30">
        <v>0</v>
      </c>
      <c r="AE23" s="30">
        <v>2E-3</v>
      </c>
      <c r="AF23" s="30">
        <v>0</v>
      </c>
      <c r="AG23" s="30">
        <v>1E-3</v>
      </c>
      <c r="AH23" s="30">
        <v>0</v>
      </c>
      <c r="AI23" s="30">
        <v>5.0000000000000001E-3</v>
      </c>
      <c r="AJ23" s="30">
        <v>0</v>
      </c>
      <c r="AK23" s="30">
        <v>8.0000000000000002E-3</v>
      </c>
      <c r="AL23" s="30">
        <v>0</v>
      </c>
      <c r="AM23" s="30">
        <v>5.0000000000000001E-3</v>
      </c>
      <c r="AN23" s="30">
        <v>0</v>
      </c>
      <c r="AO23" s="30">
        <v>2E-3</v>
      </c>
      <c r="AP23" s="30">
        <v>0</v>
      </c>
      <c r="AQ23" s="30">
        <v>2E-3</v>
      </c>
      <c r="AR23" s="30">
        <v>0</v>
      </c>
      <c r="AS23" s="30">
        <v>0.01</v>
      </c>
      <c r="AT23" s="30">
        <v>1.7999999999999999E-2</v>
      </c>
      <c r="AU23" s="30">
        <v>1.2E-2</v>
      </c>
      <c r="AV23" s="30">
        <v>1.2999999999999999E-2</v>
      </c>
      <c r="AW23" s="30">
        <v>8.0000000000000002E-3</v>
      </c>
      <c r="AX23" s="30">
        <v>1.2E-2</v>
      </c>
      <c r="AY23" s="30">
        <v>8.0000000000000002E-3</v>
      </c>
      <c r="AZ23" s="30">
        <v>3.0000000000000001E-3</v>
      </c>
      <c r="BA23" s="30">
        <v>2E-3</v>
      </c>
      <c r="BB23" s="30">
        <v>0.02</v>
      </c>
      <c r="BC23" s="30">
        <v>1.2999999999999999E-2</v>
      </c>
      <c r="BE23">
        <f t="shared" si="1"/>
        <v>0</v>
      </c>
      <c r="BF23">
        <f t="shared" si="10"/>
        <v>0</v>
      </c>
      <c r="BG23">
        <f t="shared" si="11"/>
        <v>0</v>
      </c>
      <c r="BH23">
        <f t="shared" si="12"/>
        <v>0</v>
      </c>
      <c r="BI23">
        <f t="shared" si="13"/>
        <v>0</v>
      </c>
      <c r="BJ23">
        <f t="shared" si="14"/>
        <v>0</v>
      </c>
      <c r="BK23">
        <f t="shared" si="15"/>
        <v>0</v>
      </c>
      <c r="BL23">
        <f t="shared" si="16"/>
        <v>0</v>
      </c>
      <c r="BM23">
        <f t="shared" si="17"/>
        <v>0</v>
      </c>
      <c r="BN23">
        <f t="shared" si="18"/>
        <v>0</v>
      </c>
      <c r="BO23">
        <f t="shared" si="19"/>
        <v>0</v>
      </c>
      <c r="BP23">
        <f t="shared" si="20"/>
        <v>0</v>
      </c>
      <c r="BQ23">
        <f t="shared" si="21"/>
        <v>9.9999999999999991E-5</v>
      </c>
      <c r="BR23">
        <f t="shared" si="22"/>
        <v>3.0000000000000003E-4</v>
      </c>
      <c r="BS23">
        <f t="shared" si="23"/>
        <v>0</v>
      </c>
      <c r="BT23">
        <f t="shared" si="24"/>
        <v>9.9999999999999991E-5</v>
      </c>
      <c r="BU23">
        <f t="shared" si="25"/>
        <v>0</v>
      </c>
      <c r="BV23">
        <f t="shared" si="26"/>
        <v>0</v>
      </c>
      <c r="BW23">
        <f t="shared" si="27"/>
        <v>0</v>
      </c>
      <c r="BX23">
        <f t="shared" si="28"/>
        <v>9.9999999999999991E-5</v>
      </c>
      <c r="BY23">
        <f t="shared" si="29"/>
        <v>1.9999999999999998E-4</v>
      </c>
      <c r="BZ23">
        <f t="shared" si="30"/>
        <v>3.0000000000000003E-4</v>
      </c>
      <c r="CA23">
        <f t="shared" si="31"/>
        <v>0</v>
      </c>
      <c r="CB23">
        <f t="shared" si="32"/>
        <v>3.9999999999999996E-4</v>
      </c>
      <c r="CC23">
        <f t="shared" si="33"/>
        <v>0</v>
      </c>
      <c r="CD23">
        <f t="shared" si="34"/>
        <v>3.0000000000000003E-4</v>
      </c>
      <c r="CE23">
        <f t="shared" si="35"/>
        <v>0</v>
      </c>
      <c r="CF23">
        <f t="shared" si="36"/>
        <v>1.9999999999999998E-4</v>
      </c>
      <c r="CG23">
        <f t="shared" si="37"/>
        <v>0</v>
      </c>
      <c r="CH23">
        <f t="shared" si="38"/>
        <v>9.9999999999999991E-5</v>
      </c>
      <c r="CI23">
        <f t="shared" si="39"/>
        <v>0</v>
      </c>
      <c r="CJ23">
        <f t="shared" si="40"/>
        <v>5.0000000000000001E-4</v>
      </c>
      <c r="CK23">
        <f t="shared" si="41"/>
        <v>0</v>
      </c>
      <c r="CL23">
        <f t="shared" si="42"/>
        <v>7.9999999999999993E-4</v>
      </c>
      <c r="CM23">
        <f t="shared" si="43"/>
        <v>0</v>
      </c>
      <c r="CN23">
        <f t="shared" si="44"/>
        <v>5.0000000000000001E-4</v>
      </c>
      <c r="CO23">
        <f t="shared" si="45"/>
        <v>0</v>
      </c>
      <c r="CP23">
        <f t="shared" si="46"/>
        <v>1.9999999999999998E-4</v>
      </c>
      <c r="CQ23">
        <f t="shared" si="47"/>
        <v>0</v>
      </c>
      <c r="CR23">
        <f t="shared" si="48"/>
        <v>1.9999999999999998E-4</v>
      </c>
      <c r="CS23">
        <f t="shared" si="49"/>
        <v>0</v>
      </c>
      <c r="CT23">
        <f t="shared" si="50"/>
        <v>1E-3</v>
      </c>
      <c r="CU23">
        <f t="shared" si="51"/>
        <v>1.7999999999999997E-3</v>
      </c>
      <c r="CV23">
        <f t="shared" si="52"/>
        <v>1.2000000000000001E-3</v>
      </c>
      <c r="CW23">
        <f t="shared" si="53"/>
        <v>1.2999999999999999E-3</v>
      </c>
      <c r="CX23">
        <f t="shared" si="54"/>
        <v>7.9999999999999993E-4</v>
      </c>
      <c r="CY23">
        <f t="shared" si="55"/>
        <v>1.2000000000000001E-3</v>
      </c>
      <c r="CZ23">
        <f t="shared" si="56"/>
        <v>7.9999999999999993E-4</v>
      </c>
      <c r="DA23">
        <f t="shared" si="57"/>
        <v>3.0000000000000003E-4</v>
      </c>
      <c r="DB23">
        <f t="shared" si="58"/>
        <v>1.9999999999999998E-4</v>
      </c>
      <c r="DC23">
        <f t="shared" si="59"/>
        <v>2E-3</v>
      </c>
      <c r="DD23">
        <f t="shared" si="60"/>
        <v>1.2999999999999999E-3</v>
      </c>
      <c r="DF23">
        <f t="shared" si="2"/>
        <v>0</v>
      </c>
      <c r="DG23">
        <f t="shared" si="3"/>
        <v>0</v>
      </c>
      <c r="DH23">
        <f t="shared" si="4"/>
        <v>0</v>
      </c>
      <c r="DI23">
        <f t="shared" si="5"/>
        <v>0</v>
      </c>
      <c r="DJ23" s="22">
        <f t="shared" si="6"/>
        <v>0</v>
      </c>
      <c r="DK23">
        <f t="shared" si="7"/>
        <v>0</v>
      </c>
      <c r="DL23" s="22">
        <f t="shared" si="8"/>
        <v>1.5E-3</v>
      </c>
      <c r="DM23">
        <f t="shared" si="9"/>
        <v>1.5864155146411567E-4</v>
      </c>
      <c r="DN23" t="s">
        <v>150</v>
      </c>
    </row>
    <row r="24" spans="1:118">
      <c r="A24">
        <v>3042</v>
      </c>
      <c r="B24" s="31" t="s">
        <v>95</v>
      </c>
      <c r="C24" s="32" t="s">
        <v>96</v>
      </c>
      <c r="D24" s="16">
        <v>0</v>
      </c>
      <c r="E24" s="16">
        <v>0</v>
      </c>
      <c r="F24" s="16">
        <v>0</v>
      </c>
      <c r="G24" s="16">
        <v>0</v>
      </c>
      <c r="H24" s="16">
        <v>0</v>
      </c>
      <c r="I24" s="16">
        <v>0</v>
      </c>
      <c r="J24" s="16">
        <v>0</v>
      </c>
      <c r="K24" s="16">
        <v>0</v>
      </c>
      <c r="L24" s="16">
        <v>0</v>
      </c>
      <c r="M24" s="16">
        <v>0</v>
      </c>
      <c r="N24" s="16">
        <v>0</v>
      </c>
      <c r="O24" s="16">
        <v>0</v>
      </c>
      <c r="P24" s="30">
        <v>0</v>
      </c>
      <c r="Q24" s="30">
        <v>1E-3</v>
      </c>
      <c r="R24" s="30">
        <v>0</v>
      </c>
      <c r="S24" s="30">
        <v>0</v>
      </c>
      <c r="T24" s="30">
        <v>0</v>
      </c>
      <c r="U24" s="30">
        <v>0</v>
      </c>
      <c r="V24" s="30">
        <v>0</v>
      </c>
      <c r="W24" s="30">
        <v>0</v>
      </c>
      <c r="X24" s="30">
        <v>0</v>
      </c>
      <c r="Y24" s="30">
        <v>1E-3</v>
      </c>
      <c r="Z24" s="30">
        <v>4.0000000000000001E-3</v>
      </c>
      <c r="AA24" s="30">
        <v>2E-3</v>
      </c>
      <c r="AB24" s="30">
        <v>4.0000000000000001E-3</v>
      </c>
      <c r="AC24" s="30">
        <v>2E-3</v>
      </c>
      <c r="AD24" s="30">
        <v>1E-3</v>
      </c>
      <c r="AE24" s="30">
        <v>1E-3</v>
      </c>
      <c r="AF24" s="30">
        <v>1E-3</v>
      </c>
      <c r="AG24" s="30">
        <v>0</v>
      </c>
      <c r="AH24" s="30">
        <v>2E-3</v>
      </c>
      <c r="AI24" s="30">
        <v>3.0000000000000001E-3</v>
      </c>
      <c r="AJ24" s="30">
        <v>0</v>
      </c>
      <c r="AK24" s="30">
        <v>3.0000000000000001E-3</v>
      </c>
      <c r="AL24" s="30">
        <v>0</v>
      </c>
      <c r="AM24" s="30">
        <v>2E-3</v>
      </c>
      <c r="AN24" s="30">
        <v>0</v>
      </c>
      <c r="AO24" s="30">
        <v>1E-3</v>
      </c>
      <c r="AP24" s="30">
        <v>0</v>
      </c>
      <c r="AQ24" s="30">
        <v>1E-3</v>
      </c>
      <c r="AR24" s="30">
        <v>0</v>
      </c>
      <c r="AS24" s="30">
        <v>3.0000000000000001E-3</v>
      </c>
      <c r="AT24" s="30">
        <v>8.0000000000000002E-3</v>
      </c>
      <c r="AU24" s="30">
        <v>4.0000000000000001E-3</v>
      </c>
      <c r="AV24" s="30">
        <v>8.9999999999999993E-3</v>
      </c>
      <c r="AW24" s="30">
        <v>3.0000000000000001E-3</v>
      </c>
      <c r="AX24" s="30">
        <v>1E-3</v>
      </c>
      <c r="AY24" s="30">
        <v>3.0000000000000001E-3</v>
      </c>
      <c r="AZ24" s="30">
        <v>1E-3</v>
      </c>
      <c r="BA24" s="30">
        <v>1E-3</v>
      </c>
      <c r="BB24" s="30">
        <v>2E-3</v>
      </c>
      <c r="BC24" s="30">
        <v>4.0000000000000001E-3</v>
      </c>
      <c r="BE24">
        <f t="shared" si="1"/>
        <v>0</v>
      </c>
      <c r="BF24">
        <f t="shared" si="10"/>
        <v>0</v>
      </c>
      <c r="BG24">
        <f t="shared" si="11"/>
        <v>0</v>
      </c>
      <c r="BH24">
        <f t="shared" si="12"/>
        <v>0</v>
      </c>
      <c r="BI24">
        <f t="shared" si="13"/>
        <v>0</v>
      </c>
      <c r="BJ24">
        <f t="shared" si="14"/>
        <v>0</v>
      </c>
      <c r="BK24">
        <f t="shared" si="15"/>
        <v>0</v>
      </c>
      <c r="BL24">
        <f t="shared" si="16"/>
        <v>0</v>
      </c>
      <c r="BM24">
        <f t="shared" si="17"/>
        <v>0</v>
      </c>
      <c r="BN24">
        <f t="shared" si="18"/>
        <v>0</v>
      </c>
      <c r="BO24">
        <f t="shared" si="19"/>
        <v>0</v>
      </c>
      <c r="BP24">
        <f t="shared" si="20"/>
        <v>0</v>
      </c>
      <c r="BQ24">
        <f t="shared" si="21"/>
        <v>0</v>
      </c>
      <c r="BR24">
        <f t="shared" si="22"/>
        <v>9.9999999999999991E-5</v>
      </c>
      <c r="BS24">
        <f t="shared" si="23"/>
        <v>0</v>
      </c>
      <c r="BT24">
        <f t="shared" si="24"/>
        <v>0</v>
      </c>
      <c r="BU24">
        <f t="shared" si="25"/>
        <v>0</v>
      </c>
      <c r="BV24">
        <f t="shared" si="26"/>
        <v>0</v>
      </c>
      <c r="BW24">
        <f t="shared" si="27"/>
        <v>0</v>
      </c>
      <c r="BX24">
        <f t="shared" si="28"/>
        <v>0</v>
      </c>
      <c r="BY24">
        <f t="shared" si="29"/>
        <v>0</v>
      </c>
      <c r="BZ24">
        <f t="shared" si="30"/>
        <v>9.9999999999999991E-5</v>
      </c>
      <c r="CA24">
        <f t="shared" si="31"/>
        <v>3.9999999999999996E-4</v>
      </c>
      <c r="CB24">
        <f t="shared" si="32"/>
        <v>1.9999999999999998E-4</v>
      </c>
      <c r="CC24">
        <f t="shared" si="33"/>
        <v>3.9999999999999996E-4</v>
      </c>
      <c r="CD24">
        <f t="shared" si="34"/>
        <v>1.9999999999999998E-4</v>
      </c>
      <c r="CE24">
        <f t="shared" si="35"/>
        <v>9.9999999999999991E-5</v>
      </c>
      <c r="CF24">
        <f t="shared" si="36"/>
        <v>9.9999999999999991E-5</v>
      </c>
      <c r="CG24">
        <f t="shared" si="37"/>
        <v>9.9999999999999991E-5</v>
      </c>
      <c r="CH24">
        <f t="shared" si="38"/>
        <v>0</v>
      </c>
      <c r="CI24">
        <f t="shared" si="39"/>
        <v>1.9999999999999998E-4</v>
      </c>
      <c r="CJ24">
        <f t="shared" si="40"/>
        <v>3.0000000000000003E-4</v>
      </c>
      <c r="CK24">
        <f t="shared" si="41"/>
        <v>0</v>
      </c>
      <c r="CL24">
        <f t="shared" si="42"/>
        <v>3.0000000000000003E-4</v>
      </c>
      <c r="CM24">
        <f t="shared" si="43"/>
        <v>0</v>
      </c>
      <c r="CN24">
        <f t="shared" si="44"/>
        <v>1.9999999999999998E-4</v>
      </c>
      <c r="CO24">
        <f t="shared" si="45"/>
        <v>0</v>
      </c>
      <c r="CP24">
        <f t="shared" si="46"/>
        <v>9.9999999999999991E-5</v>
      </c>
      <c r="CQ24">
        <f t="shared" si="47"/>
        <v>0</v>
      </c>
      <c r="CR24">
        <f t="shared" si="48"/>
        <v>9.9999999999999991E-5</v>
      </c>
      <c r="CS24">
        <f t="shared" si="49"/>
        <v>0</v>
      </c>
      <c r="CT24">
        <f t="shared" si="50"/>
        <v>3.0000000000000003E-4</v>
      </c>
      <c r="CU24">
        <f t="shared" si="51"/>
        <v>7.9999999999999993E-4</v>
      </c>
      <c r="CV24">
        <f t="shared" si="52"/>
        <v>3.9999999999999996E-4</v>
      </c>
      <c r="CW24">
        <f t="shared" si="53"/>
        <v>8.9999999999999987E-4</v>
      </c>
      <c r="CX24">
        <f t="shared" si="54"/>
        <v>3.0000000000000003E-4</v>
      </c>
      <c r="CY24">
        <f t="shared" si="55"/>
        <v>9.9999999999999991E-5</v>
      </c>
      <c r="CZ24">
        <f t="shared" si="56"/>
        <v>3.0000000000000003E-4</v>
      </c>
      <c r="DA24">
        <f t="shared" si="57"/>
        <v>9.9999999999999991E-5</v>
      </c>
      <c r="DB24">
        <f t="shared" si="58"/>
        <v>9.9999999999999991E-5</v>
      </c>
      <c r="DC24">
        <f t="shared" si="59"/>
        <v>1.9999999999999998E-4</v>
      </c>
      <c r="DD24">
        <f t="shared" si="60"/>
        <v>3.9999999999999996E-4</v>
      </c>
      <c r="DF24">
        <f t="shared" si="2"/>
        <v>0</v>
      </c>
      <c r="DG24">
        <f t="shared" si="3"/>
        <v>0</v>
      </c>
      <c r="DH24">
        <f t="shared" si="4"/>
        <v>0</v>
      </c>
      <c r="DI24">
        <f t="shared" si="5"/>
        <v>0</v>
      </c>
      <c r="DJ24" s="22">
        <f t="shared" si="6"/>
        <v>5.0000000000000001E-4</v>
      </c>
      <c r="DK24">
        <f t="shared" si="7"/>
        <v>5.1796966251686651E-5</v>
      </c>
      <c r="DL24" s="22">
        <f t="shared" si="8"/>
        <v>5.0000000000000001E-4</v>
      </c>
      <c r="DM24">
        <f t="shared" si="9"/>
        <v>5.2880517154705217E-5</v>
      </c>
      <c r="DN24" t="s">
        <v>150</v>
      </c>
    </row>
    <row r="25" spans="1:118">
      <c r="A25">
        <v>649</v>
      </c>
      <c r="B25" s="31" t="s">
        <v>97</v>
      </c>
      <c r="C25" s="32" t="s">
        <v>98</v>
      </c>
      <c r="D25" s="16">
        <v>0</v>
      </c>
      <c r="E25" s="16">
        <v>1E-3</v>
      </c>
      <c r="F25" s="16">
        <v>0</v>
      </c>
      <c r="G25" s="16">
        <v>1E-3</v>
      </c>
      <c r="H25" s="16">
        <v>0</v>
      </c>
      <c r="I25" s="16">
        <v>0</v>
      </c>
      <c r="J25" s="16">
        <v>0</v>
      </c>
      <c r="K25" s="16">
        <v>0</v>
      </c>
      <c r="L25" s="16">
        <v>0</v>
      </c>
      <c r="M25" s="16">
        <v>0</v>
      </c>
      <c r="N25" s="16">
        <v>0</v>
      </c>
      <c r="O25" s="16">
        <v>0</v>
      </c>
      <c r="P25" s="30">
        <v>0</v>
      </c>
      <c r="Q25" s="30">
        <v>8.9999999999999993E-3</v>
      </c>
      <c r="R25" s="30">
        <v>0</v>
      </c>
      <c r="S25" s="30">
        <v>3.0000000000000001E-3</v>
      </c>
      <c r="T25" s="30">
        <v>0</v>
      </c>
      <c r="U25" s="30">
        <v>1E-3</v>
      </c>
      <c r="V25" s="30">
        <v>0</v>
      </c>
      <c r="W25" s="30">
        <v>3.0000000000000001E-3</v>
      </c>
      <c r="X25" s="30">
        <v>0</v>
      </c>
      <c r="Y25" s="30">
        <v>0.01</v>
      </c>
      <c r="Z25" s="30">
        <v>2.5999999999999999E-2</v>
      </c>
      <c r="AA25" s="30">
        <v>1.6E-2</v>
      </c>
      <c r="AB25" s="30">
        <v>2.5000000000000001E-2</v>
      </c>
      <c r="AC25" s="30">
        <v>1.2E-2</v>
      </c>
      <c r="AD25" s="30">
        <v>0</v>
      </c>
      <c r="AE25" s="30">
        <v>8.0000000000000002E-3</v>
      </c>
      <c r="AF25" s="30">
        <v>2E-3</v>
      </c>
      <c r="AG25" s="30">
        <v>3.0000000000000001E-3</v>
      </c>
      <c r="AH25" s="30">
        <v>0</v>
      </c>
      <c r="AI25" s="30">
        <v>1.7000000000000001E-2</v>
      </c>
      <c r="AJ25" s="30">
        <v>0</v>
      </c>
      <c r="AK25" s="30">
        <v>7.0000000000000001E-3</v>
      </c>
      <c r="AL25" s="30">
        <v>0</v>
      </c>
      <c r="AM25" s="30">
        <v>4.0000000000000001E-3</v>
      </c>
      <c r="AN25" s="30">
        <v>0</v>
      </c>
      <c r="AO25" s="30">
        <v>2E-3</v>
      </c>
      <c r="AP25" s="30">
        <v>1E-3</v>
      </c>
      <c r="AQ25" s="30">
        <v>2E-3</v>
      </c>
      <c r="AR25" s="30">
        <v>0</v>
      </c>
      <c r="AS25" s="30">
        <v>8.9999999999999993E-3</v>
      </c>
      <c r="AT25" s="30">
        <v>1E-3</v>
      </c>
      <c r="AU25" s="30">
        <v>1.0999999999999999E-2</v>
      </c>
      <c r="AV25" s="30">
        <v>7.0000000000000001E-3</v>
      </c>
      <c r="AW25" s="30">
        <v>8.0000000000000002E-3</v>
      </c>
      <c r="AX25" s="30">
        <v>0</v>
      </c>
      <c r="AY25" s="30">
        <v>7.0000000000000001E-3</v>
      </c>
      <c r="AZ25" s="30">
        <v>0</v>
      </c>
      <c r="BA25" s="30">
        <v>1E-3</v>
      </c>
      <c r="BB25" s="30">
        <v>0</v>
      </c>
      <c r="BC25" s="30">
        <v>1.0999999999999999E-2</v>
      </c>
      <c r="BE25">
        <f t="shared" si="1"/>
        <v>0</v>
      </c>
      <c r="BF25">
        <f t="shared" si="10"/>
        <v>9.9999999999999991E-5</v>
      </c>
      <c r="BG25">
        <f t="shared" si="11"/>
        <v>0</v>
      </c>
      <c r="BH25">
        <f t="shared" si="12"/>
        <v>9.9999999999999991E-5</v>
      </c>
      <c r="BI25">
        <f t="shared" si="13"/>
        <v>0</v>
      </c>
      <c r="BJ25">
        <f t="shared" si="14"/>
        <v>0</v>
      </c>
      <c r="BK25">
        <f t="shared" si="15"/>
        <v>0</v>
      </c>
      <c r="BL25">
        <f t="shared" si="16"/>
        <v>0</v>
      </c>
      <c r="BM25">
        <f t="shared" si="17"/>
        <v>0</v>
      </c>
      <c r="BN25">
        <f t="shared" si="18"/>
        <v>0</v>
      </c>
      <c r="BO25">
        <f t="shared" si="19"/>
        <v>0</v>
      </c>
      <c r="BP25">
        <f t="shared" si="20"/>
        <v>0</v>
      </c>
      <c r="BQ25">
        <f t="shared" si="21"/>
        <v>0</v>
      </c>
      <c r="BR25">
        <f t="shared" si="22"/>
        <v>8.9999999999999987E-4</v>
      </c>
      <c r="BS25">
        <f t="shared" si="23"/>
        <v>0</v>
      </c>
      <c r="BT25">
        <f t="shared" si="24"/>
        <v>3.0000000000000003E-4</v>
      </c>
      <c r="BU25">
        <f t="shared" si="25"/>
        <v>0</v>
      </c>
      <c r="BV25">
        <f t="shared" si="26"/>
        <v>9.9999999999999991E-5</v>
      </c>
      <c r="BW25">
        <f t="shared" si="27"/>
        <v>0</v>
      </c>
      <c r="BX25">
        <f t="shared" si="28"/>
        <v>3.0000000000000003E-4</v>
      </c>
      <c r="BY25">
        <f t="shared" si="29"/>
        <v>0</v>
      </c>
      <c r="BZ25">
        <f t="shared" si="30"/>
        <v>1E-3</v>
      </c>
      <c r="CA25">
        <f t="shared" si="31"/>
        <v>2.5999999999999999E-3</v>
      </c>
      <c r="CB25">
        <f t="shared" si="32"/>
        <v>1.5999999999999999E-3</v>
      </c>
      <c r="CC25">
        <f t="shared" si="33"/>
        <v>2.5000000000000001E-3</v>
      </c>
      <c r="CD25">
        <f t="shared" si="34"/>
        <v>1.2000000000000001E-3</v>
      </c>
      <c r="CE25">
        <f t="shared" si="35"/>
        <v>0</v>
      </c>
      <c r="CF25">
        <f t="shared" si="36"/>
        <v>7.9999999999999993E-4</v>
      </c>
      <c r="CG25">
        <f t="shared" si="37"/>
        <v>1.9999999999999998E-4</v>
      </c>
      <c r="CH25">
        <f t="shared" si="38"/>
        <v>3.0000000000000003E-4</v>
      </c>
      <c r="CI25">
        <f t="shared" si="39"/>
        <v>0</v>
      </c>
      <c r="CJ25">
        <f t="shared" si="40"/>
        <v>1.6999999999999999E-3</v>
      </c>
      <c r="CK25">
        <f t="shared" si="41"/>
        <v>0</v>
      </c>
      <c r="CL25">
        <f t="shared" si="42"/>
        <v>6.9999999999999999E-4</v>
      </c>
      <c r="CM25">
        <f t="shared" si="43"/>
        <v>0</v>
      </c>
      <c r="CN25">
        <f t="shared" si="44"/>
        <v>3.9999999999999996E-4</v>
      </c>
      <c r="CO25">
        <f t="shared" si="45"/>
        <v>0</v>
      </c>
      <c r="CP25">
        <f t="shared" si="46"/>
        <v>1.9999999999999998E-4</v>
      </c>
      <c r="CQ25">
        <f t="shared" si="47"/>
        <v>9.9999999999999991E-5</v>
      </c>
      <c r="CR25">
        <f t="shared" si="48"/>
        <v>1.9999999999999998E-4</v>
      </c>
      <c r="CS25">
        <f t="shared" si="49"/>
        <v>0</v>
      </c>
      <c r="CT25">
        <f t="shared" si="50"/>
        <v>8.9999999999999987E-4</v>
      </c>
      <c r="CU25">
        <f t="shared" si="51"/>
        <v>9.9999999999999991E-5</v>
      </c>
      <c r="CV25">
        <f t="shared" si="52"/>
        <v>1.1000000000000001E-3</v>
      </c>
      <c r="CW25">
        <f t="shared" si="53"/>
        <v>6.9999999999999999E-4</v>
      </c>
      <c r="CX25">
        <f t="shared" si="54"/>
        <v>7.9999999999999993E-4</v>
      </c>
      <c r="CY25">
        <f t="shared" si="55"/>
        <v>0</v>
      </c>
      <c r="CZ25">
        <f t="shared" si="56"/>
        <v>6.9999999999999999E-4</v>
      </c>
      <c r="DA25">
        <f t="shared" si="57"/>
        <v>0</v>
      </c>
      <c r="DB25">
        <f t="shared" si="58"/>
        <v>9.9999999999999991E-5</v>
      </c>
      <c r="DC25">
        <f t="shared" si="59"/>
        <v>0</v>
      </c>
      <c r="DD25">
        <f t="shared" si="60"/>
        <v>1.1000000000000001E-3</v>
      </c>
      <c r="DF25">
        <f t="shared" si="2"/>
        <v>0</v>
      </c>
      <c r="DG25">
        <f t="shared" si="3"/>
        <v>0</v>
      </c>
      <c r="DH25">
        <f t="shared" si="4"/>
        <v>0</v>
      </c>
      <c r="DI25">
        <f t="shared" si="5"/>
        <v>0</v>
      </c>
      <c r="DJ25" s="22">
        <f t="shared" si="6"/>
        <v>0</v>
      </c>
      <c r="DK25">
        <f t="shared" si="7"/>
        <v>0</v>
      </c>
      <c r="DL25" s="22">
        <f t="shared" si="8"/>
        <v>0</v>
      </c>
      <c r="DM25">
        <f t="shared" si="9"/>
        <v>0</v>
      </c>
      <c r="DN25" t="s">
        <v>150</v>
      </c>
    </row>
    <row r="26" spans="1:118">
      <c r="A26">
        <v>695</v>
      </c>
      <c r="B26" s="31" t="s">
        <v>99</v>
      </c>
      <c r="C26" s="32" t="s">
        <v>100</v>
      </c>
      <c r="D26" s="16">
        <v>0.108</v>
      </c>
      <c r="E26" s="16">
        <v>3.0000000000000001E-3</v>
      </c>
      <c r="F26" s="16">
        <v>1E-3</v>
      </c>
      <c r="G26" s="16">
        <v>1E-3</v>
      </c>
      <c r="H26" s="16">
        <v>0</v>
      </c>
      <c r="I26" s="16">
        <v>0</v>
      </c>
      <c r="J26" s="16">
        <v>0.11</v>
      </c>
      <c r="K26" s="16">
        <v>1E-3</v>
      </c>
      <c r="L26" s="16">
        <v>2E-3</v>
      </c>
      <c r="M26" s="16">
        <v>1E-3</v>
      </c>
      <c r="N26" s="16">
        <v>2E-3</v>
      </c>
      <c r="O26" s="16">
        <v>1E-3</v>
      </c>
      <c r="P26" s="30">
        <v>1E-3</v>
      </c>
      <c r="Q26" s="30">
        <v>8.0000000000000002E-3</v>
      </c>
      <c r="R26" s="30">
        <v>0</v>
      </c>
      <c r="S26" s="30">
        <v>2E-3</v>
      </c>
      <c r="T26" s="30">
        <v>1E-3</v>
      </c>
      <c r="U26" s="30">
        <v>1E-3</v>
      </c>
      <c r="V26" s="30">
        <v>2E-3</v>
      </c>
      <c r="W26" s="30">
        <v>2E-3</v>
      </c>
      <c r="X26" s="30">
        <v>0</v>
      </c>
      <c r="Y26" s="30">
        <v>8.0000000000000002E-3</v>
      </c>
      <c r="Z26" s="30">
        <v>0</v>
      </c>
      <c r="AA26" s="30">
        <v>1.2999999999999999E-2</v>
      </c>
      <c r="AB26" s="30">
        <v>0</v>
      </c>
      <c r="AC26" s="30">
        <v>0.01</v>
      </c>
      <c r="AD26" s="30">
        <v>0</v>
      </c>
      <c r="AE26" s="30">
        <v>6.0000000000000001E-3</v>
      </c>
      <c r="AF26" s="30">
        <v>0</v>
      </c>
      <c r="AG26" s="30">
        <v>2E-3</v>
      </c>
      <c r="AH26" s="30">
        <v>0</v>
      </c>
      <c r="AI26" s="30">
        <v>1.4E-2</v>
      </c>
      <c r="AJ26" s="30">
        <v>0</v>
      </c>
      <c r="AK26" s="30">
        <v>2.5000000000000001E-2</v>
      </c>
      <c r="AL26" s="30">
        <v>0</v>
      </c>
      <c r="AM26" s="30">
        <v>1.6E-2</v>
      </c>
      <c r="AN26" s="30">
        <v>0</v>
      </c>
      <c r="AO26" s="30">
        <v>6.0000000000000001E-3</v>
      </c>
      <c r="AP26" s="30">
        <v>2E-3</v>
      </c>
      <c r="AQ26" s="30">
        <v>7.0000000000000001E-3</v>
      </c>
      <c r="AR26" s="30">
        <v>0</v>
      </c>
      <c r="AS26" s="30">
        <v>3.1E-2</v>
      </c>
      <c r="AT26" s="30">
        <v>1.2E-2</v>
      </c>
      <c r="AU26" s="30">
        <v>3.6999999999999998E-2</v>
      </c>
      <c r="AV26" s="30">
        <v>0.01</v>
      </c>
      <c r="AW26" s="30">
        <v>2.5999999999999999E-2</v>
      </c>
      <c r="AX26" s="30">
        <v>7.0000000000000001E-3</v>
      </c>
      <c r="AY26" s="30">
        <v>2.5000000000000001E-2</v>
      </c>
      <c r="AZ26" s="30">
        <v>2E-3</v>
      </c>
      <c r="BA26" s="30">
        <v>5.0000000000000001E-3</v>
      </c>
      <c r="BB26" s="30">
        <v>1.2999999999999999E-2</v>
      </c>
      <c r="BC26" s="30">
        <v>4.1000000000000002E-2</v>
      </c>
      <c r="BE26">
        <f t="shared" si="1"/>
        <v>1.0799999999999999E-2</v>
      </c>
      <c r="BF26">
        <f t="shared" si="10"/>
        <v>3.0000000000000003E-4</v>
      </c>
      <c r="BG26">
        <f t="shared" si="11"/>
        <v>9.9999999999999991E-5</v>
      </c>
      <c r="BH26">
        <f t="shared" si="12"/>
        <v>9.9999999999999991E-5</v>
      </c>
      <c r="BI26">
        <f t="shared" si="13"/>
        <v>0</v>
      </c>
      <c r="BJ26">
        <f t="shared" si="14"/>
        <v>0</v>
      </c>
      <c r="BK26">
        <f t="shared" si="15"/>
        <v>1.1000000000000001E-2</v>
      </c>
      <c r="BL26">
        <f t="shared" si="16"/>
        <v>9.9999999999999991E-5</v>
      </c>
      <c r="BM26">
        <f t="shared" si="17"/>
        <v>1.9999999999999998E-4</v>
      </c>
      <c r="BN26">
        <f t="shared" si="18"/>
        <v>9.9999999999999991E-5</v>
      </c>
      <c r="BO26">
        <f t="shared" si="19"/>
        <v>1.9999999999999998E-4</v>
      </c>
      <c r="BP26">
        <f t="shared" si="20"/>
        <v>9.9999999999999991E-5</v>
      </c>
      <c r="BQ26">
        <f t="shared" si="21"/>
        <v>9.9999999999999991E-5</v>
      </c>
      <c r="BR26">
        <f t="shared" si="22"/>
        <v>7.9999999999999993E-4</v>
      </c>
      <c r="BS26">
        <f t="shared" si="23"/>
        <v>0</v>
      </c>
      <c r="BT26">
        <f t="shared" si="24"/>
        <v>1.9999999999999998E-4</v>
      </c>
      <c r="BU26">
        <f t="shared" si="25"/>
        <v>9.9999999999999991E-5</v>
      </c>
      <c r="BV26">
        <f t="shared" si="26"/>
        <v>9.9999999999999991E-5</v>
      </c>
      <c r="BW26">
        <f t="shared" si="27"/>
        <v>1.9999999999999998E-4</v>
      </c>
      <c r="BX26">
        <f t="shared" si="28"/>
        <v>1.9999999999999998E-4</v>
      </c>
      <c r="BY26">
        <f t="shared" si="29"/>
        <v>0</v>
      </c>
      <c r="BZ26">
        <f t="shared" si="30"/>
        <v>7.9999999999999993E-4</v>
      </c>
      <c r="CA26">
        <f t="shared" si="31"/>
        <v>0</v>
      </c>
      <c r="CB26">
        <f t="shared" si="32"/>
        <v>1.2999999999999999E-3</v>
      </c>
      <c r="CC26">
        <f t="shared" si="33"/>
        <v>0</v>
      </c>
      <c r="CD26">
        <f t="shared" si="34"/>
        <v>1E-3</v>
      </c>
      <c r="CE26">
        <f t="shared" si="35"/>
        <v>0</v>
      </c>
      <c r="CF26">
        <f t="shared" si="36"/>
        <v>6.0000000000000006E-4</v>
      </c>
      <c r="CG26">
        <f t="shared" si="37"/>
        <v>0</v>
      </c>
      <c r="CH26">
        <f t="shared" si="38"/>
        <v>1.9999999999999998E-4</v>
      </c>
      <c r="CI26">
        <f t="shared" si="39"/>
        <v>0</v>
      </c>
      <c r="CJ26">
        <f t="shared" si="40"/>
        <v>1.4E-3</v>
      </c>
      <c r="CK26">
        <f t="shared" si="41"/>
        <v>0</v>
      </c>
      <c r="CL26">
        <f t="shared" si="42"/>
        <v>2.5000000000000001E-3</v>
      </c>
      <c r="CM26">
        <f t="shared" si="43"/>
        <v>0</v>
      </c>
      <c r="CN26">
        <f t="shared" si="44"/>
        <v>1.5999999999999999E-3</v>
      </c>
      <c r="CO26">
        <f t="shared" si="45"/>
        <v>0</v>
      </c>
      <c r="CP26">
        <f t="shared" si="46"/>
        <v>6.0000000000000006E-4</v>
      </c>
      <c r="CQ26">
        <f t="shared" si="47"/>
        <v>1.9999999999999998E-4</v>
      </c>
      <c r="CR26">
        <f t="shared" si="48"/>
        <v>6.9999999999999999E-4</v>
      </c>
      <c r="CS26">
        <f t="shared" si="49"/>
        <v>0</v>
      </c>
      <c r="CT26">
        <f t="shared" si="50"/>
        <v>3.1000000000000003E-3</v>
      </c>
      <c r="CU26">
        <f t="shared" si="51"/>
        <v>1.2000000000000001E-3</v>
      </c>
      <c r="CV26">
        <f t="shared" si="52"/>
        <v>3.6999999999999997E-3</v>
      </c>
      <c r="CW26">
        <f t="shared" si="53"/>
        <v>1E-3</v>
      </c>
      <c r="CX26">
        <f t="shared" si="54"/>
        <v>2.5999999999999999E-3</v>
      </c>
      <c r="CY26">
        <f t="shared" si="55"/>
        <v>6.9999999999999999E-4</v>
      </c>
      <c r="CZ26">
        <f t="shared" si="56"/>
        <v>2.5000000000000001E-3</v>
      </c>
      <c r="DA26">
        <f t="shared" si="57"/>
        <v>1.9999999999999998E-4</v>
      </c>
      <c r="DB26">
        <f t="shared" si="58"/>
        <v>5.0000000000000001E-4</v>
      </c>
      <c r="DC26">
        <f t="shared" si="59"/>
        <v>1.2999999999999999E-3</v>
      </c>
      <c r="DD26">
        <f t="shared" si="60"/>
        <v>4.1000000000000003E-3</v>
      </c>
      <c r="DF26">
        <f t="shared" si="2"/>
        <v>1E-3</v>
      </c>
      <c r="DG26">
        <f t="shared" si="3"/>
        <v>9.9909171183739393E-5</v>
      </c>
      <c r="DH26">
        <f t="shared" si="4"/>
        <v>2E-3</v>
      </c>
      <c r="DI26">
        <f t="shared" si="5"/>
        <v>2.0145544453341872E-4</v>
      </c>
      <c r="DJ26" s="22">
        <f t="shared" si="6"/>
        <v>0</v>
      </c>
      <c r="DK26">
        <f t="shared" si="7"/>
        <v>0</v>
      </c>
      <c r="DL26" s="22">
        <f t="shared" si="8"/>
        <v>2E-3</v>
      </c>
      <c r="DM26">
        <f t="shared" si="9"/>
        <v>2.1152206861882087E-4</v>
      </c>
      <c r="DN26" t="s">
        <v>150</v>
      </c>
    </row>
    <row r="27" spans="1:118" ht="14.45" customHeight="1">
      <c r="A27">
        <v>328</v>
      </c>
      <c r="B27" s="31" t="s">
        <v>101</v>
      </c>
      <c r="C27" s="32" t="s">
        <v>102</v>
      </c>
      <c r="D27" s="16">
        <v>0</v>
      </c>
      <c r="E27" s="16">
        <v>0</v>
      </c>
      <c r="F27" s="16">
        <v>0</v>
      </c>
      <c r="G27" s="16">
        <v>0</v>
      </c>
      <c r="H27" s="16">
        <v>0</v>
      </c>
      <c r="I27" s="16">
        <v>0</v>
      </c>
      <c r="J27" s="16">
        <v>0</v>
      </c>
      <c r="K27" s="16">
        <v>0</v>
      </c>
      <c r="L27" s="16">
        <v>0</v>
      </c>
      <c r="M27" s="16">
        <v>0</v>
      </c>
      <c r="N27" s="16">
        <v>0</v>
      </c>
      <c r="O27" s="16">
        <v>0</v>
      </c>
      <c r="P27" s="30">
        <v>0</v>
      </c>
      <c r="Q27" s="30">
        <v>1E-3</v>
      </c>
      <c r="R27" s="30">
        <v>0</v>
      </c>
      <c r="S27" s="30">
        <v>0</v>
      </c>
      <c r="T27" s="30">
        <v>0</v>
      </c>
      <c r="U27" s="30">
        <v>0</v>
      </c>
      <c r="V27" s="30">
        <v>0</v>
      </c>
      <c r="W27" s="30">
        <v>0</v>
      </c>
      <c r="X27" s="30">
        <v>0</v>
      </c>
      <c r="Y27" s="30">
        <v>1E-3</v>
      </c>
      <c r="Z27" s="30">
        <v>1E-3</v>
      </c>
      <c r="AA27" s="30">
        <v>1E-3</v>
      </c>
      <c r="AB27" s="30">
        <v>2E-3</v>
      </c>
      <c r="AC27" s="30">
        <v>1E-3</v>
      </c>
      <c r="AD27" s="30">
        <v>1E-3</v>
      </c>
      <c r="AE27" s="30">
        <v>0</v>
      </c>
      <c r="AF27" s="30">
        <v>1E-3</v>
      </c>
      <c r="AG27" s="30">
        <v>0</v>
      </c>
      <c r="AH27" s="30">
        <v>1E-3</v>
      </c>
      <c r="AI27" s="30">
        <v>1E-3</v>
      </c>
      <c r="AJ27" s="30">
        <v>0</v>
      </c>
      <c r="AK27" s="30">
        <v>1.0999999999999999E-2</v>
      </c>
      <c r="AL27" s="30">
        <v>0</v>
      </c>
      <c r="AM27" s="30">
        <v>7.0000000000000001E-3</v>
      </c>
      <c r="AN27" s="30">
        <v>0</v>
      </c>
      <c r="AO27" s="30">
        <v>3.0000000000000001E-3</v>
      </c>
      <c r="AP27" s="30">
        <v>0</v>
      </c>
      <c r="AQ27" s="30">
        <v>3.0000000000000001E-3</v>
      </c>
      <c r="AR27" s="30">
        <v>0</v>
      </c>
      <c r="AS27" s="30">
        <v>1.4E-2</v>
      </c>
      <c r="AT27" s="30">
        <v>0</v>
      </c>
      <c r="AU27" s="30">
        <v>1.7000000000000001E-2</v>
      </c>
      <c r="AV27" s="30">
        <v>0</v>
      </c>
      <c r="AW27" s="30">
        <v>1.2E-2</v>
      </c>
      <c r="AX27" s="30">
        <v>0</v>
      </c>
      <c r="AY27" s="30">
        <v>1.2E-2</v>
      </c>
      <c r="AZ27" s="30">
        <v>0</v>
      </c>
      <c r="BA27" s="30">
        <v>2E-3</v>
      </c>
      <c r="BB27" s="30">
        <v>0</v>
      </c>
      <c r="BC27" s="30">
        <v>1.9E-2</v>
      </c>
      <c r="BE27">
        <f t="shared" si="1"/>
        <v>0</v>
      </c>
      <c r="BF27">
        <f t="shared" si="10"/>
        <v>0</v>
      </c>
      <c r="BG27">
        <f t="shared" si="11"/>
        <v>0</v>
      </c>
      <c r="BH27">
        <f t="shared" si="12"/>
        <v>0</v>
      </c>
      <c r="BI27">
        <f t="shared" si="13"/>
        <v>0</v>
      </c>
      <c r="BJ27">
        <f t="shared" si="14"/>
        <v>0</v>
      </c>
      <c r="BK27">
        <f t="shared" si="15"/>
        <v>0</v>
      </c>
      <c r="BL27">
        <f t="shared" si="16"/>
        <v>0</v>
      </c>
      <c r="BM27">
        <f t="shared" si="17"/>
        <v>0</v>
      </c>
      <c r="BN27">
        <f t="shared" si="18"/>
        <v>0</v>
      </c>
      <c r="BO27">
        <f t="shared" si="19"/>
        <v>0</v>
      </c>
      <c r="BP27">
        <f t="shared" si="20"/>
        <v>0</v>
      </c>
      <c r="BQ27">
        <f t="shared" si="21"/>
        <v>0</v>
      </c>
      <c r="BR27">
        <f t="shared" si="22"/>
        <v>9.9999999999999991E-5</v>
      </c>
      <c r="BS27">
        <f t="shared" si="23"/>
        <v>0</v>
      </c>
      <c r="BT27">
        <f t="shared" si="24"/>
        <v>0</v>
      </c>
      <c r="BU27">
        <f t="shared" si="25"/>
        <v>0</v>
      </c>
      <c r="BV27">
        <f t="shared" si="26"/>
        <v>0</v>
      </c>
      <c r="BW27">
        <f t="shared" si="27"/>
        <v>0</v>
      </c>
      <c r="BX27">
        <f t="shared" si="28"/>
        <v>0</v>
      </c>
      <c r="BY27">
        <f t="shared" si="29"/>
        <v>0</v>
      </c>
      <c r="BZ27">
        <f t="shared" si="30"/>
        <v>9.9999999999999991E-5</v>
      </c>
      <c r="CA27">
        <f t="shared" si="31"/>
        <v>9.9999999999999991E-5</v>
      </c>
      <c r="CB27">
        <f t="shared" si="32"/>
        <v>9.9999999999999991E-5</v>
      </c>
      <c r="CC27">
        <f t="shared" si="33"/>
        <v>1.9999999999999998E-4</v>
      </c>
      <c r="CD27">
        <f t="shared" si="34"/>
        <v>9.9999999999999991E-5</v>
      </c>
      <c r="CE27">
        <f t="shared" si="35"/>
        <v>9.9999999999999991E-5</v>
      </c>
      <c r="CF27">
        <f t="shared" si="36"/>
        <v>0</v>
      </c>
      <c r="CG27">
        <f t="shared" si="37"/>
        <v>9.9999999999999991E-5</v>
      </c>
      <c r="CH27">
        <f t="shared" si="38"/>
        <v>0</v>
      </c>
      <c r="CI27">
        <f t="shared" si="39"/>
        <v>9.9999999999999991E-5</v>
      </c>
      <c r="CJ27">
        <f t="shared" si="40"/>
        <v>9.9999999999999991E-5</v>
      </c>
      <c r="CK27">
        <f t="shared" si="41"/>
        <v>0</v>
      </c>
      <c r="CL27">
        <f t="shared" si="42"/>
        <v>1.1000000000000001E-3</v>
      </c>
      <c r="CM27">
        <f t="shared" si="43"/>
        <v>0</v>
      </c>
      <c r="CN27">
        <f t="shared" si="44"/>
        <v>6.9999999999999999E-4</v>
      </c>
      <c r="CO27">
        <f t="shared" si="45"/>
        <v>0</v>
      </c>
      <c r="CP27">
        <f t="shared" si="46"/>
        <v>3.0000000000000003E-4</v>
      </c>
      <c r="CQ27">
        <f t="shared" si="47"/>
        <v>0</v>
      </c>
      <c r="CR27">
        <f t="shared" si="48"/>
        <v>3.0000000000000003E-4</v>
      </c>
      <c r="CS27">
        <f t="shared" si="49"/>
        <v>0</v>
      </c>
      <c r="CT27">
        <f t="shared" si="50"/>
        <v>1.4E-3</v>
      </c>
      <c r="CU27">
        <f t="shared" si="51"/>
        <v>0</v>
      </c>
      <c r="CV27">
        <f t="shared" si="52"/>
        <v>1.6999999999999999E-3</v>
      </c>
      <c r="CW27">
        <f t="shared" si="53"/>
        <v>0</v>
      </c>
      <c r="CX27">
        <f t="shared" si="54"/>
        <v>1.2000000000000001E-3</v>
      </c>
      <c r="CY27">
        <f t="shared" si="55"/>
        <v>0</v>
      </c>
      <c r="CZ27">
        <f t="shared" si="56"/>
        <v>1.2000000000000001E-3</v>
      </c>
      <c r="DA27">
        <f t="shared" si="57"/>
        <v>0</v>
      </c>
      <c r="DB27">
        <f t="shared" si="58"/>
        <v>1.9999999999999998E-4</v>
      </c>
      <c r="DC27">
        <f t="shared" si="59"/>
        <v>0</v>
      </c>
      <c r="DD27">
        <f t="shared" si="60"/>
        <v>1.9000000000000002E-3</v>
      </c>
      <c r="DF27">
        <f t="shared" si="2"/>
        <v>0</v>
      </c>
      <c r="DG27">
        <f t="shared" si="3"/>
        <v>0</v>
      </c>
      <c r="DH27">
        <f t="shared" si="4"/>
        <v>0</v>
      </c>
      <c r="DI27">
        <f t="shared" si="5"/>
        <v>0</v>
      </c>
      <c r="DJ27" s="22">
        <f t="shared" si="6"/>
        <v>5.0000000000000001E-4</v>
      </c>
      <c r="DK27">
        <f t="shared" si="7"/>
        <v>5.1796966251686651E-5</v>
      </c>
      <c r="DL27" s="22">
        <f t="shared" si="8"/>
        <v>0</v>
      </c>
      <c r="DM27">
        <f t="shared" si="9"/>
        <v>0</v>
      </c>
      <c r="DN27" t="s">
        <v>150</v>
      </c>
    </row>
    <row r="28" spans="1:118">
      <c r="A28">
        <v>296</v>
      </c>
      <c r="B28" s="31" t="s">
        <v>103</v>
      </c>
      <c r="C28" s="32" t="s">
        <v>104</v>
      </c>
      <c r="D28" s="16">
        <v>0.182</v>
      </c>
      <c r="E28" s="16">
        <v>3.5000000000000003E-2</v>
      </c>
      <c r="F28" s="16">
        <v>0</v>
      </c>
      <c r="G28" s="16">
        <v>4.3999999999999997E-2</v>
      </c>
      <c r="H28" s="16">
        <v>0</v>
      </c>
      <c r="I28" s="16">
        <v>2.5999999999999999E-2</v>
      </c>
      <c r="J28" s="16">
        <v>1.2999999999999999E-2</v>
      </c>
      <c r="K28" s="16">
        <v>2E-3</v>
      </c>
      <c r="L28" s="16">
        <v>0</v>
      </c>
      <c r="M28" s="16">
        <v>2E-3</v>
      </c>
      <c r="N28" s="16">
        <v>0</v>
      </c>
      <c r="O28" s="16">
        <v>1E-3</v>
      </c>
      <c r="P28" s="30">
        <v>10.257999999999999</v>
      </c>
      <c r="Q28" s="30">
        <v>0.82199999999999995</v>
      </c>
      <c r="R28" s="30">
        <v>5.5410000000000004</v>
      </c>
      <c r="S28" s="30">
        <v>0.58699999999999997</v>
      </c>
      <c r="T28" s="30">
        <v>0.59699999999999998</v>
      </c>
      <c r="U28" s="30">
        <v>8.8999999999999996E-2</v>
      </c>
      <c r="V28" s="30">
        <v>0</v>
      </c>
      <c r="W28" s="30">
        <v>0.154</v>
      </c>
      <c r="X28" s="30">
        <v>1.45</v>
      </c>
      <c r="Y28" s="30">
        <v>0.57999999999999996</v>
      </c>
      <c r="Z28" s="30">
        <v>0</v>
      </c>
      <c r="AA28" s="30">
        <v>0.89600000000000002</v>
      </c>
      <c r="AB28" s="30">
        <v>0.996</v>
      </c>
      <c r="AC28" s="30">
        <v>0.66800000000000004</v>
      </c>
      <c r="AD28" s="30">
        <v>0</v>
      </c>
      <c r="AE28" s="30">
        <v>0.437</v>
      </c>
      <c r="AF28" s="30">
        <v>0.23599999999999999</v>
      </c>
      <c r="AG28" s="30">
        <v>0.155</v>
      </c>
      <c r="AH28" s="30">
        <v>0</v>
      </c>
      <c r="AI28" s="30">
        <v>0.96599999999999997</v>
      </c>
      <c r="AJ28" s="30">
        <v>2.5579999999999998</v>
      </c>
      <c r="AK28" s="30">
        <v>0.316</v>
      </c>
      <c r="AL28" s="30">
        <v>4.7069999999999999</v>
      </c>
      <c r="AM28" s="30">
        <v>0.54500000000000004</v>
      </c>
      <c r="AN28" s="30">
        <v>3.5129999999999999</v>
      </c>
      <c r="AO28" s="30">
        <v>0.22600000000000001</v>
      </c>
      <c r="AP28" s="30">
        <v>0</v>
      </c>
      <c r="AQ28" s="30">
        <v>1.6E-2</v>
      </c>
      <c r="AR28" s="30">
        <v>0.89800000000000002</v>
      </c>
      <c r="AS28" s="30">
        <v>0.12</v>
      </c>
      <c r="AT28" s="30">
        <v>0.45100000000000001</v>
      </c>
      <c r="AU28" s="30">
        <v>9.8000000000000004E-2</v>
      </c>
      <c r="AV28" s="30">
        <v>1.9810000000000001</v>
      </c>
      <c r="AW28" s="30">
        <v>0.13600000000000001</v>
      </c>
      <c r="AX28" s="30">
        <v>0.47299999999999998</v>
      </c>
      <c r="AY28" s="30">
        <v>6.2E-2</v>
      </c>
      <c r="AZ28" s="30">
        <v>0.159</v>
      </c>
      <c r="BA28" s="30">
        <v>1.6E-2</v>
      </c>
      <c r="BB28" s="30">
        <v>0.313</v>
      </c>
      <c r="BC28" s="30">
        <v>0.1</v>
      </c>
      <c r="BE28">
        <f t="shared" si="1"/>
        <v>1.8200000000000001E-2</v>
      </c>
      <c r="BF28">
        <f t="shared" si="10"/>
        <v>3.5000000000000005E-3</v>
      </c>
      <c r="BG28">
        <f t="shared" si="11"/>
        <v>0</v>
      </c>
      <c r="BH28">
        <f t="shared" si="12"/>
        <v>4.4000000000000003E-3</v>
      </c>
      <c r="BI28">
        <f t="shared" si="13"/>
        <v>0</v>
      </c>
      <c r="BJ28">
        <f t="shared" si="14"/>
        <v>2.5999999999999999E-3</v>
      </c>
      <c r="BK28">
        <f t="shared" si="15"/>
        <v>1.2999999999999999E-3</v>
      </c>
      <c r="BL28">
        <f t="shared" si="16"/>
        <v>1.9999999999999998E-4</v>
      </c>
      <c r="BM28">
        <f t="shared" si="17"/>
        <v>0</v>
      </c>
      <c r="BN28">
        <f t="shared" si="18"/>
        <v>1.9999999999999998E-4</v>
      </c>
      <c r="BO28">
        <f t="shared" si="19"/>
        <v>0</v>
      </c>
      <c r="BP28">
        <f t="shared" si="20"/>
        <v>9.9999999999999991E-5</v>
      </c>
      <c r="BQ28">
        <f t="shared" si="21"/>
        <v>1.0258</v>
      </c>
      <c r="BR28">
        <f t="shared" si="22"/>
        <v>8.2199999999999995E-2</v>
      </c>
      <c r="BS28">
        <f t="shared" si="23"/>
        <v>0.55410000000000004</v>
      </c>
      <c r="BT28">
        <f t="shared" si="24"/>
        <v>5.8699999999999995E-2</v>
      </c>
      <c r="BU28">
        <f t="shared" si="25"/>
        <v>5.9699999999999996E-2</v>
      </c>
      <c r="BV28">
        <f t="shared" si="26"/>
        <v>8.8999999999999999E-3</v>
      </c>
      <c r="BW28">
        <f t="shared" si="27"/>
        <v>0</v>
      </c>
      <c r="BX28">
        <f t="shared" si="28"/>
        <v>1.54E-2</v>
      </c>
      <c r="BY28">
        <f t="shared" si="29"/>
        <v>0.14499999999999999</v>
      </c>
      <c r="BZ28">
        <f t="shared" si="30"/>
        <v>5.8000000000000003E-2</v>
      </c>
      <c r="CA28">
        <f t="shared" si="31"/>
        <v>0</v>
      </c>
      <c r="CB28">
        <f t="shared" si="32"/>
        <v>8.9599999999999999E-2</v>
      </c>
      <c r="CC28">
        <f t="shared" si="33"/>
        <v>9.9599999999999994E-2</v>
      </c>
      <c r="CD28">
        <f t="shared" si="34"/>
        <v>6.6800000000000012E-2</v>
      </c>
      <c r="CE28">
        <f t="shared" si="35"/>
        <v>0</v>
      </c>
      <c r="CF28">
        <f t="shared" si="36"/>
        <v>4.3700000000000003E-2</v>
      </c>
      <c r="CG28">
        <f t="shared" si="37"/>
        <v>2.3599999999999999E-2</v>
      </c>
      <c r="CH28">
        <f t="shared" si="38"/>
        <v>1.55E-2</v>
      </c>
      <c r="CI28">
        <f t="shared" si="39"/>
        <v>0</v>
      </c>
      <c r="CJ28">
        <f t="shared" si="40"/>
        <v>9.6599999999999991E-2</v>
      </c>
      <c r="CK28">
        <f t="shared" si="41"/>
        <v>0.25579999999999997</v>
      </c>
      <c r="CL28">
        <f t="shared" si="42"/>
        <v>3.1599999999999996E-2</v>
      </c>
      <c r="CM28">
        <f t="shared" si="43"/>
        <v>0.47070000000000001</v>
      </c>
      <c r="CN28">
        <f t="shared" si="44"/>
        <v>5.45E-2</v>
      </c>
      <c r="CO28">
        <f t="shared" si="45"/>
        <v>0.3513</v>
      </c>
      <c r="CP28">
        <f t="shared" si="46"/>
        <v>2.2600000000000002E-2</v>
      </c>
      <c r="CQ28">
        <f t="shared" si="47"/>
        <v>0</v>
      </c>
      <c r="CR28">
        <f t="shared" si="48"/>
        <v>1.5999999999999999E-3</v>
      </c>
      <c r="CS28">
        <f t="shared" si="49"/>
        <v>8.9800000000000005E-2</v>
      </c>
      <c r="CT28">
        <f t="shared" si="50"/>
        <v>1.1999999999999999E-2</v>
      </c>
      <c r="CU28">
        <f t="shared" si="51"/>
        <v>4.5100000000000001E-2</v>
      </c>
      <c r="CV28">
        <f t="shared" si="52"/>
        <v>9.8000000000000014E-3</v>
      </c>
      <c r="CW28">
        <f t="shared" si="53"/>
        <v>0.1981</v>
      </c>
      <c r="CX28">
        <f t="shared" si="54"/>
        <v>1.3599999999999999E-2</v>
      </c>
      <c r="CY28">
        <f t="shared" si="55"/>
        <v>4.7299999999999995E-2</v>
      </c>
      <c r="CZ28">
        <f t="shared" si="56"/>
        <v>6.2000000000000006E-3</v>
      </c>
      <c r="DA28">
        <f t="shared" si="57"/>
        <v>1.5900000000000001E-2</v>
      </c>
      <c r="DB28">
        <f t="shared" si="58"/>
        <v>1.5999999999999999E-3</v>
      </c>
      <c r="DC28">
        <f t="shared" si="59"/>
        <v>3.1300000000000001E-2</v>
      </c>
      <c r="DD28">
        <f t="shared" si="60"/>
        <v>0.01</v>
      </c>
      <c r="DF28">
        <f t="shared" si="2"/>
        <v>0</v>
      </c>
      <c r="DG28">
        <f t="shared" si="3"/>
        <v>0</v>
      </c>
      <c r="DH28">
        <f t="shared" si="4"/>
        <v>0</v>
      </c>
      <c r="DI28">
        <f t="shared" si="5"/>
        <v>0</v>
      </c>
      <c r="DJ28" s="22">
        <f t="shared" si="6"/>
        <v>0.41649999999999998</v>
      </c>
      <c r="DK28">
        <f t="shared" si="7"/>
        <v>4.3146872887654973E-2</v>
      </c>
      <c r="DL28" s="22">
        <f t="shared" si="8"/>
        <v>0.6855</v>
      </c>
      <c r="DM28">
        <f t="shared" si="9"/>
        <v>7.2499189019100851E-2</v>
      </c>
      <c r="DN28" t="s">
        <v>150</v>
      </c>
    </row>
    <row r="29" spans="1:118">
      <c r="A29">
        <v>1862</v>
      </c>
      <c r="B29" s="31" t="s">
        <v>105</v>
      </c>
      <c r="C29" s="32" t="s">
        <v>106</v>
      </c>
      <c r="D29" s="16">
        <v>1E-3</v>
      </c>
      <c r="E29" s="16">
        <v>1E-3</v>
      </c>
      <c r="F29" s="16">
        <v>1E-3</v>
      </c>
      <c r="G29" s="16">
        <v>1E-3</v>
      </c>
      <c r="H29" s="16">
        <v>1E-3</v>
      </c>
      <c r="I29" s="16">
        <v>1E-3</v>
      </c>
      <c r="J29" s="16">
        <v>0</v>
      </c>
      <c r="K29" s="16">
        <v>0</v>
      </c>
      <c r="L29" s="16">
        <v>0</v>
      </c>
      <c r="M29" s="16">
        <v>0</v>
      </c>
      <c r="N29" s="16">
        <v>0</v>
      </c>
      <c r="O29" s="16">
        <v>0</v>
      </c>
      <c r="P29" s="30">
        <v>0</v>
      </c>
      <c r="Q29" s="30">
        <v>1.0999999999999999E-2</v>
      </c>
      <c r="R29" s="30">
        <v>0</v>
      </c>
      <c r="S29" s="30">
        <v>4.0000000000000001E-3</v>
      </c>
      <c r="T29" s="30">
        <v>0</v>
      </c>
      <c r="U29" s="30">
        <v>2E-3</v>
      </c>
      <c r="V29" s="30">
        <v>0</v>
      </c>
      <c r="W29" s="30">
        <v>3.0000000000000001E-3</v>
      </c>
      <c r="X29" s="30">
        <v>0</v>
      </c>
      <c r="Y29" s="30">
        <v>1.2E-2</v>
      </c>
      <c r="Z29" s="30">
        <v>2.7E-2</v>
      </c>
      <c r="AA29" s="30">
        <v>1.9E-2</v>
      </c>
      <c r="AB29" s="30">
        <v>3.1E-2</v>
      </c>
      <c r="AC29" s="30">
        <v>1.4E-2</v>
      </c>
      <c r="AD29" s="30">
        <v>3.0000000000000001E-3</v>
      </c>
      <c r="AE29" s="30">
        <v>8.9999999999999993E-3</v>
      </c>
      <c r="AF29" s="30">
        <v>5.0000000000000001E-3</v>
      </c>
      <c r="AG29" s="30">
        <v>3.0000000000000001E-3</v>
      </c>
      <c r="AH29" s="30">
        <v>1.0999999999999999E-2</v>
      </c>
      <c r="AI29" s="30">
        <v>2.1000000000000001E-2</v>
      </c>
      <c r="AJ29" s="30">
        <v>0</v>
      </c>
      <c r="AK29" s="30">
        <v>6.0000000000000001E-3</v>
      </c>
      <c r="AL29" s="30">
        <v>0</v>
      </c>
      <c r="AM29" s="30">
        <v>4.0000000000000001E-3</v>
      </c>
      <c r="AN29" s="30">
        <v>0</v>
      </c>
      <c r="AO29" s="30">
        <v>2E-3</v>
      </c>
      <c r="AP29" s="30">
        <v>4.0000000000000001E-3</v>
      </c>
      <c r="AQ29" s="30">
        <v>2E-3</v>
      </c>
      <c r="AR29" s="30">
        <v>1.0999999999999999E-2</v>
      </c>
      <c r="AS29" s="30">
        <v>8.9999999999999993E-3</v>
      </c>
      <c r="AT29" s="30">
        <v>0</v>
      </c>
      <c r="AU29" s="30">
        <v>0.01</v>
      </c>
      <c r="AV29" s="30">
        <v>0</v>
      </c>
      <c r="AW29" s="30">
        <v>8.0000000000000002E-3</v>
      </c>
      <c r="AX29" s="30">
        <v>0</v>
      </c>
      <c r="AY29" s="30">
        <v>7.0000000000000001E-3</v>
      </c>
      <c r="AZ29" s="30">
        <v>0</v>
      </c>
      <c r="BA29" s="30">
        <v>2E-3</v>
      </c>
      <c r="BB29" s="30">
        <v>0</v>
      </c>
      <c r="BC29" s="30">
        <v>1.0999999999999999E-2</v>
      </c>
      <c r="BE29">
        <f t="shared" si="1"/>
        <v>9.9999999999999991E-5</v>
      </c>
      <c r="BF29">
        <f t="shared" si="10"/>
        <v>9.9999999999999991E-5</v>
      </c>
      <c r="BG29">
        <f t="shared" si="11"/>
        <v>9.9999999999999991E-5</v>
      </c>
      <c r="BH29">
        <f t="shared" si="12"/>
        <v>9.9999999999999991E-5</v>
      </c>
      <c r="BI29">
        <f t="shared" si="13"/>
        <v>9.9999999999999991E-5</v>
      </c>
      <c r="BJ29">
        <f t="shared" si="14"/>
        <v>9.9999999999999991E-5</v>
      </c>
      <c r="BK29">
        <f t="shared" si="15"/>
        <v>0</v>
      </c>
      <c r="BL29">
        <f t="shared" si="16"/>
        <v>0</v>
      </c>
      <c r="BM29">
        <f t="shared" si="17"/>
        <v>0</v>
      </c>
      <c r="BN29">
        <f t="shared" si="18"/>
        <v>0</v>
      </c>
      <c r="BO29">
        <f t="shared" si="19"/>
        <v>0</v>
      </c>
      <c r="BP29">
        <f t="shared" si="20"/>
        <v>0</v>
      </c>
      <c r="BQ29">
        <f t="shared" si="21"/>
        <v>0</v>
      </c>
      <c r="BR29">
        <f t="shared" si="22"/>
        <v>1.1000000000000001E-3</v>
      </c>
      <c r="BS29">
        <f t="shared" si="23"/>
        <v>0</v>
      </c>
      <c r="BT29">
        <f t="shared" si="24"/>
        <v>3.9999999999999996E-4</v>
      </c>
      <c r="BU29">
        <f t="shared" si="25"/>
        <v>0</v>
      </c>
      <c r="BV29">
        <f t="shared" si="26"/>
        <v>1.9999999999999998E-4</v>
      </c>
      <c r="BW29">
        <f t="shared" si="27"/>
        <v>0</v>
      </c>
      <c r="BX29">
        <f t="shared" si="28"/>
        <v>3.0000000000000003E-4</v>
      </c>
      <c r="BY29">
        <f t="shared" si="29"/>
        <v>0</v>
      </c>
      <c r="BZ29">
        <f t="shared" si="30"/>
        <v>1.2000000000000001E-3</v>
      </c>
      <c r="CA29">
        <f t="shared" si="31"/>
        <v>2.6999999999999997E-3</v>
      </c>
      <c r="CB29">
        <f t="shared" si="32"/>
        <v>1.9000000000000002E-3</v>
      </c>
      <c r="CC29">
        <f t="shared" si="33"/>
        <v>3.1000000000000003E-3</v>
      </c>
      <c r="CD29">
        <f t="shared" si="34"/>
        <v>1.4E-3</v>
      </c>
      <c r="CE29">
        <f t="shared" si="35"/>
        <v>3.0000000000000003E-4</v>
      </c>
      <c r="CF29">
        <f t="shared" si="36"/>
        <v>8.9999999999999987E-4</v>
      </c>
      <c r="CG29">
        <f t="shared" si="37"/>
        <v>5.0000000000000001E-4</v>
      </c>
      <c r="CH29">
        <f t="shared" si="38"/>
        <v>3.0000000000000003E-4</v>
      </c>
      <c r="CI29">
        <f t="shared" si="39"/>
        <v>1.1000000000000001E-3</v>
      </c>
      <c r="CJ29">
        <f t="shared" si="40"/>
        <v>2.1000000000000003E-3</v>
      </c>
      <c r="CK29">
        <f t="shared" si="41"/>
        <v>0</v>
      </c>
      <c r="CL29">
        <f t="shared" si="42"/>
        <v>6.0000000000000006E-4</v>
      </c>
      <c r="CM29">
        <f t="shared" si="43"/>
        <v>0</v>
      </c>
      <c r="CN29">
        <f t="shared" si="44"/>
        <v>3.9999999999999996E-4</v>
      </c>
      <c r="CO29">
        <f t="shared" si="45"/>
        <v>0</v>
      </c>
      <c r="CP29">
        <f t="shared" si="46"/>
        <v>1.9999999999999998E-4</v>
      </c>
      <c r="CQ29">
        <f t="shared" si="47"/>
        <v>3.9999999999999996E-4</v>
      </c>
      <c r="CR29">
        <f t="shared" si="48"/>
        <v>1.9999999999999998E-4</v>
      </c>
      <c r="CS29">
        <f t="shared" si="49"/>
        <v>1.1000000000000001E-3</v>
      </c>
      <c r="CT29">
        <f t="shared" si="50"/>
        <v>8.9999999999999987E-4</v>
      </c>
      <c r="CU29">
        <f t="shared" si="51"/>
        <v>0</v>
      </c>
      <c r="CV29">
        <f t="shared" si="52"/>
        <v>1E-3</v>
      </c>
      <c r="CW29">
        <f t="shared" si="53"/>
        <v>0</v>
      </c>
      <c r="CX29">
        <f t="shared" si="54"/>
        <v>7.9999999999999993E-4</v>
      </c>
      <c r="CY29">
        <f t="shared" si="55"/>
        <v>0</v>
      </c>
      <c r="CZ29">
        <f t="shared" si="56"/>
        <v>6.9999999999999999E-4</v>
      </c>
      <c r="DA29">
        <f t="shared" si="57"/>
        <v>0</v>
      </c>
      <c r="DB29">
        <f t="shared" si="58"/>
        <v>1.9999999999999998E-4</v>
      </c>
      <c r="DC29">
        <f t="shared" si="59"/>
        <v>0</v>
      </c>
      <c r="DD29">
        <f t="shared" si="60"/>
        <v>1.1000000000000001E-3</v>
      </c>
      <c r="DF29">
        <f t="shared" si="2"/>
        <v>1E-3</v>
      </c>
      <c r="DG29">
        <f t="shared" si="3"/>
        <v>9.9909171183739393E-5</v>
      </c>
      <c r="DH29">
        <f t="shared" si="4"/>
        <v>0</v>
      </c>
      <c r="DI29">
        <f t="shared" si="5"/>
        <v>0</v>
      </c>
      <c r="DJ29" s="22">
        <f t="shared" si="6"/>
        <v>1.5E-3</v>
      </c>
      <c r="DK29">
        <f t="shared" si="7"/>
        <v>1.5539089875505992E-4</v>
      </c>
      <c r="DL29" s="22">
        <f t="shared" si="8"/>
        <v>0</v>
      </c>
      <c r="DM29">
        <f t="shared" si="9"/>
        <v>0</v>
      </c>
      <c r="DN29" t="s">
        <v>150</v>
      </c>
    </row>
    <row r="30" spans="1:118">
      <c r="A30">
        <v>300</v>
      </c>
      <c r="B30" s="31" t="s">
        <v>107</v>
      </c>
      <c r="C30" s="32" t="s">
        <v>108</v>
      </c>
      <c r="D30" s="16">
        <v>0.61599999999999999</v>
      </c>
      <c r="E30" s="16">
        <v>0.14099999999999999</v>
      </c>
      <c r="F30" s="16">
        <v>0</v>
      </c>
      <c r="G30" s="16">
        <v>0.157</v>
      </c>
      <c r="H30" s="16">
        <v>0</v>
      </c>
      <c r="I30" s="16">
        <v>9.4E-2</v>
      </c>
      <c r="J30" s="16">
        <v>0.126</v>
      </c>
      <c r="K30" s="16">
        <v>8.9999999999999993E-3</v>
      </c>
      <c r="L30" s="16">
        <v>1E-3</v>
      </c>
      <c r="M30" s="16">
        <v>1.0999999999999999E-2</v>
      </c>
      <c r="N30" s="16">
        <v>0</v>
      </c>
      <c r="O30" s="16">
        <v>6.0000000000000001E-3</v>
      </c>
      <c r="P30" s="30">
        <v>10.01</v>
      </c>
      <c r="Q30" s="30">
        <v>1.9970000000000001</v>
      </c>
      <c r="R30" s="30">
        <v>19.327000000000002</v>
      </c>
      <c r="S30" s="30">
        <v>1.1970000000000001</v>
      </c>
      <c r="T30" s="30">
        <v>14.704000000000001</v>
      </c>
      <c r="U30" s="30">
        <v>1.046</v>
      </c>
      <c r="V30" s="30">
        <v>4.0789999999999997</v>
      </c>
      <c r="W30" s="30">
        <v>0.60299999999999998</v>
      </c>
      <c r="X30" s="30">
        <v>9.9629999999999992</v>
      </c>
      <c r="Y30" s="30">
        <v>2.145</v>
      </c>
      <c r="Z30" s="30">
        <v>3.8359999999999999</v>
      </c>
      <c r="AA30" s="30">
        <v>3.2269999999999999</v>
      </c>
      <c r="AB30" s="30">
        <v>16.893999999999998</v>
      </c>
      <c r="AC30" s="30">
        <v>2.625</v>
      </c>
      <c r="AD30" s="30">
        <v>3.9209999999999998</v>
      </c>
      <c r="AE30" s="30">
        <v>1.5840000000000001</v>
      </c>
      <c r="AF30" s="30">
        <v>16.783999999999999</v>
      </c>
      <c r="AG30" s="30">
        <v>1.0620000000000001</v>
      </c>
      <c r="AH30" s="30">
        <v>3.399</v>
      </c>
      <c r="AI30" s="30">
        <v>3.4750000000000001</v>
      </c>
      <c r="AJ30" s="30">
        <v>4.79</v>
      </c>
      <c r="AK30" s="30">
        <v>0.64700000000000002</v>
      </c>
      <c r="AL30" s="30">
        <v>17.501000000000001</v>
      </c>
      <c r="AM30" s="30">
        <v>2.0259999999999998</v>
      </c>
      <c r="AN30" s="30">
        <v>18.515999999999998</v>
      </c>
      <c r="AO30" s="30">
        <v>0.22800000000000001</v>
      </c>
      <c r="AP30" s="30">
        <v>6.8090000000000002</v>
      </c>
      <c r="AQ30" s="30">
        <v>0.42799999999999999</v>
      </c>
      <c r="AR30" s="30">
        <v>6.3029999999999999</v>
      </c>
      <c r="AS30" s="30">
        <v>0.76</v>
      </c>
      <c r="AT30" s="30">
        <v>6.7690000000000001</v>
      </c>
      <c r="AU30" s="30">
        <v>0.84299999999999997</v>
      </c>
      <c r="AV30" s="30">
        <v>19.902999999999999</v>
      </c>
      <c r="AW30" s="30">
        <v>1.2769999999999999</v>
      </c>
      <c r="AX30" s="30">
        <v>19.780999999999999</v>
      </c>
      <c r="AY30" s="30">
        <v>1.012</v>
      </c>
      <c r="AZ30" s="30">
        <v>11.478</v>
      </c>
      <c r="BA30" s="30">
        <v>0.71499999999999997</v>
      </c>
      <c r="BB30" s="30">
        <v>21.373000000000001</v>
      </c>
      <c r="BC30" s="30">
        <v>2.1749999999999998</v>
      </c>
      <c r="BE30">
        <f t="shared" si="1"/>
        <v>6.1600000000000002E-2</v>
      </c>
      <c r="BF30">
        <f t="shared" si="10"/>
        <v>1.4099999999999998E-2</v>
      </c>
      <c r="BG30">
        <f t="shared" si="11"/>
        <v>0</v>
      </c>
      <c r="BH30">
        <f t="shared" si="12"/>
        <v>1.5699999999999999E-2</v>
      </c>
      <c r="BI30">
        <f t="shared" si="13"/>
        <v>0</v>
      </c>
      <c r="BJ30">
        <f t="shared" si="14"/>
        <v>9.3999999999999986E-3</v>
      </c>
      <c r="BK30">
        <f t="shared" si="15"/>
        <v>1.26E-2</v>
      </c>
      <c r="BL30">
        <f t="shared" si="16"/>
        <v>8.9999999999999987E-4</v>
      </c>
      <c r="BM30">
        <f t="shared" si="17"/>
        <v>9.9999999999999991E-5</v>
      </c>
      <c r="BN30">
        <f t="shared" si="18"/>
        <v>1.1000000000000001E-3</v>
      </c>
      <c r="BO30">
        <f t="shared" si="19"/>
        <v>0</v>
      </c>
      <c r="BP30">
        <f t="shared" si="20"/>
        <v>6.0000000000000006E-4</v>
      </c>
      <c r="BQ30">
        <f t="shared" si="21"/>
        <v>1.0009999999999999</v>
      </c>
      <c r="BR30">
        <f t="shared" si="22"/>
        <v>0.19970000000000002</v>
      </c>
      <c r="BS30">
        <f t="shared" si="23"/>
        <v>1.9327000000000001</v>
      </c>
      <c r="BT30">
        <f t="shared" si="24"/>
        <v>0.11970000000000001</v>
      </c>
      <c r="BU30">
        <f t="shared" si="25"/>
        <v>1.4703999999999999</v>
      </c>
      <c r="BV30">
        <f t="shared" si="26"/>
        <v>0.1046</v>
      </c>
      <c r="BW30">
        <f t="shared" si="27"/>
        <v>0.40790000000000004</v>
      </c>
      <c r="BX30">
        <f t="shared" si="28"/>
        <v>6.0299999999999999E-2</v>
      </c>
      <c r="BY30">
        <f t="shared" si="29"/>
        <v>0.99629999999999996</v>
      </c>
      <c r="BZ30">
        <f t="shared" si="30"/>
        <v>0.21450000000000002</v>
      </c>
      <c r="CA30">
        <f t="shared" si="31"/>
        <v>0.3836</v>
      </c>
      <c r="CB30">
        <f t="shared" si="32"/>
        <v>0.32269999999999999</v>
      </c>
      <c r="CC30">
        <f t="shared" si="33"/>
        <v>1.6894</v>
      </c>
      <c r="CD30">
        <f t="shared" si="34"/>
        <v>0.26250000000000001</v>
      </c>
      <c r="CE30">
        <f t="shared" si="35"/>
        <v>0.3921</v>
      </c>
      <c r="CF30">
        <f t="shared" si="36"/>
        <v>0.15840000000000001</v>
      </c>
      <c r="CG30">
        <f t="shared" si="37"/>
        <v>1.6784000000000001</v>
      </c>
      <c r="CH30">
        <f t="shared" si="38"/>
        <v>0.1062</v>
      </c>
      <c r="CI30">
        <f t="shared" si="39"/>
        <v>0.33990000000000004</v>
      </c>
      <c r="CJ30">
        <f t="shared" si="40"/>
        <v>0.34750000000000003</v>
      </c>
      <c r="CK30">
        <f t="shared" si="41"/>
        <v>0.47899999999999998</v>
      </c>
      <c r="CL30">
        <f t="shared" si="42"/>
        <v>6.4700000000000008E-2</v>
      </c>
      <c r="CM30">
        <f t="shared" si="43"/>
        <v>1.7501000000000002</v>
      </c>
      <c r="CN30">
        <f t="shared" si="44"/>
        <v>0.20259999999999995</v>
      </c>
      <c r="CO30">
        <f t="shared" si="45"/>
        <v>1.8515999999999997</v>
      </c>
      <c r="CP30">
        <f t="shared" si="46"/>
        <v>2.2800000000000001E-2</v>
      </c>
      <c r="CQ30">
        <f t="shared" si="47"/>
        <v>0.68089999999999995</v>
      </c>
      <c r="CR30">
        <f t="shared" si="48"/>
        <v>4.2799999999999998E-2</v>
      </c>
      <c r="CS30">
        <f t="shared" si="49"/>
        <v>0.63029999999999997</v>
      </c>
      <c r="CT30">
        <f t="shared" si="50"/>
        <v>7.5999999999999998E-2</v>
      </c>
      <c r="CU30">
        <f t="shared" si="51"/>
        <v>0.67689999999999995</v>
      </c>
      <c r="CV30">
        <f t="shared" si="52"/>
        <v>8.43E-2</v>
      </c>
      <c r="CW30">
        <f t="shared" si="53"/>
        <v>1.9902999999999997</v>
      </c>
      <c r="CX30">
        <f t="shared" si="54"/>
        <v>0.12769999999999998</v>
      </c>
      <c r="CY30">
        <f t="shared" si="55"/>
        <v>1.9781</v>
      </c>
      <c r="CZ30">
        <f t="shared" si="56"/>
        <v>0.10120000000000001</v>
      </c>
      <c r="DA30">
        <f t="shared" si="57"/>
        <v>1.1477999999999999</v>
      </c>
      <c r="DB30">
        <f t="shared" si="58"/>
        <v>7.1499999999999994E-2</v>
      </c>
      <c r="DC30">
        <f t="shared" si="59"/>
        <v>2.1372999999999998</v>
      </c>
      <c r="DD30">
        <f t="shared" si="60"/>
        <v>0.21749999999999997</v>
      </c>
      <c r="DF30">
        <f t="shared" si="2"/>
        <v>0</v>
      </c>
      <c r="DG30">
        <f t="shared" si="3"/>
        <v>0</v>
      </c>
      <c r="DH30">
        <f t="shared" si="4"/>
        <v>1E-3</v>
      </c>
      <c r="DI30">
        <f t="shared" si="5"/>
        <v>1.0072772226670936E-4</v>
      </c>
      <c r="DJ30" s="22">
        <f t="shared" si="6"/>
        <v>9.9864999999999995</v>
      </c>
      <c r="DK30">
        <f t="shared" si="7"/>
        <v>1.0345408069449373</v>
      </c>
      <c r="DL30" s="22">
        <f t="shared" si="8"/>
        <v>14.4895</v>
      </c>
      <c r="DM30">
        <f t="shared" si="9"/>
        <v>1.5324245066262023</v>
      </c>
      <c r="DN30" t="s">
        <v>150</v>
      </c>
    </row>
    <row r="31" spans="1:118">
      <c r="A31">
        <v>1861</v>
      </c>
      <c r="B31" s="31" t="s">
        <v>109</v>
      </c>
      <c r="C31" s="32" t="s">
        <v>110</v>
      </c>
      <c r="D31" s="16">
        <v>1E-3</v>
      </c>
      <c r="E31" s="16">
        <v>0</v>
      </c>
      <c r="F31" s="16">
        <v>0</v>
      </c>
      <c r="G31" s="16">
        <v>0</v>
      </c>
      <c r="H31" s="16">
        <v>0</v>
      </c>
      <c r="I31" s="16">
        <v>0</v>
      </c>
      <c r="J31" s="16">
        <v>0</v>
      </c>
      <c r="K31" s="16">
        <v>0</v>
      </c>
      <c r="L31" s="16">
        <v>0</v>
      </c>
      <c r="M31" s="16">
        <v>0</v>
      </c>
      <c r="N31" s="16">
        <v>0</v>
      </c>
      <c r="O31" s="16">
        <v>0</v>
      </c>
      <c r="P31" s="30">
        <v>0</v>
      </c>
      <c r="Q31" s="30">
        <v>0</v>
      </c>
      <c r="R31" s="30">
        <v>0</v>
      </c>
      <c r="S31" s="30">
        <v>0</v>
      </c>
      <c r="T31" s="30">
        <v>1E-3</v>
      </c>
      <c r="U31" s="30">
        <v>0</v>
      </c>
      <c r="V31" s="30">
        <v>0</v>
      </c>
      <c r="W31" s="30">
        <v>0</v>
      </c>
      <c r="X31" s="30">
        <v>0</v>
      </c>
      <c r="Y31" s="30">
        <v>1E-3</v>
      </c>
      <c r="Z31" s="30">
        <v>2E-3</v>
      </c>
      <c r="AA31" s="30">
        <v>1E-3</v>
      </c>
      <c r="AB31" s="30">
        <v>4.0000000000000001E-3</v>
      </c>
      <c r="AC31" s="30">
        <v>0</v>
      </c>
      <c r="AD31" s="30">
        <v>1E-3</v>
      </c>
      <c r="AE31" s="30">
        <v>0</v>
      </c>
      <c r="AF31" s="30">
        <v>1E-3</v>
      </c>
      <c r="AG31" s="30">
        <v>0</v>
      </c>
      <c r="AH31" s="30">
        <v>1E-3</v>
      </c>
      <c r="AI31" s="30">
        <v>1E-3</v>
      </c>
      <c r="AJ31" s="30">
        <v>1E-3</v>
      </c>
      <c r="AK31" s="30">
        <v>3.0000000000000001E-3</v>
      </c>
      <c r="AL31" s="30">
        <v>3.0000000000000001E-3</v>
      </c>
      <c r="AM31" s="30">
        <v>2E-3</v>
      </c>
      <c r="AN31" s="30">
        <v>3.0000000000000001E-3</v>
      </c>
      <c r="AO31" s="30">
        <v>1E-3</v>
      </c>
      <c r="AP31" s="30">
        <v>1E-3</v>
      </c>
      <c r="AQ31" s="30">
        <v>1E-3</v>
      </c>
      <c r="AR31" s="30">
        <v>6.0000000000000001E-3</v>
      </c>
      <c r="AS31" s="30">
        <v>4.0000000000000001E-3</v>
      </c>
      <c r="AT31" s="30">
        <v>0</v>
      </c>
      <c r="AU31" s="30">
        <v>4.0000000000000001E-3</v>
      </c>
      <c r="AV31" s="30">
        <v>0</v>
      </c>
      <c r="AW31" s="30">
        <v>3.0000000000000001E-3</v>
      </c>
      <c r="AX31" s="30">
        <v>0</v>
      </c>
      <c r="AY31" s="30">
        <v>3.0000000000000001E-3</v>
      </c>
      <c r="AZ31" s="30">
        <v>0</v>
      </c>
      <c r="BA31" s="30">
        <v>1E-3</v>
      </c>
      <c r="BB31" s="30">
        <v>0</v>
      </c>
      <c r="BC31" s="30">
        <v>5.0000000000000001E-3</v>
      </c>
      <c r="BE31">
        <f t="shared" si="1"/>
        <v>9.9999999999999991E-5</v>
      </c>
      <c r="BF31">
        <f t="shared" si="10"/>
        <v>0</v>
      </c>
      <c r="BG31">
        <f t="shared" si="11"/>
        <v>0</v>
      </c>
      <c r="BH31">
        <f t="shared" si="12"/>
        <v>0</v>
      </c>
      <c r="BI31">
        <f t="shared" si="13"/>
        <v>0</v>
      </c>
      <c r="BJ31">
        <f t="shared" si="14"/>
        <v>0</v>
      </c>
      <c r="BK31">
        <f t="shared" si="15"/>
        <v>0</v>
      </c>
      <c r="BL31">
        <f t="shared" si="16"/>
        <v>0</v>
      </c>
      <c r="BM31">
        <f t="shared" si="17"/>
        <v>0</v>
      </c>
      <c r="BN31">
        <f t="shared" si="18"/>
        <v>0</v>
      </c>
      <c r="BO31">
        <f t="shared" si="19"/>
        <v>0</v>
      </c>
      <c r="BP31">
        <f t="shared" si="20"/>
        <v>0</v>
      </c>
      <c r="BQ31">
        <f t="shared" si="21"/>
        <v>0</v>
      </c>
      <c r="BR31">
        <f t="shared" si="22"/>
        <v>0</v>
      </c>
      <c r="BS31">
        <f t="shared" si="23"/>
        <v>0</v>
      </c>
      <c r="BT31">
        <f t="shared" si="24"/>
        <v>0</v>
      </c>
      <c r="BU31">
        <f t="shared" si="25"/>
        <v>9.9999999999999991E-5</v>
      </c>
      <c r="BV31">
        <f t="shared" si="26"/>
        <v>0</v>
      </c>
      <c r="BW31">
        <f t="shared" si="27"/>
        <v>0</v>
      </c>
      <c r="BX31">
        <f t="shared" si="28"/>
        <v>0</v>
      </c>
      <c r="BY31">
        <f t="shared" si="29"/>
        <v>0</v>
      </c>
      <c r="BZ31">
        <f t="shared" si="30"/>
        <v>9.9999999999999991E-5</v>
      </c>
      <c r="CA31">
        <f t="shared" si="31"/>
        <v>1.9999999999999998E-4</v>
      </c>
      <c r="CB31">
        <f t="shared" si="32"/>
        <v>9.9999999999999991E-5</v>
      </c>
      <c r="CC31">
        <f t="shared" si="33"/>
        <v>3.9999999999999996E-4</v>
      </c>
      <c r="CD31">
        <f t="shared" si="34"/>
        <v>0</v>
      </c>
      <c r="CE31">
        <f t="shared" si="35"/>
        <v>9.9999999999999991E-5</v>
      </c>
      <c r="CF31">
        <f t="shared" si="36"/>
        <v>0</v>
      </c>
      <c r="CG31">
        <f t="shared" si="37"/>
        <v>9.9999999999999991E-5</v>
      </c>
      <c r="CH31">
        <f t="shared" si="38"/>
        <v>0</v>
      </c>
      <c r="CI31">
        <f t="shared" si="39"/>
        <v>9.9999999999999991E-5</v>
      </c>
      <c r="CJ31">
        <f t="shared" si="40"/>
        <v>9.9999999999999991E-5</v>
      </c>
      <c r="CK31">
        <f t="shared" si="41"/>
        <v>9.9999999999999991E-5</v>
      </c>
      <c r="CL31">
        <f t="shared" si="42"/>
        <v>3.0000000000000003E-4</v>
      </c>
      <c r="CM31">
        <f t="shared" si="43"/>
        <v>3.0000000000000003E-4</v>
      </c>
      <c r="CN31">
        <f t="shared" si="44"/>
        <v>1.9999999999999998E-4</v>
      </c>
      <c r="CO31">
        <f t="shared" si="45"/>
        <v>3.0000000000000003E-4</v>
      </c>
      <c r="CP31">
        <f t="shared" si="46"/>
        <v>9.9999999999999991E-5</v>
      </c>
      <c r="CQ31">
        <f t="shared" si="47"/>
        <v>9.9999999999999991E-5</v>
      </c>
      <c r="CR31">
        <f t="shared" si="48"/>
        <v>9.9999999999999991E-5</v>
      </c>
      <c r="CS31">
        <f t="shared" si="49"/>
        <v>6.0000000000000006E-4</v>
      </c>
      <c r="CT31">
        <f t="shared" si="50"/>
        <v>3.9999999999999996E-4</v>
      </c>
      <c r="CU31">
        <f t="shared" si="51"/>
        <v>0</v>
      </c>
      <c r="CV31">
        <f t="shared" si="52"/>
        <v>3.9999999999999996E-4</v>
      </c>
      <c r="CW31">
        <f t="shared" si="53"/>
        <v>0</v>
      </c>
      <c r="CX31">
        <f t="shared" si="54"/>
        <v>3.0000000000000003E-4</v>
      </c>
      <c r="CY31">
        <f t="shared" si="55"/>
        <v>0</v>
      </c>
      <c r="CZ31">
        <f t="shared" si="56"/>
        <v>3.0000000000000003E-4</v>
      </c>
      <c r="DA31">
        <f t="shared" si="57"/>
        <v>0</v>
      </c>
      <c r="DB31">
        <f t="shared" si="58"/>
        <v>9.9999999999999991E-5</v>
      </c>
      <c r="DC31">
        <f t="shared" si="59"/>
        <v>0</v>
      </c>
      <c r="DD31">
        <f t="shared" si="60"/>
        <v>5.0000000000000001E-4</v>
      </c>
      <c r="DF31">
        <f t="shared" si="2"/>
        <v>0</v>
      </c>
      <c r="DG31">
        <f t="shared" si="3"/>
        <v>0</v>
      </c>
      <c r="DH31">
        <f t="shared" si="4"/>
        <v>0</v>
      </c>
      <c r="DI31">
        <f t="shared" si="5"/>
        <v>0</v>
      </c>
      <c r="DJ31" s="22">
        <f t="shared" si="6"/>
        <v>1E-3</v>
      </c>
      <c r="DK31">
        <f t="shared" si="7"/>
        <v>1.035939325033733E-4</v>
      </c>
      <c r="DL31" s="22">
        <f t="shared" si="8"/>
        <v>5.0000000000000001E-4</v>
      </c>
      <c r="DM31">
        <f t="shared" si="9"/>
        <v>5.2880517154705217E-5</v>
      </c>
      <c r="DN31" t="s">
        <v>150</v>
      </c>
    </row>
    <row r="32" spans="1:118">
      <c r="A32">
        <v>1859</v>
      </c>
      <c r="B32" s="31" t="s">
        <v>111</v>
      </c>
      <c r="C32" s="32" t="s">
        <v>112</v>
      </c>
      <c r="D32" s="16">
        <v>0</v>
      </c>
      <c r="E32" s="16">
        <v>0</v>
      </c>
      <c r="F32" s="16">
        <v>0</v>
      </c>
      <c r="G32" s="16">
        <v>0</v>
      </c>
      <c r="H32" s="16">
        <v>0</v>
      </c>
      <c r="I32" s="16">
        <v>0</v>
      </c>
      <c r="J32" s="16">
        <v>0</v>
      </c>
      <c r="K32" s="16">
        <v>0</v>
      </c>
      <c r="L32" s="16">
        <v>0</v>
      </c>
      <c r="M32" s="16">
        <v>0</v>
      </c>
      <c r="N32" s="16">
        <v>0</v>
      </c>
      <c r="O32" s="16">
        <v>0</v>
      </c>
      <c r="P32" s="30">
        <v>2E-3</v>
      </c>
      <c r="Q32" s="30">
        <v>5.0000000000000001E-3</v>
      </c>
      <c r="R32" s="30">
        <v>2E-3</v>
      </c>
      <c r="S32" s="30">
        <v>2E-3</v>
      </c>
      <c r="T32" s="30">
        <v>3.0000000000000001E-3</v>
      </c>
      <c r="U32" s="30">
        <v>1E-3</v>
      </c>
      <c r="V32" s="30">
        <v>1E-3</v>
      </c>
      <c r="W32" s="30">
        <v>1E-3</v>
      </c>
      <c r="X32" s="30">
        <v>0</v>
      </c>
      <c r="Y32" s="30">
        <v>5.0000000000000001E-3</v>
      </c>
      <c r="Z32" s="30">
        <v>0</v>
      </c>
      <c r="AA32" s="30">
        <v>8.0000000000000002E-3</v>
      </c>
      <c r="AB32" s="30">
        <v>3.0000000000000001E-3</v>
      </c>
      <c r="AC32" s="30">
        <v>6.0000000000000001E-3</v>
      </c>
      <c r="AD32" s="30">
        <v>3.0000000000000001E-3</v>
      </c>
      <c r="AE32" s="30">
        <v>4.0000000000000001E-3</v>
      </c>
      <c r="AF32" s="30">
        <v>7.0000000000000001E-3</v>
      </c>
      <c r="AG32" s="30">
        <v>1E-3</v>
      </c>
      <c r="AH32" s="30">
        <v>0</v>
      </c>
      <c r="AI32" s="30">
        <v>8.9999999999999993E-3</v>
      </c>
      <c r="AJ32" s="30">
        <v>0</v>
      </c>
      <c r="AK32" s="30">
        <v>3.0000000000000001E-3</v>
      </c>
      <c r="AL32" s="30">
        <v>1E-3</v>
      </c>
      <c r="AM32" s="30">
        <v>2E-3</v>
      </c>
      <c r="AN32" s="30">
        <v>3.0000000000000001E-3</v>
      </c>
      <c r="AO32" s="30">
        <v>1E-3</v>
      </c>
      <c r="AP32" s="30">
        <v>1E-3</v>
      </c>
      <c r="AQ32" s="30">
        <v>1E-3</v>
      </c>
      <c r="AR32" s="30">
        <v>0</v>
      </c>
      <c r="AS32" s="30">
        <v>3.0000000000000001E-3</v>
      </c>
      <c r="AT32" s="30">
        <v>6.0000000000000001E-3</v>
      </c>
      <c r="AU32" s="30">
        <v>4.0000000000000001E-3</v>
      </c>
      <c r="AV32" s="30">
        <v>8.0000000000000002E-3</v>
      </c>
      <c r="AW32" s="30">
        <v>3.0000000000000001E-3</v>
      </c>
      <c r="AX32" s="30">
        <v>6.0000000000000001E-3</v>
      </c>
      <c r="AY32" s="30">
        <v>3.0000000000000001E-3</v>
      </c>
      <c r="AZ32" s="30">
        <v>6.0000000000000001E-3</v>
      </c>
      <c r="BA32" s="30">
        <v>1E-3</v>
      </c>
      <c r="BB32" s="30">
        <v>6.0000000000000001E-3</v>
      </c>
      <c r="BC32" s="30">
        <v>4.0000000000000001E-3</v>
      </c>
      <c r="BE32">
        <f t="shared" si="1"/>
        <v>0</v>
      </c>
      <c r="BF32">
        <f t="shared" si="10"/>
        <v>0</v>
      </c>
      <c r="BG32">
        <f t="shared" si="11"/>
        <v>0</v>
      </c>
      <c r="BH32">
        <f t="shared" si="12"/>
        <v>0</v>
      </c>
      <c r="BI32">
        <f t="shared" si="13"/>
        <v>0</v>
      </c>
      <c r="BJ32">
        <f t="shared" si="14"/>
        <v>0</v>
      </c>
      <c r="BK32">
        <f t="shared" si="15"/>
        <v>0</v>
      </c>
      <c r="BL32">
        <f t="shared" si="16"/>
        <v>0</v>
      </c>
      <c r="BM32">
        <f t="shared" si="17"/>
        <v>0</v>
      </c>
      <c r="BN32">
        <f t="shared" si="18"/>
        <v>0</v>
      </c>
      <c r="BO32">
        <f t="shared" si="19"/>
        <v>0</v>
      </c>
      <c r="BP32">
        <f t="shared" si="20"/>
        <v>0</v>
      </c>
      <c r="BQ32">
        <f t="shared" si="21"/>
        <v>1.9999999999999998E-4</v>
      </c>
      <c r="BR32">
        <f t="shared" si="22"/>
        <v>5.0000000000000001E-4</v>
      </c>
      <c r="BS32">
        <f t="shared" si="23"/>
        <v>1.9999999999999998E-4</v>
      </c>
      <c r="BT32">
        <f t="shared" si="24"/>
        <v>1.9999999999999998E-4</v>
      </c>
      <c r="BU32">
        <f t="shared" si="25"/>
        <v>3.0000000000000003E-4</v>
      </c>
      <c r="BV32">
        <f t="shared" si="26"/>
        <v>9.9999999999999991E-5</v>
      </c>
      <c r="BW32">
        <f t="shared" si="27"/>
        <v>9.9999999999999991E-5</v>
      </c>
      <c r="BX32">
        <f t="shared" si="28"/>
        <v>9.9999999999999991E-5</v>
      </c>
      <c r="BY32">
        <f t="shared" si="29"/>
        <v>0</v>
      </c>
      <c r="BZ32">
        <f t="shared" si="30"/>
        <v>5.0000000000000001E-4</v>
      </c>
      <c r="CA32">
        <f t="shared" si="31"/>
        <v>0</v>
      </c>
      <c r="CB32">
        <f t="shared" si="32"/>
        <v>7.9999999999999993E-4</v>
      </c>
      <c r="CC32">
        <f t="shared" si="33"/>
        <v>3.0000000000000003E-4</v>
      </c>
      <c r="CD32">
        <f t="shared" si="34"/>
        <v>6.0000000000000006E-4</v>
      </c>
      <c r="CE32">
        <f t="shared" si="35"/>
        <v>3.0000000000000003E-4</v>
      </c>
      <c r="CF32">
        <f t="shared" si="36"/>
        <v>3.9999999999999996E-4</v>
      </c>
      <c r="CG32">
        <f t="shared" si="37"/>
        <v>6.9999999999999999E-4</v>
      </c>
      <c r="CH32">
        <f t="shared" si="38"/>
        <v>9.9999999999999991E-5</v>
      </c>
      <c r="CI32">
        <f t="shared" si="39"/>
        <v>0</v>
      </c>
      <c r="CJ32">
        <f t="shared" si="40"/>
        <v>8.9999999999999987E-4</v>
      </c>
      <c r="CK32">
        <f t="shared" si="41"/>
        <v>0</v>
      </c>
      <c r="CL32">
        <f t="shared" si="42"/>
        <v>3.0000000000000003E-4</v>
      </c>
      <c r="CM32">
        <f t="shared" si="43"/>
        <v>9.9999999999999991E-5</v>
      </c>
      <c r="CN32">
        <f t="shared" si="44"/>
        <v>1.9999999999999998E-4</v>
      </c>
      <c r="CO32">
        <f t="shared" si="45"/>
        <v>3.0000000000000003E-4</v>
      </c>
      <c r="CP32">
        <f t="shared" si="46"/>
        <v>9.9999999999999991E-5</v>
      </c>
      <c r="CQ32">
        <f t="shared" si="47"/>
        <v>9.9999999999999991E-5</v>
      </c>
      <c r="CR32">
        <f t="shared" si="48"/>
        <v>9.9999999999999991E-5</v>
      </c>
      <c r="CS32">
        <f t="shared" si="49"/>
        <v>0</v>
      </c>
      <c r="CT32">
        <f t="shared" si="50"/>
        <v>3.0000000000000003E-4</v>
      </c>
      <c r="CU32">
        <f t="shared" si="51"/>
        <v>6.0000000000000006E-4</v>
      </c>
      <c r="CV32">
        <f t="shared" si="52"/>
        <v>3.9999999999999996E-4</v>
      </c>
      <c r="CW32">
        <f t="shared" si="53"/>
        <v>7.9999999999999993E-4</v>
      </c>
      <c r="CX32">
        <f t="shared" si="54"/>
        <v>3.0000000000000003E-4</v>
      </c>
      <c r="CY32">
        <f t="shared" si="55"/>
        <v>6.0000000000000006E-4</v>
      </c>
      <c r="CZ32">
        <f t="shared" si="56"/>
        <v>3.0000000000000003E-4</v>
      </c>
      <c r="DA32">
        <f t="shared" si="57"/>
        <v>6.0000000000000006E-4</v>
      </c>
      <c r="DB32">
        <f t="shared" si="58"/>
        <v>9.9999999999999991E-5</v>
      </c>
      <c r="DC32">
        <f t="shared" si="59"/>
        <v>6.0000000000000006E-4</v>
      </c>
      <c r="DD32">
        <f t="shared" si="60"/>
        <v>3.9999999999999996E-4</v>
      </c>
      <c r="DF32">
        <f t="shared" si="2"/>
        <v>0</v>
      </c>
      <c r="DG32">
        <f t="shared" si="3"/>
        <v>0</v>
      </c>
      <c r="DH32">
        <f t="shared" si="4"/>
        <v>0</v>
      </c>
      <c r="DI32">
        <f t="shared" si="5"/>
        <v>0</v>
      </c>
      <c r="DJ32" s="22">
        <f t="shared" si="6"/>
        <v>2E-3</v>
      </c>
      <c r="DK32">
        <f t="shared" si="7"/>
        <v>2.071878650067466E-4</v>
      </c>
      <c r="DL32" s="22">
        <f t="shared" si="8"/>
        <v>4.5000000000000005E-3</v>
      </c>
      <c r="DM32">
        <f t="shared" si="9"/>
        <v>4.7592465439234702E-4</v>
      </c>
      <c r="DN32" t="s">
        <v>150</v>
      </c>
    </row>
    <row r="33" spans="1:118">
      <c r="A33">
        <v>2665</v>
      </c>
      <c r="B33" s="31" t="s">
        <v>113</v>
      </c>
      <c r="C33" s="32" t="s">
        <v>114</v>
      </c>
      <c r="D33" s="16">
        <v>0</v>
      </c>
      <c r="E33" s="16">
        <v>0</v>
      </c>
      <c r="F33" s="16">
        <v>0</v>
      </c>
      <c r="G33" s="16">
        <v>0</v>
      </c>
      <c r="H33" s="16">
        <v>0</v>
      </c>
      <c r="I33" s="16">
        <v>0</v>
      </c>
      <c r="J33" s="16">
        <v>0</v>
      </c>
      <c r="K33" s="16">
        <v>0</v>
      </c>
      <c r="L33" s="16">
        <v>0</v>
      </c>
      <c r="M33" s="16">
        <v>0</v>
      </c>
      <c r="N33" s="16">
        <v>0</v>
      </c>
      <c r="O33" s="16">
        <v>0</v>
      </c>
      <c r="P33" s="30">
        <v>0</v>
      </c>
      <c r="Q33" s="30">
        <v>0</v>
      </c>
      <c r="R33" s="30">
        <v>0</v>
      </c>
      <c r="S33" s="30">
        <v>0</v>
      </c>
      <c r="T33" s="30">
        <v>0</v>
      </c>
      <c r="U33" s="30">
        <v>0</v>
      </c>
      <c r="V33" s="30">
        <v>0</v>
      </c>
      <c r="W33" s="30">
        <v>0</v>
      </c>
      <c r="X33" s="30">
        <v>0</v>
      </c>
      <c r="Y33" s="30">
        <v>1E-3</v>
      </c>
      <c r="Z33" s="30">
        <v>1E-3</v>
      </c>
      <c r="AA33" s="30">
        <v>1E-3</v>
      </c>
      <c r="AB33" s="30">
        <v>1E-3</v>
      </c>
      <c r="AC33" s="30">
        <v>1E-3</v>
      </c>
      <c r="AD33" s="30">
        <v>0</v>
      </c>
      <c r="AE33" s="30">
        <v>0</v>
      </c>
      <c r="AF33" s="30">
        <v>0</v>
      </c>
      <c r="AG33" s="30">
        <v>0</v>
      </c>
      <c r="AH33" s="30">
        <v>0</v>
      </c>
      <c r="AI33" s="30">
        <v>1E-3</v>
      </c>
      <c r="AJ33" s="30">
        <v>0</v>
      </c>
      <c r="AK33" s="30">
        <v>0</v>
      </c>
      <c r="AL33" s="30">
        <v>0</v>
      </c>
      <c r="AM33" s="30">
        <v>0</v>
      </c>
      <c r="AN33" s="30">
        <v>0</v>
      </c>
      <c r="AO33" s="30">
        <v>0</v>
      </c>
      <c r="AP33" s="30">
        <v>0</v>
      </c>
      <c r="AQ33" s="30">
        <v>0</v>
      </c>
      <c r="AR33" s="30">
        <v>0</v>
      </c>
      <c r="AS33" s="30">
        <v>1E-3</v>
      </c>
      <c r="AT33" s="30">
        <v>0</v>
      </c>
      <c r="AU33" s="30">
        <v>1E-3</v>
      </c>
      <c r="AV33" s="30">
        <v>0</v>
      </c>
      <c r="AW33" s="30">
        <v>0</v>
      </c>
      <c r="AX33" s="30">
        <v>0</v>
      </c>
      <c r="AY33" s="30">
        <v>0</v>
      </c>
      <c r="AZ33" s="30">
        <v>0</v>
      </c>
      <c r="BA33" s="30">
        <v>0</v>
      </c>
      <c r="BB33" s="30">
        <v>0</v>
      </c>
      <c r="BC33" s="30">
        <v>1E-3</v>
      </c>
      <c r="BE33">
        <f t="shared" si="1"/>
        <v>0</v>
      </c>
      <c r="BF33">
        <f t="shared" si="10"/>
        <v>0</v>
      </c>
      <c r="BG33">
        <f t="shared" si="11"/>
        <v>0</v>
      </c>
      <c r="BH33">
        <f t="shared" si="12"/>
        <v>0</v>
      </c>
      <c r="BI33">
        <f t="shared" si="13"/>
        <v>0</v>
      </c>
      <c r="BJ33">
        <f t="shared" si="14"/>
        <v>0</v>
      </c>
      <c r="BK33">
        <f t="shared" si="15"/>
        <v>0</v>
      </c>
      <c r="BL33">
        <f t="shared" si="16"/>
        <v>0</v>
      </c>
      <c r="BM33">
        <f t="shared" si="17"/>
        <v>0</v>
      </c>
      <c r="BN33">
        <f t="shared" si="18"/>
        <v>0</v>
      </c>
      <c r="BO33">
        <f t="shared" si="19"/>
        <v>0</v>
      </c>
      <c r="BP33">
        <f t="shared" si="20"/>
        <v>0</v>
      </c>
      <c r="BQ33">
        <f t="shared" si="21"/>
        <v>0</v>
      </c>
      <c r="BR33">
        <f t="shared" si="22"/>
        <v>0</v>
      </c>
      <c r="BS33">
        <f t="shared" si="23"/>
        <v>0</v>
      </c>
      <c r="BT33">
        <f t="shared" si="24"/>
        <v>0</v>
      </c>
      <c r="BU33">
        <f t="shared" si="25"/>
        <v>0</v>
      </c>
      <c r="BV33">
        <f t="shared" si="26"/>
        <v>0</v>
      </c>
      <c r="BW33">
        <f t="shared" si="27"/>
        <v>0</v>
      </c>
      <c r="BX33">
        <f t="shared" si="28"/>
        <v>0</v>
      </c>
      <c r="BY33">
        <f t="shared" si="29"/>
        <v>0</v>
      </c>
      <c r="BZ33">
        <f t="shared" si="30"/>
        <v>9.9999999999999991E-5</v>
      </c>
      <c r="CA33">
        <f t="shared" si="31"/>
        <v>9.9999999999999991E-5</v>
      </c>
      <c r="CB33">
        <f t="shared" si="32"/>
        <v>9.9999999999999991E-5</v>
      </c>
      <c r="CC33">
        <f t="shared" si="33"/>
        <v>9.9999999999999991E-5</v>
      </c>
      <c r="CD33">
        <f t="shared" si="34"/>
        <v>9.9999999999999991E-5</v>
      </c>
      <c r="CE33">
        <f t="shared" si="35"/>
        <v>0</v>
      </c>
      <c r="CF33">
        <f t="shared" si="36"/>
        <v>0</v>
      </c>
      <c r="CG33">
        <f t="shared" si="37"/>
        <v>0</v>
      </c>
      <c r="CH33">
        <f t="shared" si="38"/>
        <v>0</v>
      </c>
      <c r="CI33">
        <f t="shared" si="39"/>
        <v>0</v>
      </c>
      <c r="CJ33">
        <f t="shared" si="40"/>
        <v>9.9999999999999991E-5</v>
      </c>
      <c r="CK33">
        <f t="shared" si="41"/>
        <v>0</v>
      </c>
      <c r="CL33">
        <f t="shared" si="42"/>
        <v>0</v>
      </c>
      <c r="CM33">
        <f t="shared" si="43"/>
        <v>0</v>
      </c>
      <c r="CN33">
        <f t="shared" si="44"/>
        <v>0</v>
      </c>
      <c r="CO33">
        <f t="shared" si="45"/>
        <v>0</v>
      </c>
      <c r="CP33">
        <f t="shared" si="46"/>
        <v>0</v>
      </c>
      <c r="CQ33">
        <f t="shared" si="47"/>
        <v>0</v>
      </c>
      <c r="CR33">
        <f t="shared" si="48"/>
        <v>0</v>
      </c>
      <c r="CS33">
        <f t="shared" si="49"/>
        <v>0</v>
      </c>
      <c r="CT33">
        <f t="shared" si="50"/>
        <v>9.9999999999999991E-5</v>
      </c>
      <c r="CU33">
        <f t="shared" si="51"/>
        <v>0</v>
      </c>
      <c r="CV33">
        <f t="shared" si="52"/>
        <v>9.9999999999999991E-5</v>
      </c>
      <c r="CW33">
        <f t="shared" si="53"/>
        <v>0</v>
      </c>
      <c r="CX33">
        <f t="shared" si="54"/>
        <v>0</v>
      </c>
      <c r="CY33">
        <f t="shared" si="55"/>
        <v>0</v>
      </c>
      <c r="CZ33">
        <f t="shared" si="56"/>
        <v>0</v>
      </c>
      <c r="DA33">
        <f t="shared" si="57"/>
        <v>0</v>
      </c>
      <c r="DB33">
        <f t="shared" si="58"/>
        <v>0</v>
      </c>
      <c r="DC33">
        <f t="shared" si="59"/>
        <v>0</v>
      </c>
      <c r="DD33">
        <f t="shared" si="60"/>
        <v>9.9999999999999991E-5</v>
      </c>
      <c r="DF33">
        <f t="shared" si="2"/>
        <v>0</v>
      </c>
      <c r="DG33">
        <f t="shared" si="3"/>
        <v>0</v>
      </c>
      <c r="DH33">
        <f t="shared" si="4"/>
        <v>0</v>
      </c>
      <c r="DI33">
        <f t="shared" si="5"/>
        <v>0</v>
      </c>
      <c r="DJ33" s="22">
        <f t="shared" si="6"/>
        <v>0</v>
      </c>
      <c r="DK33">
        <f t="shared" si="7"/>
        <v>0</v>
      </c>
      <c r="DL33" s="22">
        <f t="shared" si="8"/>
        <v>0</v>
      </c>
      <c r="DM33">
        <f t="shared" si="9"/>
        <v>0</v>
      </c>
      <c r="DN33" t="s">
        <v>150</v>
      </c>
    </row>
    <row r="34" spans="1:118">
      <c r="A34">
        <v>712</v>
      </c>
      <c r="B34" s="31" t="s">
        <v>115</v>
      </c>
      <c r="C34" s="32" t="s">
        <v>116</v>
      </c>
      <c r="D34" s="16">
        <v>0</v>
      </c>
      <c r="E34" s="16">
        <v>0</v>
      </c>
      <c r="F34" s="16">
        <v>0</v>
      </c>
      <c r="G34" s="16">
        <v>0</v>
      </c>
      <c r="H34" s="16">
        <v>0</v>
      </c>
      <c r="I34" s="16">
        <v>0</v>
      </c>
      <c r="J34" s="16">
        <v>0</v>
      </c>
      <c r="K34" s="16">
        <v>0</v>
      </c>
      <c r="L34" s="16">
        <v>0</v>
      </c>
      <c r="M34" s="16">
        <v>0</v>
      </c>
      <c r="N34" s="16">
        <v>0</v>
      </c>
      <c r="O34" s="16">
        <v>0</v>
      </c>
      <c r="P34" s="30">
        <v>0</v>
      </c>
      <c r="Q34" s="30">
        <v>0</v>
      </c>
      <c r="R34" s="30">
        <v>0</v>
      </c>
      <c r="S34" s="30">
        <v>0</v>
      </c>
      <c r="T34" s="30">
        <v>0</v>
      </c>
      <c r="U34" s="30">
        <v>0</v>
      </c>
      <c r="V34" s="30">
        <v>0</v>
      </c>
      <c r="W34" s="30">
        <v>0</v>
      </c>
      <c r="X34" s="30">
        <v>0</v>
      </c>
      <c r="Y34" s="30">
        <v>1E-3</v>
      </c>
      <c r="Z34" s="30">
        <v>1E-3</v>
      </c>
      <c r="AA34" s="30">
        <v>1E-3</v>
      </c>
      <c r="AB34" s="30">
        <v>1E-3</v>
      </c>
      <c r="AC34" s="30">
        <v>1E-3</v>
      </c>
      <c r="AD34" s="30">
        <v>0</v>
      </c>
      <c r="AE34" s="30">
        <v>0</v>
      </c>
      <c r="AF34" s="30">
        <v>0</v>
      </c>
      <c r="AG34" s="30">
        <v>0</v>
      </c>
      <c r="AH34" s="30">
        <v>0</v>
      </c>
      <c r="AI34" s="30">
        <v>1E-3</v>
      </c>
      <c r="AJ34" s="30">
        <v>0</v>
      </c>
      <c r="AK34" s="30">
        <v>0</v>
      </c>
      <c r="AL34" s="30">
        <v>0</v>
      </c>
      <c r="AM34" s="30">
        <v>0</v>
      </c>
      <c r="AN34" s="30">
        <v>0</v>
      </c>
      <c r="AO34" s="30">
        <v>0</v>
      </c>
      <c r="AP34" s="30">
        <v>1E-3</v>
      </c>
      <c r="AQ34" s="30">
        <v>0</v>
      </c>
      <c r="AR34" s="30">
        <v>2E-3</v>
      </c>
      <c r="AS34" s="30">
        <v>1E-3</v>
      </c>
      <c r="AT34" s="30">
        <v>0</v>
      </c>
      <c r="AU34" s="30">
        <v>1E-3</v>
      </c>
      <c r="AV34" s="30">
        <v>0</v>
      </c>
      <c r="AW34" s="30">
        <v>0</v>
      </c>
      <c r="AX34" s="30">
        <v>0</v>
      </c>
      <c r="AY34" s="30">
        <v>0</v>
      </c>
      <c r="AZ34" s="30">
        <v>0</v>
      </c>
      <c r="BA34" s="30">
        <v>0</v>
      </c>
      <c r="BB34" s="30">
        <v>0</v>
      </c>
      <c r="BC34" s="30">
        <v>1E-3</v>
      </c>
      <c r="BE34">
        <f t="shared" si="1"/>
        <v>0</v>
      </c>
      <c r="BF34">
        <f t="shared" si="10"/>
        <v>0</v>
      </c>
      <c r="BG34">
        <f t="shared" si="11"/>
        <v>0</v>
      </c>
      <c r="BH34">
        <f t="shared" si="12"/>
        <v>0</v>
      </c>
      <c r="BI34">
        <f t="shared" si="13"/>
        <v>0</v>
      </c>
      <c r="BJ34">
        <f t="shared" si="14"/>
        <v>0</v>
      </c>
      <c r="BK34">
        <f t="shared" si="15"/>
        <v>0</v>
      </c>
      <c r="BL34">
        <f t="shared" si="16"/>
        <v>0</v>
      </c>
      <c r="BM34">
        <f t="shared" si="17"/>
        <v>0</v>
      </c>
      <c r="BN34">
        <f t="shared" si="18"/>
        <v>0</v>
      </c>
      <c r="BO34">
        <f t="shared" si="19"/>
        <v>0</v>
      </c>
      <c r="BP34">
        <f t="shared" si="20"/>
        <v>0</v>
      </c>
      <c r="BQ34">
        <f t="shared" si="21"/>
        <v>0</v>
      </c>
      <c r="BR34">
        <f t="shared" si="22"/>
        <v>0</v>
      </c>
      <c r="BS34">
        <f t="shared" si="23"/>
        <v>0</v>
      </c>
      <c r="BT34">
        <f t="shared" si="24"/>
        <v>0</v>
      </c>
      <c r="BU34">
        <f t="shared" si="25"/>
        <v>0</v>
      </c>
      <c r="BV34">
        <f t="shared" si="26"/>
        <v>0</v>
      </c>
      <c r="BW34">
        <f t="shared" si="27"/>
        <v>0</v>
      </c>
      <c r="BX34">
        <f t="shared" si="28"/>
        <v>0</v>
      </c>
      <c r="BY34">
        <f t="shared" si="29"/>
        <v>0</v>
      </c>
      <c r="BZ34">
        <f t="shared" si="30"/>
        <v>9.9999999999999991E-5</v>
      </c>
      <c r="CA34">
        <f t="shared" si="31"/>
        <v>9.9999999999999991E-5</v>
      </c>
      <c r="CB34">
        <f t="shared" si="32"/>
        <v>9.9999999999999991E-5</v>
      </c>
      <c r="CC34">
        <f t="shared" si="33"/>
        <v>9.9999999999999991E-5</v>
      </c>
      <c r="CD34">
        <f t="shared" si="34"/>
        <v>9.9999999999999991E-5</v>
      </c>
      <c r="CE34">
        <f t="shared" si="35"/>
        <v>0</v>
      </c>
      <c r="CF34">
        <f t="shared" si="36"/>
        <v>0</v>
      </c>
      <c r="CG34">
        <f t="shared" si="37"/>
        <v>0</v>
      </c>
      <c r="CH34">
        <f t="shared" si="38"/>
        <v>0</v>
      </c>
      <c r="CI34">
        <f t="shared" si="39"/>
        <v>0</v>
      </c>
      <c r="CJ34">
        <f t="shared" si="40"/>
        <v>9.9999999999999991E-5</v>
      </c>
      <c r="CK34">
        <f t="shared" si="41"/>
        <v>0</v>
      </c>
      <c r="CL34">
        <f t="shared" si="42"/>
        <v>0</v>
      </c>
      <c r="CM34">
        <f t="shared" si="43"/>
        <v>0</v>
      </c>
      <c r="CN34">
        <f t="shared" si="44"/>
        <v>0</v>
      </c>
      <c r="CO34">
        <f t="shared" si="45"/>
        <v>0</v>
      </c>
      <c r="CP34">
        <f t="shared" si="46"/>
        <v>0</v>
      </c>
      <c r="CQ34">
        <f t="shared" si="47"/>
        <v>9.9999999999999991E-5</v>
      </c>
      <c r="CR34">
        <f t="shared" si="48"/>
        <v>0</v>
      </c>
      <c r="CS34">
        <f t="shared" si="49"/>
        <v>1.9999999999999998E-4</v>
      </c>
      <c r="CT34">
        <f t="shared" si="50"/>
        <v>9.9999999999999991E-5</v>
      </c>
      <c r="CU34">
        <f t="shared" si="51"/>
        <v>0</v>
      </c>
      <c r="CV34">
        <f t="shared" si="52"/>
        <v>9.9999999999999991E-5</v>
      </c>
      <c r="CW34">
        <f t="shared" si="53"/>
        <v>0</v>
      </c>
      <c r="CX34">
        <f t="shared" si="54"/>
        <v>0</v>
      </c>
      <c r="CY34">
        <f t="shared" si="55"/>
        <v>0</v>
      </c>
      <c r="CZ34">
        <f t="shared" si="56"/>
        <v>0</v>
      </c>
      <c r="DA34">
        <f t="shared" si="57"/>
        <v>0</v>
      </c>
      <c r="DB34">
        <f t="shared" si="58"/>
        <v>0</v>
      </c>
      <c r="DC34">
        <f t="shared" si="59"/>
        <v>0</v>
      </c>
      <c r="DD34">
        <f t="shared" si="60"/>
        <v>9.9999999999999991E-5</v>
      </c>
      <c r="DF34">
        <f t="shared" si="2"/>
        <v>0</v>
      </c>
      <c r="DG34">
        <f t="shared" si="3"/>
        <v>0</v>
      </c>
      <c r="DH34">
        <f t="shared" si="4"/>
        <v>0</v>
      </c>
      <c r="DI34">
        <f t="shared" si="5"/>
        <v>0</v>
      </c>
      <c r="DJ34" s="22">
        <f t="shared" si="6"/>
        <v>0</v>
      </c>
      <c r="DK34">
        <f t="shared" si="7"/>
        <v>0</v>
      </c>
      <c r="DL34" s="22">
        <f t="shared" si="8"/>
        <v>0</v>
      </c>
      <c r="DM34">
        <f t="shared" si="9"/>
        <v>0</v>
      </c>
      <c r="DN34" t="s">
        <v>150</v>
      </c>
    </row>
    <row r="35" spans="1:118">
      <c r="A35">
        <v>520</v>
      </c>
      <c r="B35" s="31" t="s">
        <v>117</v>
      </c>
      <c r="C35" s="32" t="s">
        <v>118</v>
      </c>
      <c r="D35" s="16">
        <v>4.0000000000000001E-3</v>
      </c>
      <c r="E35" s="16">
        <v>0</v>
      </c>
      <c r="F35" s="16">
        <v>1E-3</v>
      </c>
      <c r="G35" s="16">
        <v>0</v>
      </c>
      <c r="H35" s="16">
        <v>1E-3</v>
      </c>
      <c r="I35" s="16">
        <v>0</v>
      </c>
      <c r="J35" s="16">
        <v>0</v>
      </c>
      <c r="K35" s="16">
        <v>1E-3</v>
      </c>
      <c r="L35" s="16">
        <v>0</v>
      </c>
      <c r="M35" s="16">
        <v>1E-3</v>
      </c>
      <c r="N35" s="16">
        <v>0</v>
      </c>
      <c r="O35" s="16">
        <v>0</v>
      </c>
      <c r="P35" s="30">
        <v>1E-3</v>
      </c>
      <c r="Q35" s="30">
        <v>2E-3</v>
      </c>
      <c r="R35" s="30">
        <v>3.7999999999999999E-2</v>
      </c>
      <c r="S35" s="30">
        <v>2E-3</v>
      </c>
      <c r="T35" s="30">
        <v>1.4E-2</v>
      </c>
      <c r="U35" s="30">
        <v>1E-3</v>
      </c>
      <c r="V35" s="30">
        <v>0.01</v>
      </c>
      <c r="W35" s="30">
        <v>1E-3</v>
      </c>
      <c r="X35" s="30">
        <v>7.0000000000000001E-3</v>
      </c>
      <c r="Y35" s="30">
        <v>3.0000000000000001E-3</v>
      </c>
      <c r="Z35" s="30">
        <v>4.0000000000000001E-3</v>
      </c>
      <c r="AA35" s="30">
        <v>4.0000000000000001E-3</v>
      </c>
      <c r="AB35" s="30">
        <v>1.7000000000000001E-2</v>
      </c>
      <c r="AC35" s="30">
        <v>3.0000000000000001E-3</v>
      </c>
      <c r="AD35" s="30">
        <v>1.4999999999999999E-2</v>
      </c>
      <c r="AE35" s="30">
        <v>2E-3</v>
      </c>
      <c r="AF35" s="30">
        <v>6.0000000000000001E-3</v>
      </c>
      <c r="AG35" s="30">
        <v>1E-3</v>
      </c>
      <c r="AH35" s="30">
        <v>4.0000000000000001E-3</v>
      </c>
      <c r="AI35" s="30">
        <v>4.0000000000000001E-3</v>
      </c>
      <c r="AJ35" s="30">
        <v>0</v>
      </c>
      <c r="AK35" s="30">
        <v>1.7999999999999999E-2</v>
      </c>
      <c r="AL35" s="30">
        <v>1.6E-2</v>
      </c>
      <c r="AM35" s="30">
        <v>1.2E-2</v>
      </c>
      <c r="AN35" s="30">
        <v>1.4999999999999999E-2</v>
      </c>
      <c r="AO35" s="30">
        <v>4.0000000000000001E-3</v>
      </c>
      <c r="AP35" s="30">
        <v>8.0000000000000002E-3</v>
      </c>
      <c r="AQ35" s="30">
        <v>5.0000000000000001E-3</v>
      </c>
      <c r="AR35" s="30">
        <v>0</v>
      </c>
      <c r="AS35" s="30">
        <v>2.3E-2</v>
      </c>
      <c r="AT35" s="30">
        <v>0</v>
      </c>
      <c r="AU35" s="30">
        <v>2.7E-2</v>
      </c>
      <c r="AV35" s="30">
        <v>5.0000000000000001E-3</v>
      </c>
      <c r="AW35" s="30">
        <v>1.9E-2</v>
      </c>
      <c r="AX35" s="30">
        <v>5.0000000000000001E-3</v>
      </c>
      <c r="AY35" s="30">
        <v>1.9E-2</v>
      </c>
      <c r="AZ35" s="30">
        <v>0</v>
      </c>
      <c r="BA35" s="30">
        <v>4.0000000000000001E-3</v>
      </c>
      <c r="BB35" s="30">
        <v>0</v>
      </c>
      <c r="BC35" s="30">
        <v>3.1E-2</v>
      </c>
      <c r="BE35">
        <f t="shared" si="1"/>
        <v>3.9999999999999996E-4</v>
      </c>
      <c r="BF35">
        <f t="shared" si="10"/>
        <v>0</v>
      </c>
      <c r="BG35">
        <f t="shared" si="11"/>
        <v>9.9999999999999991E-5</v>
      </c>
      <c r="BH35">
        <f t="shared" si="12"/>
        <v>0</v>
      </c>
      <c r="BI35">
        <f t="shared" si="13"/>
        <v>9.9999999999999991E-5</v>
      </c>
      <c r="BJ35">
        <f t="shared" si="14"/>
        <v>0</v>
      </c>
      <c r="BK35">
        <f t="shared" si="15"/>
        <v>0</v>
      </c>
      <c r="BL35">
        <f t="shared" si="16"/>
        <v>9.9999999999999991E-5</v>
      </c>
      <c r="BM35">
        <f t="shared" si="17"/>
        <v>0</v>
      </c>
      <c r="BN35">
        <f t="shared" si="18"/>
        <v>9.9999999999999991E-5</v>
      </c>
      <c r="BO35">
        <f t="shared" si="19"/>
        <v>0</v>
      </c>
      <c r="BP35">
        <f t="shared" si="20"/>
        <v>0</v>
      </c>
      <c r="BQ35">
        <f t="shared" si="21"/>
        <v>9.9999999999999991E-5</v>
      </c>
      <c r="BR35">
        <f t="shared" si="22"/>
        <v>1.9999999999999998E-4</v>
      </c>
      <c r="BS35">
        <f t="shared" si="23"/>
        <v>3.8000000000000004E-3</v>
      </c>
      <c r="BT35">
        <f t="shared" si="24"/>
        <v>1.9999999999999998E-4</v>
      </c>
      <c r="BU35">
        <f t="shared" si="25"/>
        <v>1.4E-3</v>
      </c>
      <c r="BV35">
        <f t="shared" si="26"/>
        <v>9.9999999999999991E-5</v>
      </c>
      <c r="BW35">
        <f t="shared" si="27"/>
        <v>1E-3</v>
      </c>
      <c r="BX35">
        <f t="shared" si="28"/>
        <v>9.9999999999999991E-5</v>
      </c>
      <c r="BY35">
        <f t="shared" si="29"/>
        <v>6.9999999999999999E-4</v>
      </c>
      <c r="BZ35">
        <f t="shared" si="30"/>
        <v>3.0000000000000003E-4</v>
      </c>
      <c r="CA35">
        <f t="shared" si="31"/>
        <v>3.9999999999999996E-4</v>
      </c>
      <c r="CB35">
        <f t="shared" si="32"/>
        <v>3.9999999999999996E-4</v>
      </c>
      <c r="CC35">
        <f t="shared" si="33"/>
        <v>1.6999999999999999E-3</v>
      </c>
      <c r="CD35">
        <f t="shared" si="34"/>
        <v>3.0000000000000003E-4</v>
      </c>
      <c r="CE35">
        <f t="shared" si="35"/>
        <v>1.4999999999999998E-3</v>
      </c>
      <c r="CF35">
        <f t="shared" si="36"/>
        <v>1.9999999999999998E-4</v>
      </c>
      <c r="CG35">
        <f t="shared" si="37"/>
        <v>6.0000000000000006E-4</v>
      </c>
      <c r="CH35">
        <f t="shared" si="38"/>
        <v>9.9999999999999991E-5</v>
      </c>
      <c r="CI35">
        <f t="shared" si="39"/>
        <v>3.9999999999999996E-4</v>
      </c>
      <c r="CJ35">
        <f t="shared" si="40"/>
        <v>3.9999999999999996E-4</v>
      </c>
      <c r="CK35">
        <f t="shared" si="41"/>
        <v>0</v>
      </c>
      <c r="CL35">
        <f t="shared" si="42"/>
        <v>1.7999999999999997E-3</v>
      </c>
      <c r="CM35">
        <f t="shared" si="43"/>
        <v>1.5999999999999999E-3</v>
      </c>
      <c r="CN35">
        <f t="shared" si="44"/>
        <v>1.2000000000000001E-3</v>
      </c>
      <c r="CO35">
        <f t="shared" si="45"/>
        <v>1.4999999999999998E-3</v>
      </c>
      <c r="CP35">
        <f t="shared" si="46"/>
        <v>3.9999999999999996E-4</v>
      </c>
      <c r="CQ35">
        <f t="shared" si="47"/>
        <v>7.9999999999999993E-4</v>
      </c>
      <c r="CR35">
        <f t="shared" si="48"/>
        <v>5.0000000000000001E-4</v>
      </c>
      <c r="CS35">
        <f t="shared" si="49"/>
        <v>0</v>
      </c>
      <c r="CT35">
        <f t="shared" si="50"/>
        <v>2.3E-3</v>
      </c>
      <c r="CU35">
        <f t="shared" si="51"/>
        <v>0</v>
      </c>
      <c r="CV35">
        <f t="shared" si="52"/>
        <v>2.6999999999999997E-3</v>
      </c>
      <c r="CW35">
        <f t="shared" si="53"/>
        <v>5.0000000000000001E-4</v>
      </c>
      <c r="CX35">
        <f t="shared" si="54"/>
        <v>1.9000000000000002E-3</v>
      </c>
      <c r="CY35">
        <f t="shared" si="55"/>
        <v>5.0000000000000001E-4</v>
      </c>
      <c r="CZ35">
        <f t="shared" si="56"/>
        <v>1.9000000000000002E-3</v>
      </c>
      <c r="DA35">
        <f t="shared" si="57"/>
        <v>0</v>
      </c>
      <c r="DB35">
        <f t="shared" si="58"/>
        <v>3.9999999999999996E-4</v>
      </c>
      <c r="DC35">
        <f t="shared" si="59"/>
        <v>0</v>
      </c>
      <c r="DD35">
        <f t="shared" si="60"/>
        <v>3.1000000000000003E-3</v>
      </c>
      <c r="DF35">
        <f t="shared" si="2"/>
        <v>1E-3</v>
      </c>
      <c r="DG35">
        <f t="shared" si="3"/>
        <v>9.9909171183739393E-5</v>
      </c>
      <c r="DH35">
        <f t="shared" si="4"/>
        <v>0</v>
      </c>
      <c r="DI35">
        <f t="shared" si="5"/>
        <v>0</v>
      </c>
      <c r="DJ35" s="22">
        <f t="shared" si="6"/>
        <v>8.5000000000000006E-3</v>
      </c>
      <c r="DK35">
        <f t="shared" si="7"/>
        <v>8.8054842627867305E-4</v>
      </c>
      <c r="DL35" s="22">
        <f t="shared" si="8"/>
        <v>2.5000000000000001E-3</v>
      </c>
      <c r="DM35">
        <f t="shared" si="9"/>
        <v>2.644025857735261E-4</v>
      </c>
      <c r="DN35" t="s">
        <v>150</v>
      </c>
    </row>
    <row r="36" spans="1:118">
      <c r="A36">
        <v>765</v>
      </c>
      <c r="B36" s="31" t="s">
        <v>119</v>
      </c>
      <c r="C36" s="32" t="s">
        <v>120</v>
      </c>
      <c r="D36" s="16">
        <v>0</v>
      </c>
      <c r="E36" s="16">
        <v>0</v>
      </c>
      <c r="F36" s="16">
        <v>0</v>
      </c>
      <c r="G36" s="16">
        <v>0</v>
      </c>
      <c r="H36" s="16">
        <v>0</v>
      </c>
      <c r="I36" s="16">
        <v>0</v>
      </c>
      <c r="J36" s="16">
        <v>0</v>
      </c>
      <c r="K36" s="16">
        <v>0</v>
      </c>
      <c r="L36" s="16">
        <v>0</v>
      </c>
      <c r="M36" s="16">
        <v>0</v>
      </c>
      <c r="N36" s="16">
        <v>0</v>
      </c>
      <c r="O36" s="16">
        <v>0</v>
      </c>
      <c r="P36" s="30">
        <v>0</v>
      </c>
      <c r="Q36" s="30">
        <v>0</v>
      </c>
      <c r="R36" s="30">
        <v>0</v>
      </c>
      <c r="S36" s="30">
        <v>0</v>
      </c>
      <c r="T36" s="30">
        <v>0</v>
      </c>
      <c r="U36" s="30">
        <v>0</v>
      </c>
      <c r="V36" s="30">
        <v>0</v>
      </c>
      <c r="W36" s="30">
        <v>0</v>
      </c>
      <c r="X36" s="30">
        <v>0</v>
      </c>
      <c r="Y36" s="30">
        <v>0</v>
      </c>
      <c r="Z36" s="30">
        <v>0</v>
      </c>
      <c r="AA36" s="30">
        <v>0</v>
      </c>
      <c r="AB36" s="30">
        <v>0</v>
      </c>
      <c r="AC36" s="30">
        <v>0</v>
      </c>
      <c r="AD36" s="30">
        <v>0</v>
      </c>
      <c r="AE36" s="30">
        <v>0</v>
      </c>
      <c r="AF36" s="30">
        <v>0</v>
      </c>
      <c r="AG36" s="30">
        <v>0</v>
      </c>
      <c r="AH36" s="30">
        <v>0</v>
      </c>
      <c r="AI36" s="30">
        <v>0</v>
      </c>
      <c r="AJ36" s="30">
        <v>0</v>
      </c>
      <c r="AK36" s="30">
        <v>0</v>
      </c>
      <c r="AL36" s="30">
        <v>0</v>
      </c>
      <c r="AM36" s="30">
        <v>0</v>
      </c>
      <c r="AN36" s="30">
        <v>0</v>
      </c>
      <c r="AO36" s="30">
        <v>0</v>
      </c>
      <c r="AP36" s="30">
        <v>0</v>
      </c>
      <c r="AQ36" s="30">
        <v>0</v>
      </c>
      <c r="AR36" s="30">
        <v>1E-3</v>
      </c>
      <c r="AS36" s="30">
        <v>0</v>
      </c>
      <c r="AT36" s="30">
        <v>0</v>
      </c>
      <c r="AU36" s="30">
        <v>0</v>
      </c>
      <c r="AV36" s="30">
        <v>0</v>
      </c>
      <c r="AW36" s="30">
        <v>0</v>
      </c>
      <c r="AX36" s="30">
        <v>0</v>
      </c>
      <c r="AY36" s="30">
        <v>0</v>
      </c>
      <c r="AZ36" s="30">
        <v>0</v>
      </c>
      <c r="BA36" s="30">
        <v>0</v>
      </c>
      <c r="BB36" s="30">
        <v>0</v>
      </c>
      <c r="BC36" s="30">
        <v>0</v>
      </c>
      <c r="BE36">
        <f t="shared" si="1"/>
        <v>0</v>
      </c>
      <c r="BF36">
        <f t="shared" si="10"/>
        <v>0</v>
      </c>
      <c r="BG36">
        <f t="shared" si="11"/>
        <v>0</v>
      </c>
      <c r="BH36">
        <f t="shared" si="12"/>
        <v>0</v>
      </c>
      <c r="BI36">
        <f t="shared" si="13"/>
        <v>0</v>
      </c>
      <c r="BJ36">
        <f t="shared" si="14"/>
        <v>0</v>
      </c>
      <c r="BK36">
        <f t="shared" si="15"/>
        <v>0</v>
      </c>
      <c r="BL36">
        <f t="shared" si="16"/>
        <v>0</v>
      </c>
      <c r="BM36">
        <f t="shared" si="17"/>
        <v>0</v>
      </c>
      <c r="BN36">
        <f t="shared" si="18"/>
        <v>0</v>
      </c>
      <c r="BO36">
        <f t="shared" si="19"/>
        <v>0</v>
      </c>
      <c r="BP36">
        <f t="shared" si="20"/>
        <v>0</v>
      </c>
      <c r="BQ36">
        <f t="shared" si="21"/>
        <v>0</v>
      </c>
      <c r="BR36">
        <f t="shared" si="22"/>
        <v>0</v>
      </c>
      <c r="BS36">
        <f t="shared" si="23"/>
        <v>0</v>
      </c>
      <c r="BT36">
        <f t="shared" si="24"/>
        <v>0</v>
      </c>
      <c r="BU36">
        <f t="shared" si="25"/>
        <v>0</v>
      </c>
      <c r="BV36">
        <f t="shared" si="26"/>
        <v>0</v>
      </c>
      <c r="BW36">
        <f t="shared" si="27"/>
        <v>0</v>
      </c>
      <c r="BX36">
        <f t="shared" si="28"/>
        <v>0</v>
      </c>
      <c r="BY36">
        <f t="shared" si="29"/>
        <v>0</v>
      </c>
      <c r="BZ36">
        <f t="shared" si="30"/>
        <v>0</v>
      </c>
      <c r="CA36">
        <f t="shared" si="31"/>
        <v>0</v>
      </c>
      <c r="CB36">
        <f t="shared" si="32"/>
        <v>0</v>
      </c>
      <c r="CC36">
        <f t="shared" si="33"/>
        <v>0</v>
      </c>
      <c r="CD36">
        <f t="shared" si="34"/>
        <v>0</v>
      </c>
      <c r="CE36">
        <f t="shared" si="35"/>
        <v>0</v>
      </c>
      <c r="CF36">
        <f t="shared" si="36"/>
        <v>0</v>
      </c>
      <c r="CG36">
        <f t="shared" si="37"/>
        <v>0</v>
      </c>
      <c r="CH36">
        <f t="shared" si="38"/>
        <v>0</v>
      </c>
      <c r="CI36">
        <f t="shared" si="39"/>
        <v>0</v>
      </c>
      <c r="CJ36">
        <f t="shared" si="40"/>
        <v>0</v>
      </c>
      <c r="CK36">
        <f t="shared" si="41"/>
        <v>0</v>
      </c>
      <c r="CL36">
        <f t="shared" si="42"/>
        <v>0</v>
      </c>
      <c r="CM36">
        <f t="shared" si="43"/>
        <v>0</v>
      </c>
      <c r="CN36">
        <f t="shared" si="44"/>
        <v>0</v>
      </c>
      <c r="CO36">
        <f t="shared" si="45"/>
        <v>0</v>
      </c>
      <c r="CP36">
        <f t="shared" si="46"/>
        <v>0</v>
      </c>
      <c r="CQ36">
        <f t="shared" si="47"/>
        <v>0</v>
      </c>
      <c r="CR36">
        <f t="shared" si="48"/>
        <v>0</v>
      </c>
      <c r="CS36">
        <f t="shared" si="49"/>
        <v>9.9999999999999991E-5</v>
      </c>
      <c r="CT36">
        <f t="shared" si="50"/>
        <v>0</v>
      </c>
      <c r="CU36">
        <f t="shared" si="51"/>
        <v>0</v>
      </c>
      <c r="CV36">
        <f t="shared" si="52"/>
        <v>0</v>
      </c>
      <c r="CW36">
        <f t="shared" si="53"/>
        <v>0</v>
      </c>
      <c r="CX36">
        <f t="shared" si="54"/>
        <v>0</v>
      </c>
      <c r="CY36">
        <f t="shared" si="55"/>
        <v>0</v>
      </c>
      <c r="CZ36">
        <f t="shared" si="56"/>
        <v>0</v>
      </c>
      <c r="DA36">
        <f t="shared" si="57"/>
        <v>0</v>
      </c>
      <c r="DB36">
        <f t="shared" si="58"/>
        <v>0</v>
      </c>
      <c r="DC36">
        <f t="shared" si="59"/>
        <v>0</v>
      </c>
      <c r="DD36">
        <f t="shared" si="60"/>
        <v>0</v>
      </c>
      <c r="DF36">
        <f t="shared" si="2"/>
        <v>0</v>
      </c>
      <c r="DG36">
        <f t="shared" si="3"/>
        <v>0</v>
      </c>
      <c r="DH36">
        <f t="shared" si="4"/>
        <v>0</v>
      </c>
      <c r="DI36">
        <f t="shared" si="5"/>
        <v>0</v>
      </c>
      <c r="DJ36" s="22">
        <f t="shared" si="6"/>
        <v>0</v>
      </c>
      <c r="DK36">
        <f t="shared" si="7"/>
        <v>0</v>
      </c>
      <c r="DL36" s="22">
        <f t="shared" si="8"/>
        <v>0</v>
      </c>
      <c r="DM36">
        <f t="shared" si="9"/>
        <v>0</v>
      </c>
      <c r="DN36" t="s">
        <v>150</v>
      </c>
    </row>
    <row r="37" spans="1:118">
      <c r="A37">
        <v>2668</v>
      </c>
      <c r="B37" s="12" t="s">
        <v>46</v>
      </c>
      <c r="C37" s="2" t="s">
        <v>47</v>
      </c>
      <c r="D37" s="24">
        <v>0</v>
      </c>
      <c r="F37" s="24">
        <v>0</v>
      </c>
      <c r="H37" s="24">
        <v>0</v>
      </c>
      <c r="J37" s="24">
        <v>0</v>
      </c>
      <c r="L37" s="24">
        <v>0</v>
      </c>
      <c r="N37" s="24">
        <v>0</v>
      </c>
      <c r="O37" s="16"/>
      <c r="P37" s="24">
        <v>0</v>
      </c>
      <c r="R37" s="24">
        <v>0</v>
      </c>
      <c r="T37" s="24">
        <v>0</v>
      </c>
      <c r="V37" s="24">
        <v>0</v>
      </c>
      <c r="X37" s="24">
        <v>0</v>
      </c>
      <c r="Z37" s="24">
        <v>0</v>
      </c>
      <c r="AB37" s="24">
        <v>0</v>
      </c>
      <c r="AD37" s="24">
        <v>0</v>
      </c>
      <c r="AF37" s="24">
        <v>0</v>
      </c>
      <c r="AH37" s="24">
        <v>0</v>
      </c>
      <c r="AJ37" s="24">
        <v>0</v>
      </c>
      <c r="AL37" s="24">
        <v>0</v>
      </c>
      <c r="AN37" s="24">
        <v>0</v>
      </c>
      <c r="AP37" s="24">
        <v>0</v>
      </c>
      <c r="AR37" s="24">
        <v>0</v>
      </c>
      <c r="AT37" s="24">
        <v>0</v>
      </c>
      <c r="AV37" s="24">
        <v>0</v>
      </c>
      <c r="AX37" s="24">
        <v>0</v>
      </c>
      <c r="AZ37" s="24">
        <v>0</v>
      </c>
      <c r="BB37" s="24">
        <v>0</v>
      </c>
      <c r="BE37">
        <f t="shared" si="1"/>
        <v>0</v>
      </c>
      <c r="BF37">
        <f t="shared" si="10"/>
        <v>0</v>
      </c>
      <c r="BG37">
        <f t="shared" si="11"/>
        <v>0</v>
      </c>
      <c r="BH37">
        <f t="shared" si="12"/>
        <v>0</v>
      </c>
      <c r="BI37">
        <f t="shared" si="13"/>
        <v>0</v>
      </c>
      <c r="BJ37">
        <f t="shared" si="14"/>
        <v>0</v>
      </c>
      <c r="BK37">
        <f t="shared" si="15"/>
        <v>0</v>
      </c>
      <c r="BL37">
        <f t="shared" si="16"/>
        <v>0</v>
      </c>
      <c r="BM37">
        <f t="shared" si="17"/>
        <v>0</v>
      </c>
      <c r="BN37">
        <f t="shared" si="18"/>
        <v>0</v>
      </c>
      <c r="BO37">
        <f t="shared" si="19"/>
        <v>0</v>
      </c>
      <c r="BP37">
        <f t="shared" si="20"/>
        <v>0</v>
      </c>
      <c r="BQ37">
        <f t="shared" si="21"/>
        <v>0</v>
      </c>
      <c r="BR37">
        <f t="shared" si="22"/>
        <v>0</v>
      </c>
      <c r="BS37">
        <f t="shared" si="23"/>
        <v>0</v>
      </c>
      <c r="BT37">
        <f t="shared" si="24"/>
        <v>0</v>
      </c>
      <c r="BU37">
        <f t="shared" si="25"/>
        <v>0</v>
      </c>
      <c r="BV37">
        <f t="shared" si="26"/>
        <v>0</v>
      </c>
      <c r="BW37">
        <f t="shared" si="27"/>
        <v>0</v>
      </c>
      <c r="BX37">
        <f t="shared" si="28"/>
        <v>0</v>
      </c>
      <c r="BY37">
        <f t="shared" si="29"/>
        <v>0</v>
      </c>
      <c r="BZ37">
        <f t="shared" si="30"/>
        <v>0</v>
      </c>
      <c r="CA37">
        <f t="shared" si="31"/>
        <v>0</v>
      </c>
      <c r="CB37">
        <f t="shared" si="32"/>
        <v>0</v>
      </c>
      <c r="CC37">
        <f t="shared" si="33"/>
        <v>0</v>
      </c>
      <c r="CD37">
        <f t="shared" si="34"/>
        <v>0</v>
      </c>
      <c r="CE37">
        <f t="shared" si="35"/>
        <v>0</v>
      </c>
      <c r="CF37">
        <f t="shared" si="36"/>
        <v>0</v>
      </c>
      <c r="CG37">
        <f t="shared" si="37"/>
        <v>0</v>
      </c>
      <c r="CH37">
        <f t="shared" si="38"/>
        <v>0</v>
      </c>
      <c r="CI37">
        <f t="shared" si="39"/>
        <v>0</v>
      </c>
      <c r="CJ37">
        <f t="shared" si="40"/>
        <v>0</v>
      </c>
      <c r="CK37">
        <f t="shared" si="41"/>
        <v>0</v>
      </c>
      <c r="CL37">
        <f t="shared" si="42"/>
        <v>0</v>
      </c>
      <c r="CM37">
        <f t="shared" si="43"/>
        <v>0</v>
      </c>
      <c r="CN37">
        <f t="shared" si="44"/>
        <v>0</v>
      </c>
      <c r="CO37">
        <f t="shared" si="45"/>
        <v>0</v>
      </c>
      <c r="CP37">
        <f t="shared" si="46"/>
        <v>0</v>
      </c>
      <c r="CQ37">
        <f t="shared" si="47"/>
        <v>0</v>
      </c>
      <c r="CR37">
        <f t="shared" si="48"/>
        <v>0</v>
      </c>
      <c r="CS37">
        <f t="shared" si="49"/>
        <v>0</v>
      </c>
      <c r="CT37">
        <f t="shared" si="50"/>
        <v>0</v>
      </c>
      <c r="CU37">
        <f t="shared" si="51"/>
        <v>0</v>
      </c>
      <c r="CV37">
        <f t="shared" si="52"/>
        <v>0</v>
      </c>
      <c r="CW37">
        <f t="shared" si="53"/>
        <v>0</v>
      </c>
      <c r="CX37">
        <f t="shared" si="54"/>
        <v>0</v>
      </c>
      <c r="CY37">
        <f t="shared" si="55"/>
        <v>0</v>
      </c>
      <c r="CZ37">
        <f t="shared" si="56"/>
        <v>0</v>
      </c>
      <c r="DA37">
        <f t="shared" si="57"/>
        <v>0</v>
      </c>
      <c r="DB37">
        <f t="shared" si="58"/>
        <v>0</v>
      </c>
      <c r="DC37">
        <f t="shared" si="59"/>
        <v>0</v>
      </c>
      <c r="DD37">
        <f t="shared" si="60"/>
        <v>0</v>
      </c>
      <c r="DF37">
        <f t="shared" si="2"/>
        <v>0</v>
      </c>
      <c r="DG37">
        <f t="shared" si="3"/>
        <v>0</v>
      </c>
      <c r="DH37">
        <f t="shared" si="4"/>
        <v>0</v>
      </c>
      <c r="DI37">
        <f t="shared" si="5"/>
        <v>0</v>
      </c>
      <c r="DJ37" s="22">
        <f t="shared" si="6"/>
        <v>0</v>
      </c>
      <c r="DK37">
        <f t="shared" si="7"/>
        <v>0</v>
      </c>
      <c r="DL37" s="22">
        <f t="shared" si="8"/>
        <v>0</v>
      </c>
      <c r="DM37">
        <f t="shared" si="9"/>
        <v>0</v>
      </c>
      <c r="DN37" t="s">
        <v>46</v>
      </c>
    </row>
    <row r="38" spans="1:118">
      <c r="A38">
        <v>2669</v>
      </c>
      <c r="B38" s="12" t="s">
        <v>46</v>
      </c>
      <c r="C38" s="2" t="s">
        <v>48</v>
      </c>
      <c r="D38" s="24">
        <f>D5*0.4</f>
        <v>261.36</v>
      </c>
      <c r="F38" s="24">
        <f>F5*0.4</f>
        <v>283.40000000000003</v>
      </c>
      <c r="H38" s="24">
        <f>H5*0.4</f>
        <v>281.12</v>
      </c>
      <c r="J38" s="24">
        <f>J5*0.4</f>
        <v>253.96</v>
      </c>
      <c r="L38" s="24">
        <f>L5*0.4</f>
        <v>261.36</v>
      </c>
      <c r="N38" s="24">
        <f>N5*0.4</f>
        <v>247.72</v>
      </c>
      <c r="O38" s="16"/>
      <c r="P38" s="24">
        <f>P5*0.4</f>
        <v>27</v>
      </c>
      <c r="R38" s="24">
        <f>R5*0.4</f>
        <v>45.56</v>
      </c>
      <c r="T38" s="24">
        <f>T5*0.4</f>
        <v>23.6</v>
      </c>
      <c r="V38" s="24">
        <f>V5*0.4</f>
        <v>19.52</v>
      </c>
      <c r="X38" s="24">
        <f>X5*0.4</f>
        <v>40.880000000000003</v>
      </c>
      <c r="Z38" s="24">
        <f>Z5*0.4</f>
        <v>24.680000000000003</v>
      </c>
      <c r="AB38" s="24">
        <f>AB5*0.4</f>
        <v>25.32</v>
      </c>
      <c r="AD38" s="24">
        <f>AD5*0.4</f>
        <v>42.160000000000004</v>
      </c>
      <c r="AF38" s="24">
        <f>AF5*0.4</f>
        <v>11.76</v>
      </c>
      <c r="AH38" s="24">
        <f>AH5*0.4</f>
        <v>28.12</v>
      </c>
      <c r="AJ38" s="24">
        <f>AJ5*0.4</f>
        <v>17</v>
      </c>
      <c r="AL38" s="24">
        <f>AL5*0.4</f>
        <v>56.64</v>
      </c>
      <c r="AN38" s="24">
        <f>AN5*0.4</f>
        <v>21.040000000000003</v>
      </c>
      <c r="AP38" s="24">
        <f>AP5*0.4</f>
        <v>21.040000000000003</v>
      </c>
      <c r="AR38" s="24">
        <f>AR5*0.4</f>
        <v>16.240000000000002</v>
      </c>
      <c r="AT38" s="24">
        <f>AT5*0.4</f>
        <v>10</v>
      </c>
      <c r="AV38" s="24">
        <f>AV5*0.4</f>
        <v>24.28</v>
      </c>
      <c r="AX38" s="24">
        <f>AX5*0.4</f>
        <v>56.920000000000009</v>
      </c>
      <c r="AZ38" s="24">
        <f>AZ5*0.4</f>
        <v>8.120000000000001</v>
      </c>
      <c r="BB38" s="24">
        <f>BB5*0.4</f>
        <v>2.8800000000000003</v>
      </c>
      <c r="BE38">
        <f t="shared" si="1"/>
        <v>26.136000000000003</v>
      </c>
      <c r="BF38">
        <f t="shared" si="10"/>
        <v>0</v>
      </c>
      <c r="BG38">
        <f t="shared" si="11"/>
        <v>28.340000000000003</v>
      </c>
      <c r="BH38">
        <f t="shared" si="12"/>
        <v>0</v>
      </c>
      <c r="BI38">
        <f t="shared" si="13"/>
        <v>28.111999999999998</v>
      </c>
      <c r="BJ38">
        <f t="shared" si="14"/>
        <v>0</v>
      </c>
      <c r="BK38">
        <f t="shared" si="15"/>
        <v>25.396000000000001</v>
      </c>
      <c r="BL38">
        <f t="shared" si="16"/>
        <v>0</v>
      </c>
      <c r="BM38">
        <f t="shared" si="17"/>
        <v>26.136000000000003</v>
      </c>
      <c r="BN38">
        <f t="shared" si="18"/>
        <v>0</v>
      </c>
      <c r="BO38">
        <f t="shared" si="19"/>
        <v>24.771999999999998</v>
      </c>
      <c r="BP38">
        <f t="shared" si="20"/>
        <v>0</v>
      </c>
      <c r="BQ38">
        <f t="shared" si="21"/>
        <v>2.7</v>
      </c>
      <c r="BR38">
        <f t="shared" si="22"/>
        <v>0</v>
      </c>
      <c r="BS38">
        <f t="shared" si="23"/>
        <v>4.556</v>
      </c>
      <c r="BT38">
        <f t="shared" si="24"/>
        <v>0</v>
      </c>
      <c r="BU38">
        <f t="shared" si="25"/>
        <v>2.3600000000000003</v>
      </c>
      <c r="BV38">
        <f t="shared" si="26"/>
        <v>0</v>
      </c>
      <c r="BW38">
        <f t="shared" si="27"/>
        <v>1.952</v>
      </c>
      <c r="BX38">
        <f t="shared" si="28"/>
        <v>0</v>
      </c>
      <c r="BY38">
        <f t="shared" si="29"/>
        <v>4.0880000000000001</v>
      </c>
      <c r="BZ38">
        <f t="shared" si="30"/>
        <v>0</v>
      </c>
      <c r="CA38">
        <f t="shared" si="31"/>
        <v>2.4680000000000004</v>
      </c>
      <c r="CB38">
        <f t="shared" si="32"/>
        <v>0</v>
      </c>
      <c r="CC38">
        <f t="shared" si="33"/>
        <v>2.532</v>
      </c>
      <c r="CD38">
        <f t="shared" si="34"/>
        <v>0</v>
      </c>
      <c r="CE38">
        <f t="shared" si="35"/>
        <v>4.2160000000000002</v>
      </c>
      <c r="CF38">
        <f t="shared" si="36"/>
        <v>0</v>
      </c>
      <c r="CG38">
        <f t="shared" si="37"/>
        <v>1.1759999999999999</v>
      </c>
      <c r="CH38">
        <f t="shared" si="38"/>
        <v>0</v>
      </c>
      <c r="CI38">
        <f t="shared" si="39"/>
        <v>2.8120000000000003</v>
      </c>
      <c r="CJ38">
        <f t="shared" si="40"/>
        <v>0</v>
      </c>
      <c r="CK38">
        <f t="shared" si="41"/>
        <v>1.7000000000000002</v>
      </c>
      <c r="CL38">
        <f t="shared" si="42"/>
        <v>0</v>
      </c>
      <c r="CM38">
        <f t="shared" si="43"/>
        <v>5.6640000000000006</v>
      </c>
      <c r="CN38">
        <f t="shared" si="44"/>
        <v>0</v>
      </c>
      <c r="CO38">
        <f t="shared" si="45"/>
        <v>2.1040000000000001</v>
      </c>
      <c r="CP38">
        <f t="shared" si="46"/>
        <v>0</v>
      </c>
      <c r="CQ38">
        <f t="shared" si="47"/>
        <v>2.1040000000000001</v>
      </c>
      <c r="CR38">
        <f t="shared" si="48"/>
        <v>0</v>
      </c>
      <c r="CS38">
        <f t="shared" si="49"/>
        <v>1.6240000000000001</v>
      </c>
      <c r="CT38">
        <f t="shared" si="50"/>
        <v>0</v>
      </c>
      <c r="CU38">
        <f t="shared" si="51"/>
        <v>1</v>
      </c>
      <c r="CV38">
        <f t="shared" si="52"/>
        <v>0</v>
      </c>
      <c r="CW38">
        <f t="shared" si="53"/>
        <v>2.4279999999999999</v>
      </c>
      <c r="CX38">
        <f t="shared" si="54"/>
        <v>0</v>
      </c>
      <c r="CY38">
        <f t="shared" si="55"/>
        <v>5.6920000000000011</v>
      </c>
      <c r="CZ38">
        <f t="shared" si="56"/>
        <v>0</v>
      </c>
      <c r="DA38">
        <f t="shared" si="57"/>
        <v>0.81200000000000006</v>
      </c>
      <c r="DB38">
        <f t="shared" si="58"/>
        <v>0</v>
      </c>
      <c r="DC38">
        <f t="shared" si="59"/>
        <v>0.28800000000000003</v>
      </c>
      <c r="DD38">
        <f t="shared" si="60"/>
        <v>0</v>
      </c>
      <c r="DF38">
        <f t="shared" si="2"/>
        <v>281.12</v>
      </c>
      <c r="DG38">
        <f t="shared" si="3"/>
        <v>28.086466203172815</v>
      </c>
      <c r="DH38">
        <f t="shared" si="4"/>
        <v>253.96</v>
      </c>
      <c r="DI38">
        <f t="shared" si="5"/>
        <v>25.580812346853506</v>
      </c>
      <c r="DJ38" s="22">
        <f t="shared" si="6"/>
        <v>26.16</v>
      </c>
      <c r="DK38">
        <f t="shared" si="7"/>
        <v>2.7100172742882451</v>
      </c>
      <c r="DL38" s="22">
        <f t="shared" si="8"/>
        <v>19.020000000000003</v>
      </c>
      <c r="DM38">
        <f t="shared" si="9"/>
        <v>2.0115748725649869</v>
      </c>
      <c r="DN38" t="s">
        <v>46</v>
      </c>
    </row>
    <row r="39" spans="1:118" ht="14.45" customHeight="1">
      <c r="A39">
        <v>2670</v>
      </c>
      <c r="B39" s="12" t="s">
        <v>46</v>
      </c>
      <c r="C39" s="2" t="s">
        <v>49</v>
      </c>
      <c r="D39" s="24">
        <f>D7*0.348+D8*0.658+D9*0.889+D10*0.205+D11*0.399+D12*0.358+D13*0.669+D14*0.785+D15*0.692+D16*0.631+D17*0.252+D18*0.245+D19*0.427+D20*0.094+D21*0.183+D22*0.417+D23*0+D24*0+D25*0.226+D26*0.074+D27*0.142+D28*0.263+D29*0+D30*0.117+D31*0.2+D32*0+D33*0+D34*0+D35*0.116+D36*0</f>
        <v>3.1462748999999999</v>
      </c>
      <c r="F39" s="24">
        <f>F7*0.348+F8*0.658+F9*0.889+F10*0.205+F11*0.399+F12*0.358+F13*0.669+F14*0.785+F15*0.692+F16*0.631+F17*0.252+F18*0.245+F19*0.427+F20*0.094+F21*0.183+F22*0.417+F23*0+F24*0+F25*0.226+F26*0.074+F27*0.142+F28*0.263+F29*0+F30*0.117+F31*0.2+F32*0+F33*0+F34*0+F35*0.116+F36*0</f>
        <v>0.41753240000000003</v>
      </c>
      <c r="H39" s="24">
        <f>H7*0.348+H8*0.658+H9*0.889+H10*0.205+H11*0.399+H12*0.358+H13*0.669+H14*0.785+H15*0.692+H16*0.631+H17*0.252+H18*0.245+H19*0.427+H20*0.094+H21*0.183+H22*0.417+H23*0+H24*0+H25*0.226+H26*0.074+H27*0.142+H28*0.263+H29*0+H30*0.117+H31*0.2+H32*0+H33*0+H34*0+H35*0.116+H36*0</f>
        <v>0.16301849999999998</v>
      </c>
      <c r="J39" s="24">
        <f>J7*0.348+J8*0.658+J9*0.889+J10*0.205+J11*0.399+J12*0.358+J13*0.669+J14*0.785+J15*0.692+J16*0.631+J17*0.252+J18*0.245+J19*0.427+J20*0.094+J21*0.183+J22*0.417+J23*0+J24*0+J25*0.226+J26*0.074+J27*0.142+J28*0.263+J29*0+J30*0.117+J31*0.2+J32*0+J33*0+J34*0+J35*0.116+J36*0</f>
        <v>1.6316257999999999</v>
      </c>
      <c r="L39" s="24">
        <f>L7*0.348+L8*0.658+L9*0.889+L10*0.205+L11*0.399+L12*0.358+L13*0.669+L14*0.785+L15*0.692+L16*0.631+L17*0.252+L18*0.245+L19*0.427+L20*0.094+L21*0.183+L22*0.417+L23*0+L24*0+L25*0.226+L26*0.074+L27*0.142+L28*0.263+L29*0+L30*0.117+L31*0.2+L32*0+L33*0+L34*0+L35*0.116+L36*0</f>
        <v>0.23517850000000007</v>
      </c>
      <c r="N39" s="24">
        <f>N7*0.348+N8*0.658+N9*0.889+N10*0.205+N11*0.399+N12*0.358+N13*0.669+N14*0.785+N15*0.692+N16*0.631+N17*0.252+N18*0.245+N19*0.427+N20*0.094+N21*0.183+N22*0.417+N23*0+N24*0+N25*0.226+N26*0.074+N27*0.142+N28*0.263+N29*0+N30*0.117+N31*0.2+N32*0+N33*0+N34*0+N35*0.116+N36*0</f>
        <v>9.1259400000000004E-2</v>
      </c>
      <c r="O39" s="16"/>
      <c r="P39" s="24">
        <f>P7*0.348+P8*0.658+P9*0.889+P10*0.205+P11*0.399+P12*0.358+P13*0.669+P14*0.785+P15*0.692+P16*0.631+P17*0.252+P18*0.245+P19*0.427+P20*0.094+P21*0.183+P22*0.417+P23*0+P24*0+P25*0.226+P26*0.074+P27*0.142+P28*0.263+P29*0+P30*0.117+P31*0.2+P32*0+P33*0+P34*0+P35*0.116+P36*0</f>
        <v>39.798189999999998</v>
      </c>
      <c r="R39" s="24">
        <f>R7*0.348+R8*0.658+R9*0.889+R10*0.205+R11*0.399+R12*0.358+R13*0.669+R14*0.785+R15*0.692+R16*0.631+R17*0.252+R18*0.245+R19*0.427+R20*0.094+R21*0.183+R22*0.417+R23*0+R24*0+R25*0.226+R26*0.074+R27*0.142+R28*0.263+R29*0+R30*0.117+R31*0.2+R32*0+R33*0+R34*0+R35*0.116+R36*0</f>
        <v>101.43586000000001</v>
      </c>
      <c r="T39" s="24">
        <f>T7*0.348+T8*0.658+T9*0.889+T10*0.205+T11*0.399+T12*0.358+T13*0.669+T14*0.785+T15*0.692+T16*0.631+T17*0.252+T18*0.245+T19*0.427+T20*0.094+T21*0.183+T22*0.417+T23*0+T24*0+T25*0.226+T26*0.074+T27*0.142+T28*0.263+T29*0+T30*0.117+T31*0.2+T32*0+T33*0+T34*0+T35*0.116+T36*0</f>
        <v>97.018242000000001</v>
      </c>
      <c r="V39" s="24">
        <f>V7*0.348+V8*0.658+V9*0.889+V10*0.205+V11*0.399+V12*0.358+V13*0.669+V14*0.785+V15*0.692+V16*0.631+V17*0.252+V18*0.245+V19*0.427+V20*0.094+V21*0.183+V22*0.417+V23*0+V24*0+V25*0.226+V26*0.074+V27*0.142+V28*0.263+V29*0+V30*0.117+V31*0.2+V32*0+V33*0+V34*0+V35*0.116+V36*0</f>
        <v>68.234521000000015</v>
      </c>
      <c r="X39" s="24">
        <f>X7*0.348+X8*0.658+X9*0.889+X10*0.205+X11*0.399+X12*0.358+X13*0.669+X14*0.785+X15*0.692+X16*0.631+X17*0.252+X18*0.245+X19*0.427+X20*0.094+X21*0.183+X22*0.417+X23*0+X24*0+X25*0.226+X26*0.074+X27*0.142+X28*0.263+X29*0+X30*0.117+X31*0.2+X32*0+X33*0+X34*0+X35*0.116+X36*0</f>
        <v>80.626271999999986</v>
      </c>
      <c r="Z39" s="24">
        <f>Z7*0.348+Z8*0.658+Z9*0.889+Z10*0.205+Z11*0.399+Z12*0.358+Z13*0.669+Z14*0.785+Z15*0.692+Z16*0.631+Z17*0.252+Z18*0.245+Z19*0.427+Z20*0.094+Z21*0.183+Z22*0.417+Z23*0+Z24*0+Z25*0.226+Z26*0.074+Z27*0.142+Z28*0.263+Z29*0+Z30*0.117+Z31*0.2+Z32*0+Z33*0+Z34*0+Z35*0.116+Z36*0</f>
        <v>20.056360999999995</v>
      </c>
      <c r="AB39" s="24">
        <f>AB7*0.348+AB8*0.658+AB9*0.889+AB10*0.205+AB11*0.399+AB12*0.358+AB13*0.669+AB14*0.785+AB15*0.692+AB16*0.631+AB17*0.252+AB18*0.245+AB19*0.427+AB20*0.094+AB21*0.183+AB22*0.417+AB23*0+AB24*0+AB25*0.226+AB26*0.074+AB27*0.142+AB28*0.263+AB29*0+AB30*0.117+AB31*0.2+AB32*0+AB33*0+AB34*0+AB35*0.116+AB36*0</f>
        <v>143.34180099999995</v>
      </c>
      <c r="AD39" s="24">
        <f>AD7*0.348+AD8*0.658+AD9*0.889+AD10*0.205+AD11*0.399+AD12*0.358+AD13*0.669+AD14*0.785+AD15*0.692+AD16*0.631+AD17*0.252+AD18*0.245+AD19*0.427+AD20*0.094+AD21*0.183+AD22*0.417+AD23*0+AD24*0+AD25*0.226+AD26*0.074+AD27*0.142+AD28*0.263+AD29*0+AD30*0.117+AD31*0.2+AD32*0+AD33*0+AD34*0+AD35*0.116+AD36*0</f>
        <v>35.612793999999987</v>
      </c>
      <c r="AF39" s="24">
        <f>AF7*0.348+AF8*0.658+AF9*0.889+AF10*0.205+AF11*0.399+AF12*0.358+AF13*0.669+AF14*0.785+AF15*0.692+AF16*0.631+AF17*0.252+AF18*0.245+AF19*0.427+AF20*0.094+AF21*0.183+AF22*0.417+AF23*0+AF24*0+AF25*0.226+AF26*0.074+AF27*0.142+AF28*0.263+AF29*0+AF30*0.117+AF31*0.2+AF32*0+AF33*0+AF34*0+AF35*0.116+AF36*0</f>
        <v>154.23707400000001</v>
      </c>
      <c r="AH39" s="24">
        <f>AH7*0.348+AH8*0.658+AH9*0.889+AH10*0.205+AH11*0.399+AH12*0.358+AH13*0.669+AH14*0.785+AH15*0.692+AH16*0.631+AH17*0.252+AH18*0.245+AH19*0.427+AH20*0.094+AH21*0.183+AH22*0.417+AH23*0+AH24*0+AH25*0.226+AH26*0.074+AH27*0.142+AH28*0.263+AH29*0+AH30*0.117+AH31*0.2+AH32*0+AH33*0+AH34*0+AH35*0.116+AH36*0</f>
        <v>24.307467000000003</v>
      </c>
      <c r="AJ39" s="24">
        <f>AJ7*0.348+AJ8*0.658+AJ9*0.889+AJ10*0.205+AJ11*0.399+AJ12*0.358+AJ13*0.669+AJ14*0.785+AJ15*0.692+AJ16*0.631+AJ17*0.252+AJ18*0.245+AJ19*0.427+AJ20*0.094+AJ21*0.183+AJ22*0.417+AJ23*0+AJ24*0+AJ25*0.226+AJ26*0.074+AJ27*0.142+AJ28*0.263+AJ29*0+AJ30*0.117+AJ31*0.2+AJ32*0+AJ33*0+AJ34*0+AJ35*0.116+AJ36*0</f>
        <v>16.252102999999995</v>
      </c>
      <c r="AL39" s="24">
        <f>AL7*0.348+AL8*0.658+AL9*0.889+AL10*0.205+AL11*0.399+AL12*0.358+AL13*0.669+AL14*0.785+AL15*0.692+AL16*0.631+AL17*0.252+AL18*0.245+AL19*0.427+AL20*0.094+AL21*0.183+AL22*0.417+AL23*0+AL24*0+AL25*0.226+AL26*0.074+AL27*0.142+AL28*0.263+AL29*0+AL30*0.117+AL31*0.2+AL32*0+AL33*0+AL34*0+AL35*0.116+AL36*0</f>
        <v>64.217103000000009</v>
      </c>
      <c r="AN39" s="24">
        <f>AN7*0.348+AN8*0.658+AN9*0.889+AN10*0.205+AN11*0.399+AN12*0.358+AN13*0.669+AN14*0.785+AN15*0.692+AN16*0.631+AN17*0.252+AN18*0.245+AN19*0.427+AN20*0.094+AN21*0.183+AN22*0.417+AN23*0+AN24*0+AN25*0.226+AN26*0.074+AN27*0.142+AN28*0.263+AN29*0+AN30*0.117+AN31*0.2+AN32*0+AN33*0+AN34*0+AN35*0.116+AN36*0</f>
        <v>142.975404</v>
      </c>
      <c r="AP39" s="24">
        <f>AP7*0.348+AP8*0.658+AP9*0.889+AP10*0.205+AP11*0.399+AP12*0.358+AP13*0.669+AP14*0.785+AP15*0.692+AP16*0.631+AP17*0.252+AP18*0.245+AP19*0.427+AP20*0.094+AP21*0.183+AP22*0.417+AP23*0+AP24*0+AP25*0.226+AP26*0.074+AP27*0.142+AP28*0.263+AP29*0+AP30*0.117+AP31*0.2+AP32*0+AP33*0+AP34*0+AP35*0.116+AP36*0</f>
        <v>70.588054999999997</v>
      </c>
      <c r="AR39" s="24">
        <f>AR7*0.348+AR8*0.658+AR9*0.889+AR10*0.205+AR11*0.399+AR12*0.358+AR13*0.669+AR14*0.785+AR15*0.692+AR16*0.631+AR17*0.252+AR18*0.245+AR19*0.427+AR20*0.094+AR21*0.183+AR22*0.417+AR23*0+AR24*0+AR25*0.226+AR26*0.074+AR27*0.142+AR28*0.263+AR29*0+AR30*0.117+AR31*0.2+AR32*0+AR33*0+AR34*0+AR35*0.116+AR36*0</f>
        <v>42.433298000000008</v>
      </c>
      <c r="AT39" s="24">
        <f>AT7*0.348+AT8*0.658+AT9*0.889+AT10*0.205+AT11*0.399+AT12*0.358+AT13*0.669+AT14*0.785+AT15*0.692+AT16*0.631+AT17*0.252+AT18*0.245+AT19*0.427+AT20*0.094+AT21*0.183+AT22*0.417+AT23*0+AT24*0+AT25*0.226+AT26*0.074+AT27*0.142+AT28*0.263+AT29*0+AT30*0.117+AT31*0.2+AT32*0+AT33*0+AT34*0+AT35*0.116+AT36*0</f>
        <v>43.237896999999997</v>
      </c>
      <c r="AV39" s="24">
        <f>AV7*0.348+AV8*0.658+AV9*0.889+AV10*0.205+AV11*0.399+AV12*0.358+AV13*0.669+AV14*0.785+AV15*0.692+AV16*0.631+AV17*0.252+AV18*0.245+AV19*0.427+AV20*0.094+AV21*0.183+AV22*0.417+AV23*0+AV24*0+AV25*0.226+AV26*0.074+AV27*0.142+AV28*0.263+AV29*0+AV30*0.117+AV31*0.2+AV32*0+AV33*0+AV34*0+AV35*0.116+AV36*0</f>
        <v>197.6107890000001</v>
      </c>
      <c r="AX39" s="24">
        <f>AX7*0.348+AX8*0.658+AX9*0.889+AX10*0.205+AX11*0.399+AX12*0.358+AX13*0.669+AX14*0.785+AX15*0.692+AX16*0.631+AX17*0.252+AX18*0.245+AX19*0.427+AX20*0.094+AX21*0.183+AX22*0.417+AX23*0+AX24*0+AX25*0.226+AX26*0.074+AX27*0.142+AX28*0.263+AX29*0+AX30*0.117+AX31*0.2+AX32*0+AX33*0+AX34*0+AX35*0.116+AX36*0</f>
        <v>129.84971899999999</v>
      </c>
      <c r="AZ39" s="24">
        <f>AZ7*0.348+AZ8*0.658+AZ9*0.889+AZ10*0.205+AZ11*0.399+AZ12*0.358+AZ13*0.669+AZ14*0.785+AZ15*0.692+AZ16*0.631+AZ17*0.252+AZ18*0.245+AZ19*0.427+AZ20*0.094+AZ21*0.183+AZ22*0.417+AZ23*0+AZ24*0+AZ25*0.226+AZ26*0.074+AZ27*0.142+AZ28*0.263+AZ29*0+AZ30*0.117+AZ31*0.2+AZ32*0+AZ33*0+AZ34*0+AZ35*0.116+AZ36*0</f>
        <v>126.24030400000002</v>
      </c>
      <c r="BB39" s="24">
        <f>BB7*0.348+BB8*0.658+BB9*0.889+BB10*0.205+BB11*0.399+BB12*0.358+BB13*0.669+BB14*0.785+BB15*0.692+BB16*0.631+BB17*0.252+BB18*0.245+BB19*0.427+BB20*0.094+BB21*0.183+BB22*0.417+BB23*0+BB24*0+BB25*0.226+BB26*0.074+BB27*0.142+BB28*0.263+BB29*0+BB30*0.117+BB31*0.2+BB32*0+BB33*0+BB34*0+BB35*0.116+BB36*0</f>
        <v>92.563940000000002</v>
      </c>
      <c r="BE39">
        <f t="shared" si="1"/>
        <v>0.31462749000000001</v>
      </c>
      <c r="BF39">
        <f t="shared" si="10"/>
        <v>0</v>
      </c>
      <c r="BG39">
        <f t="shared" si="11"/>
        <v>4.1753239999999997E-2</v>
      </c>
      <c r="BH39">
        <f t="shared" si="12"/>
        <v>0</v>
      </c>
      <c r="BI39">
        <f t="shared" si="13"/>
        <v>1.6301849999999996E-2</v>
      </c>
      <c r="BJ39">
        <f t="shared" si="14"/>
        <v>0</v>
      </c>
      <c r="BK39">
        <f t="shared" si="15"/>
        <v>0.16316258</v>
      </c>
      <c r="BL39">
        <f t="shared" si="16"/>
        <v>0</v>
      </c>
      <c r="BM39">
        <f t="shared" si="17"/>
        <v>2.3517850000000007E-2</v>
      </c>
      <c r="BN39">
        <f t="shared" si="18"/>
        <v>0</v>
      </c>
      <c r="BO39">
        <f t="shared" si="19"/>
        <v>9.1259400000000008E-3</v>
      </c>
      <c r="BP39">
        <f t="shared" si="20"/>
        <v>0</v>
      </c>
      <c r="BQ39">
        <f t="shared" si="21"/>
        <v>3.9798189999999996</v>
      </c>
      <c r="BR39">
        <f t="shared" si="22"/>
        <v>0</v>
      </c>
      <c r="BS39">
        <f t="shared" si="23"/>
        <v>10.143586000000001</v>
      </c>
      <c r="BT39">
        <f t="shared" si="24"/>
        <v>0</v>
      </c>
      <c r="BU39">
        <f t="shared" si="25"/>
        <v>9.7018242000000008</v>
      </c>
      <c r="BV39">
        <f t="shared" si="26"/>
        <v>0</v>
      </c>
      <c r="BW39">
        <f t="shared" si="27"/>
        <v>6.8234521000000017</v>
      </c>
      <c r="BX39">
        <f t="shared" si="28"/>
        <v>0</v>
      </c>
      <c r="BY39">
        <f t="shared" si="29"/>
        <v>8.0626271999999979</v>
      </c>
      <c r="BZ39">
        <f t="shared" si="30"/>
        <v>0</v>
      </c>
      <c r="CA39">
        <f t="shared" si="31"/>
        <v>2.0056360999999994</v>
      </c>
      <c r="CB39">
        <f t="shared" si="32"/>
        <v>0</v>
      </c>
      <c r="CC39">
        <f t="shared" si="33"/>
        <v>14.334180099999994</v>
      </c>
      <c r="CD39">
        <f t="shared" si="34"/>
        <v>0</v>
      </c>
      <c r="CE39">
        <f t="shared" si="35"/>
        <v>3.5612793999999988</v>
      </c>
      <c r="CF39">
        <f t="shared" si="36"/>
        <v>0</v>
      </c>
      <c r="CG39">
        <f t="shared" si="37"/>
        <v>15.4237074</v>
      </c>
      <c r="CH39">
        <f t="shared" si="38"/>
        <v>0</v>
      </c>
      <c r="CI39">
        <f t="shared" si="39"/>
        <v>2.4307467000000003</v>
      </c>
      <c r="CJ39">
        <f t="shared" si="40"/>
        <v>0</v>
      </c>
      <c r="CK39">
        <f t="shared" si="41"/>
        <v>1.6252102999999993</v>
      </c>
      <c r="CL39">
        <f t="shared" si="42"/>
        <v>0</v>
      </c>
      <c r="CM39">
        <f t="shared" si="43"/>
        <v>6.4217103000000009</v>
      </c>
      <c r="CN39">
        <f t="shared" si="44"/>
        <v>0</v>
      </c>
      <c r="CO39">
        <f t="shared" si="45"/>
        <v>14.297540400000001</v>
      </c>
      <c r="CP39">
        <f t="shared" si="46"/>
        <v>0</v>
      </c>
      <c r="CQ39">
        <f t="shared" si="47"/>
        <v>7.0588055000000001</v>
      </c>
      <c r="CR39">
        <f t="shared" si="48"/>
        <v>0</v>
      </c>
      <c r="CS39">
        <f t="shared" si="49"/>
        <v>4.2433298000000006</v>
      </c>
      <c r="CT39">
        <f t="shared" si="50"/>
        <v>0</v>
      </c>
      <c r="CU39">
        <f t="shared" si="51"/>
        <v>4.3237896999999998</v>
      </c>
      <c r="CV39">
        <f t="shared" si="52"/>
        <v>0</v>
      </c>
      <c r="CW39">
        <f t="shared" si="53"/>
        <v>19.761078900000008</v>
      </c>
      <c r="CX39">
        <f t="shared" si="54"/>
        <v>0</v>
      </c>
      <c r="CY39">
        <f t="shared" si="55"/>
        <v>12.9849719</v>
      </c>
      <c r="CZ39">
        <f t="shared" si="56"/>
        <v>0</v>
      </c>
      <c r="DA39">
        <f t="shared" si="57"/>
        <v>12.624030400000002</v>
      </c>
      <c r="DB39">
        <f t="shared" si="58"/>
        <v>0</v>
      </c>
      <c r="DC39">
        <f t="shared" si="59"/>
        <v>9.2563940000000002</v>
      </c>
      <c r="DD39">
        <f t="shared" si="60"/>
        <v>0</v>
      </c>
      <c r="DF39">
        <f t="shared" si="2"/>
        <v>0.41753240000000003</v>
      </c>
      <c r="DG39">
        <f t="shared" si="3"/>
        <v>4.171531602635755E-2</v>
      </c>
      <c r="DH39">
        <f t="shared" si="4"/>
        <v>0.23517850000000007</v>
      </c>
      <c r="DI39">
        <f t="shared" si="5"/>
        <v>2.3688994631101312E-2</v>
      </c>
      <c r="DJ39" s="22">
        <f t="shared" si="6"/>
        <v>74.430396500000001</v>
      </c>
      <c r="DK39">
        <f t="shared" si="7"/>
        <v>7.7105374712203121</v>
      </c>
      <c r="DL39" s="22">
        <f t="shared" si="8"/>
        <v>81.5759975</v>
      </c>
      <c r="DM39">
        <f t="shared" si="9"/>
        <v>8.6275618704218786</v>
      </c>
      <c r="DN39" t="s">
        <v>46</v>
      </c>
    </row>
    <row r="40" spans="1:118">
      <c r="A40">
        <v>2671</v>
      </c>
      <c r="B40" s="12" t="s">
        <v>46</v>
      </c>
      <c r="C40" s="2" t="s">
        <v>152</v>
      </c>
      <c r="D40" s="24">
        <f>1000-SUM(D5:D39)</f>
        <v>64.558025100000123</v>
      </c>
      <c r="F40" s="24">
        <f>1000-SUM(F5:F39)</f>
        <v>3.0589675999999599</v>
      </c>
      <c r="H40" s="24">
        <f>1000-SUM(H5:H39)</f>
        <v>11.025481499999955</v>
      </c>
      <c r="J40" s="24">
        <f>1000-SUM(J5:J39)</f>
        <v>99.390074199999958</v>
      </c>
      <c r="L40" s="24">
        <f>1000-SUM(L5:L39)</f>
        <v>81.280621500000052</v>
      </c>
      <c r="N40" s="24">
        <f>1000-SUM(N5:N39)</f>
        <v>129.00184060000015</v>
      </c>
      <c r="O40" s="16"/>
      <c r="P40" s="24">
        <f>1000-SUM(P5:P39)</f>
        <v>714.54280999999992</v>
      </c>
      <c r="R40" s="24">
        <f>1000-SUM(R5:R39)</f>
        <v>369.28413999999998</v>
      </c>
      <c r="T40" s="24">
        <f>1000-SUM(T5:T39)</f>
        <v>500.68275800000015</v>
      </c>
      <c r="V40" s="24">
        <f>1000-SUM(V5:V39)</f>
        <v>615.85047900000006</v>
      </c>
      <c r="X40" s="24">
        <f>1000-SUM(X5:X39)</f>
        <v>503.41772800000001</v>
      </c>
      <c r="Z40" s="24">
        <f>1000-SUM(Z5:Z39)</f>
        <v>803.54663899999991</v>
      </c>
      <c r="AB40" s="24">
        <f>1000-SUM(AB5:AB39)</f>
        <v>333.68819900000017</v>
      </c>
      <c r="AD40" s="24">
        <f>1000-SUM(AD5:AD39)</f>
        <v>664.60420599999998</v>
      </c>
      <c r="AF40" s="24">
        <f>1000-SUM(AF5:AF39)</f>
        <v>340.60692600000016</v>
      </c>
      <c r="AH40" s="24">
        <f>1000-SUM(AH5:AH39)</f>
        <v>775.83153300000004</v>
      </c>
      <c r="AJ40" s="24">
        <f>1000-SUM(AJ5:AJ39)</f>
        <v>870.64589699999999</v>
      </c>
      <c r="AL40" s="24">
        <f>1000-SUM(AL5:AL39)</f>
        <v>466.51889700000004</v>
      </c>
      <c r="AN40" s="24">
        <f>1000-SUM(AN5:AN39)</f>
        <v>350.21559600000001</v>
      </c>
      <c r="AP40" s="24">
        <f>1000-SUM(AP5:AP39)</f>
        <v>615.07494500000007</v>
      </c>
      <c r="AR40" s="24">
        <f>1000-SUM(AR5:AR39)</f>
        <v>785.00470199999995</v>
      </c>
      <c r="AT40" s="24">
        <f>1000-SUM(AT5:AT39)</f>
        <v>795.94010299999991</v>
      </c>
      <c r="AV40" s="24">
        <f>1000-SUM(AV5:AV39)</f>
        <v>138.89121099999988</v>
      </c>
      <c r="AX40" s="24">
        <f>1000-SUM(AX5:AX39)</f>
        <v>264.25128100000029</v>
      </c>
      <c r="AZ40" s="24">
        <f>1000-SUM(AZ5:AZ39)</f>
        <v>485.78369600000008</v>
      </c>
      <c r="BB40" s="24">
        <f>1000-SUM(BB5:BB39)</f>
        <v>625.94705999999996</v>
      </c>
      <c r="BE40">
        <f t="shared" si="1"/>
        <v>6.4558025100000123</v>
      </c>
      <c r="BF40">
        <f t="shared" si="10"/>
        <v>0</v>
      </c>
      <c r="BG40">
        <f t="shared" si="11"/>
        <v>0.30589675999999599</v>
      </c>
      <c r="BH40">
        <f t="shared" si="12"/>
        <v>0</v>
      </c>
      <c r="BI40">
        <f t="shared" si="13"/>
        <v>1.1025481499999954</v>
      </c>
      <c r="BJ40">
        <f t="shared" si="14"/>
        <v>0</v>
      </c>
      <c r="BK40">
        <f t="shared" si="15"/>
        <v>9.9390074199999958</v>
      </c>
      <c r="BL40">
        <f t="shared" si="16"/>
        <v>0</v>
      </c>
      <c r="BM40">
        <f t="shared" si="17"/>
        <v>8.1280621500000052</v>
      </c>
      <c r="BN40">
        <f t="shared" si="18"/>
        <v>0</v>
      </c>
      <c r="BO40">
        <f t="shared" si="19"/>
        <v>12.900184060000013</v>
      </c>
      <c r="BP40">
        <f t="shared" si="20"/>
        <v>0</v>
      </c>
      <c r="BQ40">
        <f t="shared" si="21"/>
        <v>71.454280999999995</v>
      </c>
      <c r="BR40">
        <f t="shared" si="22"/>
        <v>0</v>
      </c>
      <c r="BS40">
        <f t="shared" si="23"/>
        <v>36.928413999999997</v>
      </c>
      <c r="BT40">
        <f t="shared" si="24"/>
        <v>0</v>
      </c>
      <c r="BU40">
        <f t="shared" si="25"/>
        <v>50.068275800000016</v>
      </c>
      <c r="BV40">
        <f t="shared" si="26"/>
        <v>0</v>
      </c>
      <c r="BW40">
        <f t="shared" si="27"/>
        <v>61.585047900000013</v>
      </c>
      <c r="BX40">
        <f t="shared" si="28"/>
        <v>0</v>
      </c>
      <c r="BY40">
        <f t="shared" si="29"/>
        <v>50.341772800000008</v>
      </c>
      <c r="BZ40">
        <f t="shared" si="30"/>
        <v>0</v>
      </c>
      <c r="CA40">
        <f t="shared" si="31"/>
        <v>80.354663899999991</v>
      </c>
      <c r="CB40">
        <f t="shared" si="32"/>
        <v>0</v>
      </c>
      <c r="CC40">
        <f t="shared" si="33"/>
        <v>33.36881990000002</v>
      </c>
      <c r="CD40">
        <f t="shared" si="34"/>
        <v>0</v>
      </c>
      <c r="CE40">
        <f t="shared" si="35"/>
        <v>66.460420600000006</v>
      </c>
      <c r="CF40">
        <f t="shared" si="36"/>
        <v>0</v>
      </c>
      <c r="CG40">
        <f t="shared" si="37"/>
        <v>34.060692600000017</v>
      </c>
      <c r="CH40">
        <f t="shared" si="38"/>
        <v>0</v>
      </c>
      <c r="CI40">
        <f t="shared" si="39"/>
        <v>77.583153300000006</v>
      </c>
      <c r="CJ40">
        <f t="shared" si="40"/>
        <v>0</v>
      </c>
      <c r="CK40">
        <f t="shared" si="41"/>
        <v>87.064589699999999</v>
      </c>
      <c r="CL40">
        <f t="shared" si="42"/>
        <v>0</v>
      </c>
      <c r="CM40">
        <f t="shared" si="43"/>
        <v>46.651889700000005</v>
      </c>
      <c r="CN40">
        <f t="shared" si="44"/>
        <v>0</v>
      </c>
      <c r="CO40">
        <f t="shared" si="45"/>
        <v>35.021559600000003</v>
      </c>
      <c r="CP40">
        <f t="shared" si="46"/>
        <v>0</v>
      </c>
      <c r="CQ40">
        <f t="shared" si="47"/>
        <v>61.507494500000007</v>
      </c>
      <c r="CR40">
        <f t="shared" si="48"/>
        <v>0</v>
      </c>
      <c r="CS40">
        <f t="shared" si="49"/>
        <v>78.500470199999995</v>
      </c>
      <c r="CT40">
        <f t="shared" si="50"/>
        <v>0</v>
      </c>
      <c r="CU40">
        <f t="shared" si="51"/>
        <v>79.594010299999994</v>
      </c>
      <c r="CV40">
        <f t="shared" si="52"/>
        <v>0</v>
      </c>
      <c r="CW40">
        <f t="shared" si="53"/>
        <v>13.889121099999988</v>
      </c>
      <c r="CX40">
        <f t="shared" si="54"/>
        <v>0</v>
      </c>
      <c r="CY40">
        <f t="shared" si="55"/>
        <v>26.425128100000027</v>
      </c>
      <c r="CZ40">
        <f t="shared" si="56"/>
        <v>0</v>
      </c>
      <c r="DA40">
        <f t="shared" si="57"/>
        <v>48.578369600000009</v>
      </c>
      <c r="DB40">
        <f t="shared" si="58"/>
        <v>0</v>
      </c>
      <c r="DC40">
        <f t="shared" si="59"/>
        <v>62.594706000000002</v>
      </c>
      <c r="DD40">
        <f t="shared" si="60"/>
        <v>0</v>
      </c>
      <c r="DF40">
        <f t="shared" si="2"/>
        <v>11.025481499999955</v>
      </c>
      <c r="DG40">
        <f t="shared" si="3"/>
        <v>1.1015467185666472</v>
      </c>
      <c r="DH40">
        <f t="shared" si="4"/>
        <v>99.390074199999958</v>
      </c>
      <c r="DI40">
        <f t="shared" si="5"/>
        <v>10.01133579008523</v>
      </c>
      <c r="DJ40" s="22">
        <f t="shared" si="6"/>
        <v>559.63410350000004</v>
      </c>
      <c r="DK40">
        <f t="shared" si="7"/>
        <v>57.974697544564826</v>
      </c>
      <c r="DL40" s="22">
        <f t="shared" si="8"/>
        <v>550.42932050000013</v>
      </c>
      <c r="DM40">
        <f t="shared" si="9"/>
        <v>58.213974250305988</v>
      </c>
      <c r="DN40" t="s">
        <v>46</v>
      </c>
    </row>
    <row r="41" spans="1:118">
      <c r="B41" s="31"/>
      <c r="C41" s="32"/>
      <c r="D41" s="24"/>
      <c r="F41" s="16"/>
      <c r="H41" s="16"/>
      <c r="J41" s="16"/>
      <c r="L41" s="16"/>
      <c r="N41" s="16"/>
      <c r="O41" s="16"/>
      <c r="R41" s="25"/>
      <c r="T41" s="25"/>
      <c r="V41" s="25"/>
      <c r="X41" s="25"/>
      <c r="Z41" s="25"/>
      <c r="AB41" s="25"/>
      <c r="AD41" s="25"/>
      <c r="AF41" s="25"/>
      <c r="AH41" s="25"/>
      <c r="AJ41" s="25"/>
      <c r="AL41" s="25"/>
      <c r="AN41" s="25"/>
      <c r="AP41" s="25"/>
      <c r="AR41" s="25"/>
      <c r="AT41" s="25"/>
      <c r="AV41" s="25"/>
      <c r="AX41" s="25"/>
      <c r="AZ41" s="25"/>
      <c r="BB41" s="25"/>
      <c r="DF41">
        <f>SUM(DF5:DF40)</f>
        <v>1000.9091139</v>
      </c>
      <c r="DH41">
        <f>SUM(DH5:DH40)</f>
        <v>992.77535269999987</v>
      </c>
      <c r="DJ41" s="22">
        <f>SUM(DJ5:DJ40)</f>
        <v>965.30749999999989</v>
      </c>
      <c r="DL41" s="22">
        <f>SUM(DL5:DL40)</f>
        <v>945.52781800000014</v>
      </c>
    </row>
    <row r="42" spans="1:118">
      <c r="B42" s="31"/>
      <c r="C42" s="32"/>
      <c r="D42" s="24"/>
      <c r="F42" s="16"/>
      <c r="H42" s="16"/>
      <c r="J42" s="16"/>
      <c r="L42" s="16"/>
      <c r="N42" s="16"/>
      <c r="O42" s="16"/>
      <c r="R42" s="25"/>
      <c r="T42" s="25"/>
      <c r="V42" s="25"/>
      <c r="X42" s="25"/>
      <c r="Z42" s="25"/>
      <c r="AB42" s="25"/>
      <c r="AD42" s="25"/>
      <c r="AF42" s="25"/>
      <c r="AH42" s="25"/>
      <c r="AJ42" s="25"/>
      <c r="AL42" s="25"/>
      <c r="AN42" s="25"/>
      <c r="AP42" s="25"/>
      <c r="AR42" s="25"/>
      <c r="AT42" s="25"/>
      <c r="AV42" s="25"/>
      <c r="AX42" s="25"/>
      <c r="AZ42" s="25"/>
      <c r="BB42" s="25"/>
    </row>
    <row r="43" spans="1:118">
      <c r="B43" s="31"/>
      <c r="C43" s="32"/>
      <c r="D43" s="24"/>
      <c r="F43" s="16"/>
      <c r="H43" s="16"/>
      <c r="J43" s="16"/>
      <c r="L43" s="16"/>
      <c r="N43" s="16"/>
      <c r="O43" s="16"/>
      <c r="R43" s="25"/>
      <c r="T43" s="25"/>
      <c r="V43" s="25"/>
      <c r="X43" s="25"/>
      <c r="Z43" s="25"/>
      <c r="AB43" s="25"/>
      <c r="AD43" s="25"/>
      <c r="AF43" s="25"/>
      <c r="AH43" s="25"/>
      <c r="AJ43" s="25"/>
      <c r="AL43" s="25"/>
      <c r="AN43" s="25"/>
      <c r="AP43" s="25"/>
      <c r="AR43" s="25"/>
      <c r="AT43" s="25"/>
      <c r="AV43" s="25"/>
      <c r="AX43" s="25"/>
      <c r="AZ43" s="25"/>
      <c r="BB43" s="25"/>
    </row>
    <row r="44" spans="1:118">
      <c r="B44" s="31"/>
      <c r="C44" s="32"/>
      <c r="D44" s="24"/>
      <c r="F44" s="16"/>
      <c r="H44" s="16"/>
      <c r="J44" s="16"/>
      <c r="L44" s="16"/>
      <c r="N44" s="16"/>
      <c r="O44" s="16"/>
      <c r="R44" s="25"/>
      <c r="T44" s="25"/>
      <c r="V44" s="25"/>
      <c r="X44" s="25"/>
      <c r="Z44" s="25"/>
      <c r="AB44" s="25"/>
      <c r="AD44" s="25"/>
      <c r="AF44" s="25"/>
      <c r="AH44" s="25"/>
      <c r="AJ44" s="25"/>
      <c r="AL44" s="25"/>
      <c r="AN44" s="25"/>
      <c r="AP44" s="25"/>
      <c r="AR44" s="25"/>
      <c r="AT44" s="25"/>
      <c r="AV44" s="25"/>
      <c r="AX44" s="25"/>
      <c r="AZ44" s="25"/>
      <c r="BB44" s="25"/>
    </row>
    <row r="45" spans="1:118">
      <c r="B45" s="31"/>
      <c r="C45" s="32"/>
      <c r="D45" s="29"/>
      <c r="F45" s="16"/>
      <c r="H45" s="16"/>
      <c r="J45" s="16"/>
      <c r="L45" s="16"/>
      <c r="N45" s="16"/>
      <c r="O45" s="16"/>
      <c r="R45" s="30"/>
      <c r="T45" s="30"/>
      <c r="V45" s="30"/>
      <c r="X45" s="30"/>
      <c r="Z45" s="30"/>
      <c r="AB45" s="30"/>
      <c r="AD45" s="30"/>
      <c r="AF45" s="30"/>
      <c r="AH45" s="30"/>
      <c r="AJ45" s="30"/>
      <c r="AL45" s="30"/>
      <c r="AN45" s="30"/>
      <c r="AP45" s="30"/>
      <c r="AR45" s="30"/>
      <c r="AT45" s="30"/>
      <c r="AV45" s="30"/>
      <c r="AX45" s="30"/>
      <c r="AZ45" s="30"/>
      <c r="BB45" s="30"/>
    </row>
    <row r="46" spans="1:118">
      <c r="B46" s="31"/>
      <c r="C46" s="32"/>
      <c r="D46" s="29"/>
      <c r="F46" s="16"/>
      <c r="H46" s="16"/>
      <c r="J46" s="16"/>
      <c r="L46" s="16"/>
      <c r="N46" s="16"/>
      <c r="O46" s="16"/>
      <c r="R46" s="30"/>
      <c r="T46" s="30"/>
      <c r="V46" s="30"/>
      <c r="X46" s="30"/>
      <c r="Z46" s="30"/>
      <c r="AB46" s="30"/>
      <c r="AD46" s="30"/>
      <c r="AF46" s="30"/>
      <c r="AH46" s="30"/>
      <c r="AJ46" s="30"/>
      <c r="AL46" s="30"/>
      <c r="AN46" s="30"/>
      <c r="AP46" s="30"/>
      <c r="AR46" s="30"/>
      <c r="AT46" s="30"/>
      <c r="AV46" s="30"/>
      <c r="AX46" s="30"/>
      <c r="AZ46" s="30"/>
      <c r="BB46" s="30"/>
    </row>
    <row r="47" spans="1:118">
      <c r="B47" s="31"/>
      <c r="C47" s="32"/>
      <c r="D47" s="29"/>
      <c r="F47" s="16"/>
      <c r="H47" s="16"/>
      <c r="J47" s="16"/>
      <c r="L47" s="16"/>
      <c r="N47" s="16"/>
      <c r="O47" s="16"/>
      <c r="R47" s="30"/>
      <c r="T47" s="30"/>
      <c r="V47" s="30"/>
      <c r="X47" s="30"/>
      <c r="Z47" s="30"/>
      <c r="AB47" s="30"/>
      <c r="AD47" s="30"/>
      <c r="AF47" s="30"/>
      <c r="AH47" s="30"/>
      <c r="AJ47" s="30"/>
      <c r="AL47" s="30"/>
      <c r="AN47" s="30"/>
      <c r="AP47" s="30"/>
      <c r="AR47" s="30"/>
      <c r="AT47" s="30"/>
      <c r="AV47" s="30"/>
      <c r="AX47" s="30"/>
      <c r="AZ47" s="30"/>
      <c r="BB47" s="30"/>
    </row>
    <row r="48" spans="1:118">
      <c r="B48" s="31"/>
      <c r="C48" s="32"/>
      <c r="D48" s="29"/>
      <c r="F48" s="16"/>
      <c r="H48" s="16"/>
      <c r="J48" s="16"/>
      <c r="L48" s="16"/>
      <c r="N48" s="16"/>
      <c r="O48" s="16"/>
      <c r="R48" s="30"/>
      <c r="T48" s="30"/>
      <c r="V48" s="30"/>
      <c r="X48" s="30"/>
      <c r="Z48" s="30"/>
      <c r="AB48" s="30"/>
      <c r="AD48" s="30"/>
      <c r="AF48" s="30"/>
      <c r="AH48" s="30"/>
      <c r="AJ48" s="30"/>
      <c r="AL48" s="30"/>
      <c r="AN48" s="30"/>
      <c r="AP48" s="30"/>
      <c r="AR48" s="30"/>
      <c r="AT48" s="30"/>
      <c r="AV48" s="30"/>
      <c r="AX48" s="30"/>
      <c r="AZ48" s="30"/>
      <c r="BB48" s="30"/>
    </row>
    <row r="49" spans="2:54">
      <c r="B49" s="31"/>
      <c r="C49" s="32"/>
      <c r="D49" s="29"/>
      <c r="F49" s="16"/>
      <c r="H49" s="16"/>
      <c r="J49" s="16"/>
      <c r="L49" s="16"/>
      <c r="N49" s="16"/>
      <c r="O49" s="16"/>
      <c r="R49" s="30"/>
      <c r="T49" s="30"/>
      <c r="V49" s="30"/>
      <c r="X49" s="30"/>
      <c r="Z49" s="30"/>
      <c r="AB49" s="30"/>
      <c r="AD49" s="30"/>
      <c r="AF49" s="30"/>
      <c r="AH49" s="30"/>
      <c r="AJ49" s="30"/>
      <c r="AL49" s="30"/>
      <c r="AN49" s="30"/>
      <c r="AP49" s="30"/>
      <c r="AR49" s="30"/>
      <c r="AT49" s="30"/>
      <c r="AV49" s="30"/>
      <c r="AX49" s="30"/>
      <c r="AZ49" s="30"/>
      <c r="BB49" s="30"/>
    </row>
    <row r="50" spans="2:54">
      <c r="B50" s="31"/>
      <c r="C50" s="32"/>
      <c r="D50" s="29"/>
      <c r="F50" s="16"/>
      <c r="H50" s="16"/>
      <c r="J50" s="16"/>
      <c r="L50" s="16"/>
      <c r="N50" s="16"/>
      <c r="O50" s="16"/>
      <c r="R50" s="30"/>
      <c r="T50" s="30"/>
      <c r="V50" s="30"/>
      <c r="X50" s="30"/>
      <c r="Z50" s="30"/>
      <c r="AB50" s="30"/>
      <c r="AD50" s="30"/>
      <c r="AF50" s="30"/>
      <c r="AH50" s="30"/>
      <c r="AJ50" s="30"/>
      <c r="AL50" s="30"/>
      <c r="AN50" s="30"/>
      <c r="AP50" s="30"/>
      <c r="AR50" s="30"/>
      <c r="AT50" s="30"/>
      <c r="AV50" s="30"/>
      <c r="AX50" s="30"/>
      <c r="AZ50" s="30"/>
      <c r="BB50" s="30"/>
    </row>
    <row r="51" spans="2:54">
      <c r="B51" s="31"/>
      <c r="C51" s="32"/>
      <c r="D51" s="29"/>
      <c r="F51" s="16"/>
      <c r="H51" s="16"/>
      <c r="J51" s="16"/>
      <c r="L51" s="16"/>
      <c r="N51" s="16"/>
      <c r="O51" s="16"/>
      <c r="R51" s="30"/>
      <c r="T51" s="30"/>
      <c r="V51" s="30"/>
      <c r="X51" s="30"/>
      <c r="Z51" s="30"/>
      <c r="AB51" s="30"/>
      <c r="AD51" s="30"/>
      <c r="AF51" s="30"/>
      <c r="AH51" s="30"/>
      <c r="AJ51" s="30"/>
      <c r="AL51" s="30"/>
      <c r="AN51" s="30"/>
      <c r="AP51" s="30"/>
      <c r="AR51" s="30"/>
      <c r="AT51" s="30"/>
      <c r="AV51" s="30"/>
      <c r="AX51" s="30"/>
      <c r="AZ51" s="30"/>
      <c r="BB51" s="30"/>
    </row>
    <row r="52" spans="2:54">
      <c r="B52" s="31"/>
      <c r="C52" s="32"/>
      <c r="D52" s="29"/>
      <c r="F52" s="16"/>
      <c r="H52" s="16"/>
      <c r="J52" s="16"/>
      <c r="L52" s="16"/>
      <c r="N52" s="16"/>
      <c r="O52" s="16"/>
      <c r="R52" s="30"/>
      <c r="T52" s="30"/>
      <c r="V52" s="30"/>
      <c r="X52" s="30"/>
      <c r="Z52" s="30"/>
      <c r="AB52" s="30"/>
      <c r="AD52" s="30"/>
      <c r="AF52" s="30"/>
      <c r="AH52" s="30"/>
      <c r="AJ52" s="30"/>
      <c r="AL52" s="30"/>
      <c r="AN52" s="30"/>
      <c r="AP52" s="30"/>
      <c r="AR52" s="30"/>
      <c r="AT52" s="30"/>
      <c r="AV52" s="30"/>
      <c r="AX52" s="30"/>
      <c r="AZ52" s="30"/>
      <c r="BB52" s="30"/>
    </row>
    <row r="53" spans="2:54">
      <c r="B53" s="31"/>
      <c r="C53" s="32"/>
      <c r="D53" s="29"/>
      <c r="F53" s="16"/>
      <c r="H53" s="16"/>
      <c r="J53" s="16"/>
      <c r="L53" s="16"/>
      <c r="N53" s="16"/>
      <c r="O53" s="16"/>
      <c r="R53" s="30"/>
      <c r="T53" s="30"/>
      <c r="V53" s="30"/>
      <c r="X53" s="30"/>
      <c r="Z53" s="30"/>
      <c r="AB53" s="30"/>
      <c r="AD53" s="30"/>
      <c r="AF53" s="30"/>
      <c r="AH53" s="30"/>
      <c r="AJ53" s="30"/>
      <c r="AL53" s="30"/>
      <c r="AN53" s="30"/>
      <c r="AP53" s="30"/>
      <c r="AR53" s="30"/>
      <c r="AT53" s="30"/>
      <c r="AV53" s="30"/>
      <c r="AX53" s="30"/>
      <c r="AZ53" s="30"/>
      <c r="BB53" s="30"/>
    </row>
    <row r="54" spans="2:54">
      <c r="B54" s="31"/>
      <c r="C54" s="32"/>
      <c r="D54" s="29"/>
      <c r="F54" s="16"/>
      <c r="H54" s="16"/>
      <c r="J54" s="16"/>
      <c r="L54" s="16"/>
      <c r="N54" s="16"/>
      <c r="O54" s="16"/>
      <c r="R54" s="30"/>
      <c r="T54" s="30"/>
      <c r="V54" s="30"/>
      <c r="X54" s="30"/>
      <c r="Z54" s="30"/>
      <c r="AB54" s="30"/>
      <c r="AD54" s="30"/>
      <c r="AF54" s="30"/>
      <c r="AH54" s="30"/>
      <c r="AJ54" s="30"/>
      <c r="AL54" s="30"/>
      <c r="AN54" s="30"/>
      <c r="AP54" s="30"/>
      <c r="AR54" s="30"/>
      <c r="AT54" s="30"/>
      <c r="AV54" s="30"/>
      <c r="AX54" s="30"/>
      <c r="AZ54" s="30"/>
      <c r="BB54" s="30"/>
    </row>
    <row r="55" spans="2:54">
      <c r="B55" s="31"/>
      <c r="C55" s="32"/>
      <c r="D55" s="29"/>
      <c r="F55" s="16"/>
      <c r="H55" s="16"/>
      <c r="J55" s="16"/>
      <c r="L55" s="16"/>
      <c r="N55" s="16"/>
      <c r="O55" s="16"/>
      <c r="R55" s="30"/>
      <c r="T55" s="30"/>
      <c r="V55" s="30"/>
      <c r="X55" s="30"/>
      <c r="Z55" s="30"/>
      <c r="AB55" s="30"/>
      <c r="AD55" s="30"/>
      <c r="AF55" s="30"/>
      <c r="AH55" s="30"/>
      <c r="AJ55" s="30"/>
      <c r="AL55" s="30"/>
      <c r="AN55" s="30"/>
      <c r="AP55" s="30"/>
      <c r="AR55" s="30"/>
      <c r="AT55" s="30"/>
      <c r="AV55" s="30"/>
      <c r="AX55" s="30"/>
      <c r="AZ55" s="30"/>
      <c r="BB55" s="30"/>
    </row>
    <row r="56" spans="2:54">
      <c r="B56" s="31"/>
      <c r="C56" s="32"/>
      <c r="D56" s="29"/>
      <c r="F56" s="16"/>
      <c r="H56" s="16"/>
      <c r="J56" s="16"/>
      <c r="L56" s="16"/>
      <c r="N56" s="16"/>
      <c r="O56" s="16"/>
      <c r="R56" s="30"/>
      <c r="T56" s="30"/>
      <c r="V56" s="30"/>
      <c r="X56" s="30"/>
      <c r="Z56" s="30"/>
      <c r="AB56" s="30"/>
      <c r="AD56" s="30"/>
      <c r="AF56" s="30"/>
      <c r="AH56" s="30"/>
      <c r="AJ56" s="30"/>
      <c r="AL56" s="30"/>
      <c r="AN56" s="30"/>
      <c r="AP56" s="30"/>
      <c r="AR56" s="30"/>
      <c r="AT56" s="30"/>
      <c r="AV56" s="30"/>
      <c r="AX56" s="30"/>
      <c r="AZ56" s="30"/>
      <c r="BB56" s="30"/>
    </row>
    <row r="57" spans="2:54">
      <c r="B57" s="31"/>
      <c r="C57" s="32"/>
      <c r="D57" s="29"/>
      <c r="F57" s="16"/>
      <c r="H57" s="16"/>
      <c r="J57" s="16"/>
      <c r="L57" s="16"/>
      <c r="N57" s="16"/>
      <c r="O57" s="16"/>
      <c r="R57" s="30"/>
      <c r="T57" s="30"/>
      <c r="V57" s="30"/>
      <c r="X57" s="30"/>
      <c r="Z57" s="30"/>
      <c r="AB57" s="30"/>
      <c r="AD57" s="30"/>
      <c r="AF57" s="30"/>
      <c r="AH57" s="30"/>
      <c r="AJ57" s="30"/>
      <c r="AL57" s="30"/>
      <c r="AN57" s="30"/>
      <c r="AP57" s="30"/>
      <c r="AR57" s="30"/>
      <c r="AT57" s="30"/>
      <c r="AV57" s="30"/>
      <c r="AX57" s="30"/>
      <c r="AZ57" s="30"/>
      <c r="BB57" s="30"/>
    </row>
    <row r="58" spans="2:54">
      <c r="B58" s="31"/>
      <c r="C58" s="32"/>
      <c r="D58" s="29"/>
      <c r="F58" s="16"/>
      <c r="H58" s="16"/>
      <c r="J58" s="16"/>
      <c r="L58" s="16"/>
      <c r="N58" s="16"/>
      <c r="O58" s="16"/>
      <c r="R58" s="30"/>
      <c r="T58" s="30"/>
      <c r="V58" s="30"/>
      <c r="X58" s="30"/>
      <c r="Z58" s="30"/>
      <c r="AB58" s="30"/>
      <c r="AD58" s="30"/>
      <c r="AF58" s="30"/>
      <c r="AH58" s="30"/>
      <c r="AJ58" s="30"/>
      <c r="AL58" s="30"/>
      <c r="AN58" s="30"/>
      <c r="AP58" s="30"/>
      <c r="AR58" s="30"/>
      <c r="AT58" s="30"/>
      <c r="AV58" s="30"/>
      <c r="AX58" s="30"/>
      <c r="AZ58" s="30"/>
      <c r="BB58" s="30"/>
    </row>
    <row r="59" spans="2:54">
      <c r="B59" s="31"/>
      <c r="C59" s="32"/>
      <c r="D59" s="29"/>
      <c r="F59" s="16"/>
      <c r="H59" s="16"/>
      <c r="J59" s="16"/>
      <c r="L59" s="16"/>
      <c r="N59" s="16"/>
      <c r="O59" s="16"/>
      <c r="R59" s="30"/>
      <c r="T59" s="30"/>
      <c r="V59" s="30"/>
      <c r="X59" s="30"/>
      <c r="Z59" s="30"/>
      <c r="AB59" s="30"/>
      <c r="AD59" s="30"/>
      <c r="AF59" s="30"/>
      <c r="AH59" s="30"/>
      <c r="AJ59" s="30"/>
      <c r="AL59" s="30"/>
      <c r="AN59" s="30"/>
      <c r="AP59" s="30"/>
      <c r="AR59" s="30"/>
      <c r="AT59" s="30"/>
      <c r="AV59" s="30"/>
      <c r="AX59" s="30"/>
      <c r="AZ59" s="30"/>
      <c r="BB59" s="30"/>
    </row>
    <row r="60" spans="2:54">
      <c r="B60" s="31"/>
      <c r="C60" s="32"/>
      <c r="D60" s="29"/>
      <c r="F60" s="16"/>
      <c r="H60" s="16"/>
      <c r="J60" s="16"/>
      <c r="L60" s="16"/>
      <c r="N60" s="16"/>
      <c r="O60" s="16"/>
      <c r="R60" s="30"/>
      <c r="T60" s="30"/>
      <c r="V60" s="30"/>
      <c r="X60" s="30"/>
      <c r="Z60" s="30"/>
      <c r="AB60" s="30"/>
      <c r="AD60" s="30"/>
      <c r="AF60" s="30"/>
      <c r="AH60" s="30"/>
      <c r="AJ60" s="30"/>
      <c r="AL60" s="30"/>
      <c r="AN60" s="30"/>
      <c r="AP60" s="30"/>
      <c r="AR60" s="30"/>
      <c r="AT60" s="30"/>
      <c r="AV60" s="30"/>
      <c r="AX60" s="30"/>
      <c r="AZ60" s="30"/>
      <c r="BB60" s="30"/>
    </row>
    <row r="61" spans="2:54">
      <c r="B61" s="31"/>
      <c r="C61" s="32"/>
      <c r="D61" s="29"/>
      <c r="F61" s="16"/>
      <c r="H61" s="16"/>
      <c r="J61" s="16"/>
      <c r="L61" s="16"/>
      <c r="N61" s="16"/>
      <c r="O61" s="16"/>
      <c r="R61" s="30"/>
      <c r="T61" s="30"/>
      <c r="V61" s="30"/>
      <c r="X61" s="30"/>
      <c r="Z61" s="30"/>
      <c r="AB61" s="30"/>
      <c r="AD61" s="30"/>
      <c r="AF61" s="30"/>
      <c r="AH61" s="30"/>
      <c r="AJ61" s="30"/>
      <c r="AL61" s="30"/>
      <c r="AN61" s="30"/>
      <c r="AP61" s="30"/>
      <c r="AR61" s="30"/>
      <c r="AT61" s="30"/>
      <c r="AV61" s="30"/>
      <c r="AX61" s="30"/>
      <c r="AZ61" s="30"/>
      <c r="BB61" s="30"/>
    </row>
    <row r="62" spans="2:54">
      <c r="B62" s="31"/>
      <c r="C62" s="32"/>
      <c r="D62" s="29"/>
      <c r="F62" s="16"/>
      <c r="H62" s="16"/>
      <c r="J62" s="16"/>
      <c r="L62" s="16"/>
      <c r="N62" s="16"/>
      <c r="O62" s="16"/>
      <c r="R62" s="30"/>
      <c r="T62" s="30"/>
      <c r="V62" s="30"/>
      <c r="X62" s="30"/>
      <c r="Z62" s="30"/>
      <c r="AB62" s="30"/>
      <c r="AD62" s="30"/>
      <c r="AF62" s="30"/>
      <c r="AH62" s="30"/>
      <c r="AJ62" s="30"/>
      <c r="AL62" s="30"/>
      <c r="AN62" s="30"/>
      <c r="AP62" s="30"/>
      <c r="AR62" s="30"/>
      <c r="AT62" s="30"/>
      <c r="AV62" s="30"/>
      <c r="AX62" s="30"/>
      <c r="AZ62" s="30"/>
      <c r="BB62" s="30"/>
    </row>
    <row r="63" spans="2:54">
      <c r="B63" s="31"/>
      <c r="C63" s="32"/>
      <c r="D63" s="29"/>
      <c r="F63" s="16"/>
      <c r="H63" s="16"/>
      <c r="J63" s="16"/>
      <c r="L63" s="16"/>
      <c r="N63" s="16"/>
      <c r="O63" s="16"/>
      <c r="R63" s="30"/>
      <c r="T63" s="30"/>
      <c r="V63" s="30"/>
      <c r="X63" s="30"/>
      <c r="Z63" s="30"/>
      <c r="AB63" s="30"/>
      <c r="AD63" s="30"/>
      <c r="AF63" s="30"/>
      <c r="AH63" s="30"/>
      <c r="AJ63" s="30"/>
      <c r="AL63" s="30"/>
      <c r="AN63" s="30"/>
      <c r="AP63" s="30"/>
      <c r="AR63" s="30"/>
      <c r="AT63" s="30"/>
      <c r="AV63" s="30"/>
      <c r="AX63" s="30"/>
      <c r="AZ63" s="30"/>
      <c r="BB63" s="30"/>
    </row>
    <row r="64" spans="2:54">
      <c r="B64" s="31"/>
      <c r="C64" s="32"/>
      <c r="D64" s="29"/>
      <c r="F64" s="16"/>
      <c r="H64" s="16"/>
      <c r="J64" s="16"/>
      <c r="L64" s="16"/>
      <c r="N64" s="16"/>
      <c r="O64" s="16"/>
      <c r="R64" s="30"/>
      <c r="T64" s="30"/>
      <c r="V64" s="30"/>
      <c r="X64" s="30"/>
      <c r="Z64" s="30"/>
      <c r="AB64" s="30"/>
      <c r="AD64" s="30"/>
      <c r="AF64" s="30"/>
      <c r="AH64" s="30"/>
      <c r="AJ64" s="30"/>
      <c r="AL64" s="30"/>
      <c r="AN64" s="30"/>
      <c r="AP64" s="30"/>
      <c r="AR64" s="30"/>
      <c r="AT64" s="30"/>
      <c r="AV64" s="30"/>
      <c r="AX64" s="30"/>
      <c r="AZ64" s="30"/>
      <c r="BB64" s="30"/>
    </row>
    <row r="65" spans="2:54">
      <c r="B65" s="31"/>
      <c r="C65" s="32"/>
      <c r="D65" s="29"/>
      <c r="F65" s="16"/>
      <c r="H65" s="16"/>
      <c r="J65" s="16"/>
      <c r="L65" s="16"/>
      <c r="N65" s="16"/>
      <c r="O65" s="16"/>
      <c r="R65" s="30"/>
      <c r="T65" s="30"/>
      <c r="V65" s="30"/>
      <c r="X65" s="30"/>
      <c r="Z65" s="30"/>
      <c r="AB65" s="30"/>
      <c r="AD65" s="30"/>
      <c r="AF65" s="30"/>
      <c r="AH65" s="30"/>
      <c r="AJ65" s="30"/>
      <c r="AL65" s="30"/>
      <c r="AN65" s="30"/>
      <c r="AP65" s="30"/>
      <c r="AR65" s="30"/>
      <c r="AT65" s="30"/>
      <c r="AV65" s="30"/>
      <c r="AX65" s="30"/>
      <c r="AZ65" s="30"/>
      <c r="BB65" s="30"/>
    </row>
    <row r="66" spans="2:54">
      <c r="B66" s="31"/>
      <c r="C66" s="32"/>
      <c r="D66" s="29"/>
      <c r="F66" s="16"/>
      <c r="H66" s="16"/>
      <c r="J66" s="16"/>
      <c r="L66" s="16"/>
      <c r="N66" s="16"/>
      <c r="O66" s="16"/>
      <c r="R66" s="30"/>
      <c r="T66" s="30"/>
      <c r="V66" s="30"/>
      <c r="X66" s="30"/>
      <c r="Z66" s="30"/>
      <c r="AB66" s="30"/>
      <c r="AD66" s="30"/>
      <c r="AF66" s="30"/>
      <c r="AH66" s="30"/>
      <c r="AJ66" s="30"/>
      <c r="AL66" s="30"/>
      <c r="AN66" s="30"/>
      <c r="AP66" s="30"/>
      <c r="AR66" s="30"/>
      <c r="AT66" s="30"/>
      <c r="AV66" s="30"/>
      <c r="AX66" s="30"/>
      <c r="AZ66" s="30"/>
      <c r="BB66" s="30"/>
    </row>
    <row r="67" spans="2:54">
      <c r="B67" s="31"/>
      <c r="C67" s="32"/>
      <c r="D67" s="29"/>
      <c r="F67" s="16"/>
      <c r="H67" s="16"/>
      <c r="J67" s="16"/>
      <c r="L67" s="16"/>
      <c r="N67" s="16"/>
      <c r="O67" s="16"/>
      <c r="R67" s="30"/>
      <c r="T67" s="30"/>
      <c r="V67" s="30"/>
      <c r="X67" s="30"/>
      <c r="Z67" s="30"/>
      <c r="AB67" s="30"/>
      <c r="AD67" s="30"/>
      <c r="AF67" s="30"/>
      <c r="AH67" s="30"/>
      <c r="AJ67" s="30"/>
      <c r="AL67" s="30"/>
      <c r="AN67" s="30"/>
      <c r="AP67" s="30"/>
      <c r="AR67" s="30"/>
      <c r="AT67" s="30"/>
      <c r="AV67" s="30"/>
      <c r="AX67" s="30"/>
      <c r="AZ67" s="30"/>
      <c r="BB67" s="30"/>
    </row>
    <row r="68" spans="2:54">
      <c r="B68" s="31"/>
      <c r="C68" s="32"/>
      <c r="D68" s="29"/>
      <c r="F68" s="16"/>
      <c r="H68" s="16"/>
      <c r="J68" s="16"/>
      <c r="L68" s="16"/>
      <c r="N68" s="16"/>
      <c r="O68" s="16"/>
      <c r="R68" s="30"/>
      <c r="T68" s="30"/>
      <c r="V68" s="30"/>
      <c r="X68" s="30"/>
      <c r="Z68" s="30"/>
      <c r="AB68" s="30"/>
      <c r="AD68" s="30"/>
      <c r="AF68" s="30"/>
      <c r="AH68" s="30"/>
      <c r="AJ68" s="30"/>
      <c r="AL68" s="30"/>
      <c r="AN68" s="30"/>
      <c r="AP68" s="30"/>
      <c r="AR68" s="30"/>
      <c r="AT68" s="30"/>
      <c r="AV68" s="30"/>
      <c r="AX68" s="30"/>
      <c r="AZ68" s="30"/>
      <c r="BB68" s="30"/>
    </row>
  </sheetData>
  <pageMargins left="0.7" right="0.7" top="0.75" bottom="0.75" header="0.3" footer="0.3"/>
  <pageSetup orientation="portrait" verticalDpi="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10"/>
  <sheetViews>
    <sheetView workbookViewId="0">
      <pane xSplit="3" ySplit="4" topLeftCell="D5" activePane="bottomRight" state="frozen"/>
      <selection pane="topRight" activeCell="C1" sqref="C1"/>
      <selection pane="bottomLeft" activeCell="A4" sqref="A4"/>
      <selection pane="bottomRight" activeCell="G15" sqref="G15"/>
    </sheetView>
  </sheetViews>
  <sheetFormatPr defaultRowHeight="15"/>
  <cols>
    <col min="2" max="2" width="5" bestFit="1" customWidth="1"/>
    <col min="3" max="3" width="4.7109375" bestFit="1" customWidth="1"/>
  </cols>
  <sheetData>
    <row r="1" spans="1:67">
      <c r="A1" t="s">
        <v>131</v>
      </c>
    </row>
    <row r="2" spans="1:67" ht="14.45" customHeight="1">
      <c r="B2" s="43"/>
      <c r="C2" s="43"/>
      <c r="D2" s="38" t="s">
        <v>51</v>
      </c>
      <c r="E2" s="38"/>
      <c r="F2" s="40" t="s">
        <v>53</v>
      </c>
      <c r="G2" s="40"/>
      <c r="H2" s="39" t="s">
        <v>55</v>
      </c>
      <c r="I2" s="39"/>
      <c r="J2" s="38" t="s">
        <v>57</v>
      </c>
      <c r="K2" s="38"/>
      <c r="L2" s="40" t="s">
        <v>59</v>
      </c>
      <c r="M2" s="40"/>
      <c r="N2" s="38" t="s">
        <v>61</v>
      </c>
      <c r="O2" s="38"/>
      <c r="P2" s="39" t="s">
        <v>63</v>
      </c>
      <c r="Q2" s="39"/>
      <c r="R2" s="39" t="s">
        <v>65</v>
      </c>
      <c r="S2" s="39"/>
      <c r="T2" s="38" t="s">
        <v>74</v>
      </c>
      <c r="U2" s="38"/>
      <c r="V2" s="40" t="s">
        <v>76</v>
      </c>
      <c r="W2" s="40"/>
      <c r="X2" s="40" t="s">
        <v>78</v>
      </c>
      <c r="Y2" s="40"/>
      <c r="Z2" s="38" t="s">
        <v>80</v>
      </c>
      <c r="AA2" s="38"/>
      <c r="AB2" s="39" t="s">
        <v>82</v>
      </c>
      <c r="AC2" s="39"/>
      <c r="AD2" s="39" t="s">
        <v>84</v>
      </c>
      <c r="AE2" s="39"/>
      <c r="AF2" s="39" t="s">
        <v>86</v>
      </c>
      <c r="AG2" s="39"/>
      <c r="AH2" s="38" t="s">
        <v>88</v>
      </c>
      <c r="AI2" s="38"/>
      <c r="AJ2" s="42" t="s">
        <v>90</v>
      </c>
      <c r="AK2" s="42"/>
      <c r="AL2" s="40" t="s">
        <v>92</v>
      </c>
      <c r="AM2" s="40"/>
      <c r="AN2" s="38" t="s">
        <v>88</v>
      </c>
      <c r="AO2" s="38"/>
      <c r="AP2" s="39" t="s">
        <v>95</v>
      </c>
      <c r="AQ2" s="39"/>
      <c r="AR2" s="40" t="s">
        <v>97</v>
      </c>
      <c r="AS2" s="40"/>
      <c r="AT2" s="39" t="s">
        <v>99</v>
      </c>
      <c r="AU2" s="39"/>
      <c r="AV2" s="38" t="s">
        <v>101</v>
      </c>
      <c r="AW2" s="38"/>
      <c r="AX2" s="38" t="s">
        <v>103</v>
      </c>
      <c r="AY2" s="38"/>
      <c r="AZ2" s="39" t="s">
        <v>105</v>
      </c>
      <c r="BA2" s="39"/>
      <c r="BB2" s="39" t="s">
        <v>107</v>
      </c>
      <c r="BC2" s="39"/>
      <c r="BD2" s="39" t="s">
        <v>109</v>
      </c>
      <c r="BE2" s="39"/>
      <c r="BF2" s="40" t="s">
        <v>111</v>
      </c>
      <c r="BG2" s="40"/>
      <c r="BH2" s="38" t="s">
        <v>113</v>
      </c>
      <c r="BI2" s="38"/>
      <c r="BJ2" s="39" t="s">
        <v>115</v>
      </c>
      <c r="BK2" s="39"/>
      <c r="BL2" s="39" t="s">
        <v>117</v>
      </c>
      <c r="BM2" s="39"/>
      <c r="BN2" s="38" t="s">
        <v>119</v>
      </c>
      <c r="BO2" s="38"/>
    </row>
    <row r="3" spans="1:67" ht="14.45" customHeight="1">
      <c r="B3" s="43"/>
      <c r="C3" s="43"/>
      <c r="D3" s="38" t="s">
        <v>52</v>
      </c>
      <c r="E3" s="38"/>
      <c r="F3" s="38" t="s">
        <v>54</v>
      </c>
      <c r="G3" s="38"/>
      <c r="H3" s="39" t="s">
        <v>56</v>
      </c>
      <c r="I3" s="39"/>
      <c r="J3" s="41" t="s">
        <v>58</v>
      </c>
      <c r="K3" s="41"/>
      <c r="L3" s="38" t="s">
        <v>60</v>
      </c>
      <c r="M3" s="38"/>
      <c r="N3" s="38" t="s">
        <v>62</v>
      </c>
      <c r="O3" s="38"/>
      <c r="P3" s="39" t="s">
        <v>64</v>
      </c>
      <c r="Q3" s="39"/>
      <c r="R3" s="39" t="s">
        <v>66</v>
      </c>
      <c r="S3" s="39"/>
      <c r="T3" s="38" t="s">
        <v>75</v>
      </c>
      <c r="U3" s="38"/>
      <c r="V3" s="38" t="s">
        <v>77</v>
      </c>
      <c r="W3" s="38"/>
      <c r="X3" s="38" t="s">
        <v>79</v>
      </c>
      <c r="Y3" s="38"/>
      <c r="Z3" s="38" t="s">
        <v>81</v>
      </c>
      <c r="AA3" s="38"/>
      <c r="AB3" s="39" t="s">
        <v>83</v>
      </c>
      <c r="AC3" s="39"/>
      <c r="AD3" s="39" t="s">
        <v>85</v>
      </c>
      <c r="AE3" s="39"/>
      <c r="AF3" s="39" t="s">
        <v>87</v>
      </c>
      <c r="AG3" s="39"/>
      <c r="AH3" s="38" t="s">
        <v>89</v>
      </c>
      <c r="AI3" s="38"/>
      <c r="AJ3" s="38" t="s">
        <v>91</v>
      </c>
      <c r="AK3" s="38"/>
      <c r="AL3" s="41" t="s">
        <v>93</v>
      </c>
      <c r="AM3" s="41"/>
      <c r="AN3" s="38" t="s">
        <v>94</v>
      </c>
      <c r="AO3" s="38"/>
      <c r="AP3" s="39" t="s">
        <v>96</v>
      </c>
      <c r="AQ3" s="39"/>
      <c r="AR3" s="38" t="s">
        <v>98</v>
      </c>
      <c r="AS3" s="38"/>
      <c r="AT3" s="39" t="s">
        <v>100</v>
      </c>
      <c r="AU3" s="39"/>
      <c r="AV3" s="38" t="s">
        <v>102</v>
      </c>
      <c r="AW3" s="38"/>
      <c r="AX3" s="38" t="s">
        <v>104</v>
      </c>
      <c r="AY3" s="38"/>
      <c r="AZ3" s="39" t="s">
        <v>106</v>
      </c>
      <c r="BA3" s="39"/>
      <c r="BB3" s="39" t="s">
        <v>108</v>
      </c>
      <c r="BC3" s="39"/>
      <c r="BD3" s="39" t="s">
        <v>110</v>
      </c>
      <c r="BE3" s="39"/>
      <c r="BF3" s="38" t="s">
        <v>112</v>
      </c>
      <c r="BG3" s="38"/>
      <c r="BH3" s="38" t="s">
        <v>114</v>
      </c>
      <c r="BI3" s="38"/>
      <c r="BJ3" s="39" t="s">
        <v>116</v>
      </c>
      <c r="BK3" s="39"/>
      <c r="BL3" s="39" t="s">
        <v>118</v>
      </c>
      <c r="BM3" s="39"/>
      <c r="BN3" s="38" t="s">
        <v>120</v>
      </c>
      <c r="BO3" s="38"/>
    </row>
    <row r="4" spans="1:67" ht="14.45" customHeight="1">
      <c r="A4" t="s">
        <v>43</v>
      </c>
      <c r="B4" s="43"/>
      <c r="C4" s="43"/>
      <c r="D4" s="24" t="s">
        <v>67</v>
      </c>
      <c r="E4" s="24" t="s">
        <v>68</v>
      </c>
      <c r="F4" s="24" t="s">
        <v>67</v>
      </c>
      <c r="G4" s="24" t="s">
        <v>68</v>
      </c>
      <c r="H4" s="24" t="s">
        <v>67</v>
      </c>
      <c r="I4" s="24" t="s">
        <v>68</v>
      </c>
      <c r="J4" s="24" t="s">
        <v>67</v>
      </c>
      <c r="K4" s="24" t="s">
        <v>68</v>
      </c>
      <c r="L4" s="24" t="s">
        <v>67</v>
      </c>
      <c r="M4" s="24" t="s">
        <v>68</v>
      </c>
      <c r="N4" s="24" t="s">
        <v>67</v>
      </c>
      <c r="O4" s="24" t="s">
        <v>68</v>
      </c>
      <c r="P4" s="24" t="s">
        <v>67</v>
      </c>
      <c r="Q4" s="24" t="s">
        <v>68</v>
      </c>
      <c r="R4" s="24" t="s">
        <v>67</v>
      </c>
      <c r="S4" s="24" t="s">
        <v>68</v>
      </c>
      <c r="T4" s="29" t="s">
        <v>67</v>
      </c>
      <c r="U4" s="29" t="s">
        <v>68</v>
      </c>
      <c r="V4" s="29" t="s">
        <v>67</v>
      </c>
      <c r="W4" s="29" t="s">
        <v>68</v>
      </c>
      <c r="X4" s="29" t="s">
        <v>67</v>
      </c>
      <c r="Y4" s="29" t="s">
        <v>68</v>
      </c>
      <c r="Z4" s="29" t="s">
        <v>67</v>
      </c>
      <c r="AA4" s="29" t="s">
        <v>68</v>
      </c>
      <c r="AB4" s="29" t="s">
        <v>67</v>
      </c>
      <c r="AC4" s="29" t="s">
        <v>68</v>
      </c>
      <c r="AD4" s="29" t="s">
        <v>67</v>
      </c>
      <c r="AE4" s="29" t="s">
        <v>68</v>
      </c>
      <c r="AF4" s="29" t="s">
        <v>67</v>
      </c>
      <c r="AG4" s="29" t="s">
        <v>68</v>
      </c>
      <c r="AH4" s="29" t="s">
        <v>67</v>
      </c>
      <c r="AI4" s="29" t="s">
        <v>68</v>
      </c>
      <c r="AJ4" s="29" t="s">
        <v>67</v>
      </c>
      <c r="AK4" s="29" t="s">
        <v>68</v>
      </c>
      <c r="AL4" s="29" t="s">
        <v>67</v>
      </c>
      <c r="AM4" s="29" t="s">
        <v>68</v>
      </c>
      <c r="AN4" s="29" t="s">
        <v>67</v>
      </c>
      <c r="AO4" s="29" t="s">
        <v>68</v>
      </c>
      <c r="AP4" s="29" t="s">
        <v>67</v>
      </c>
      <c r="AQ4" s="29" t="s">
        <v>68</v>
      </c>
      <c r="AR4" s="29" t="s">
        <v>67</v>
      </c>
      <c r="AS4" s="29" t="s">
        <v>68</v>
      </c>
      <c r="AT4" s="29" t="s">
        <v>67</v>
      </c>
      <c r="AU4" s="29" t="s">
        <v>68</v>
      </c>
      <c r="AV4" s="29" t="s">
        <v>67</v>
      </c>
      <c r="AW4" s="29" t="s">
        <v>68</v>
      </c>
      <c r="AX4" s="29" t="s">
        <v>67</v>
      </c>
      <c r="AY4" s="29" t="s">
        <v>68</v>
      </c>
      <c r="AZ4" s="29" t="s">
        <v>67</v>
      </c>
      <c r="BA4" s="29" t="s">
        <v>68</v>
      </c>
      <c r="BB4" s="29" t="s">
        <v>67</v>
      </c>
      <c r="BC4" s="29" t="s">
        <v>68</v>
      </c>
      <c r="BD4" s="29" t="s">
        <v>67</v>
      </c>
      <c r="BE4" s="29" t="s">
        <v>68</v>
      </c>
      <c r="BF4" s="29" t="s">
        <v>67</v>
      </c>
      <c r="BG4" s="29" t="s">
        <v>68</v>
      </c>
      <c r="BH4" s="29" t="s">
        <v>67</v>
      </c>
      <c r="BI4" s="29" t="s">
        <v>68</v>
      </c>
      <c r="BJ4" s="29" t="s">
        <v>67</v>
      </c>
      <c r="BK4" s="29" t="s">
        <v>68</v>
      </c>
      <c r="BL4" s="29" t="s">
        <v>67</v>
      </c>
      <c r="BM4" s="29" t="s">
        <v>68</v>
      </c>
      <c r="BN4" s="29" t="s">
        <v>67</v>
      </c>
      <c r="BO4" s="29" t="s">
        <v>68</v>
      </c>
    </row>
    <row r="5" spans="1:67" ht="22.5">
      <c r="A5">
        <v>95433</v>
      </c>
      <c r="B5" s="14" t="s">
        <v>69</v>
      </c>
      <c r="C5" s="13" t="s">
        <v>70</v>
      </c>
      <c r="D5" s="16">
        <v>653.4</v>
      </c>
      <c r="E5" s="16">
        <v>34.4</v>
      </c>
      <c r="F5" s="16">
        <v>9.31</v>
      </c>
      <c r="G5" s="16">
        <v>1.1200000000000001</v>
      </c>
      <c r="H5" s="16">
        <v>0.41799999999999998</v>
      </c>
      <c r="I5" s="16">
        <v>3.3000000000000002E-2</v>
      </c>
      <c r="J5" s="16">
        <v>0.72899999999999998</v>
      </c>
      <c r="K5" s="16">
        <v>3.2000000000000001E-2</v>
      </c>
      <c r="L5" s="16">
        <v>0.32400000000000001</v>
      </c>
      <c r="M5" s="16">
        <v>0.02</v>
      </c>
      <c r="N5" s="16">
        <v>0.215</v>
      </c>
      <c r="O5" s="16">
        <v>1.4999999999999999E-2</v>
      </c>
      <c r="P5" s="16">
        <v>1.2030000000000001</v>
      </c>
      <c r="Q5" s="16">
        <v>0.122</v>
      </c>
      <c r="R5" s="16">
        <v>2.8940000000000001</v>
      </c>
      <c r="S5" s="16">
        <v>0.68500000000000005</v>
      </c>
      <c r="T5" s="16">
        <v>0.19900000000000001</v>
      </c>
      <c r="U5" s="16">
        <v>3.2000000000000001E-2</v>
      </c>
      <c r="V5" s="16">
        <v>6.4999999999999997E-3</v>
      </c>
      <c r="W5" s="16">
        <v>1.1000000000000001E-3</v>
      </c>
      <c r="X5" s="16">
        <v>7.0499999999999993E-2</v>
      </c>
      <c r="Y5" s="16">
        <v>3.8999999999999998E-3</v>
      </c>
      <c r="Z5" s="16">
        <v>0.1132</v>
      </c>
      <c r="AA5" s="16">
        <v>5.4000000000000003E-3</v>
      </c>
      <c r="AB5" s="16">
        <v>0.48620000000000002</v>
      </c>
      <c r="AC5" s="16">
        <v>0.13189999999999999</v>
      </c>
      <c r="AD5" s="16">
        <v>0.58689999999999998</v>
      </c>
      <c r="AE5" s="16">
        <v>6.83E-2</v>
      </c>
      <c r="AF5" s="16">
        <v>2.3300000000000001E-2</v>
      </c>
      <c r="AG5" s="16">
        <v>7.3000000000000001E-3</v>
      </c>
      <c r="AH5" s="16">
        <v>1.5E-3</v>
      </c>
      <c r="AI5" s="16">
        <v>1E-3</v>
      </c>
      <c r="AJ5" s="16">
        <v>3.6999999999999998E-2</v>
      </c>
      <c r="AK5" s="16">
        <v>2.3999999999999998E-3</v>
      </c>
      <c r="AL5" s="16">
        <v>6.6E-3</v>
      </c>
      <c r="AM5" s="16">
        <v>2.0000000000000001E-4</v>
      </c>
      <c r="AN5" s="16">
        <v>0</v>
      </c>
      <c r="AO5" s="16">
        <v>0</v>
      </c>
      <c r="AP5" s="16">
        <v>0</v>
      </c>
      <c r="AQ5" s="16">
        <v>0</v>
      </c>
      <c r="AR5" s="16">
        <v>0</v>
      </c>
      <c r="AS5" s="16">
        <v>1E-3</v>
      </c>
      <c r="AT5" s="16">
        <v>0.108</v>
      </c>
      <c r="AU5" s="16">
        <v>3.0000000000000001E-3</v>
      </c>
      <c r="AV5" s="16">
        <v>0</v>
      </c>
      <c r="AW5" s="16">
        <v>0</v>
      </c>
      <c r="AX5" s="16">
        <v>0.182</v>
      </c>
      <c r="AY5" s="16">
        <v>3.5000000000000003E-2</v>
      </c>
      <c r="AZ5" s="16">
        <v>1E-3</v>
      </c>
      <c r="BA5" s="16">
        <v>1E-3</v>
      </c>
      <c r="BB5" s="16">
        <v>0.61599999999999999</v>
      </c>
      <c r="BC5" s="16">
        <v>0.14099999999999999</v>
      </c>
      <c r="BD5" s="16">
        <v>1E-3</v>
      </c>
      <c r="BE5" s="16">
        <v>0</v>
      </c>
      <c r="BF5" s="16">
        <v>0</v>
      </c>
      <c r="BG5" s="16">
        <v>0</v>
      </c>
      <c r="BH5" s="16">
        <v>0</v>
      </c>
      <c r="BI5" s="16">
        <v>0</v>
      </c>
      <c r="BJ5" s="16">
        <v>0</v>
      </c>
      <c r="BK5" s="16">
        <v>0</v>
      </c>
      <c r="BL5" s="16">
        <v>4.0000000000000001E-3</v>
      </c>
      <c r="BM5" s="16">
        <v>0</v>
      </c>
      <c r="BN5" s="16">
        <v>0</v>
      </c>
      <c r="BO5" s="16">
        <v>0</v>
      </c>
    </row>
    <row r="6" spans="1:67" ht="22.5">
      <c r="A6">
        <v>95434</v>
      </c>
      <c r="B6" s="14" t="s">
        <v>69</v>
      </c>
      <c r="C6" s="13" t="s">
        <v>71</v>
      </c>
      <c r="D6" s="16">
        <v>708.5</v>
      </c>
      <c r="E6" s="16">
        <v>37.700000000000003</v>
      </c>
      <c r="F6" s="16">
        <v>3.61</v>
      </c>
      <c r="G6" s="16">
        <v>0.82</v>
      </c>
      <c r="H6" s="16">
        <v>9.9000000000000005E-2</v>
      </c>
      <c r="I6" s="16">
        <v>3.9E-2</v>
      </c>
      <c r="J6" s="16">
        <v>0.06</v>
      </c>
      <c r="K6" s="16">
        <v>3.1E-2</v>
      </c>
      <c r="L6" s="16">
        <v>0.1</v>
      </c>
      <c r="M6" s="16">
        <v>2.5000000000000001E-2</v>
      </c>
      <c r="N6" s="16">
        <v>6.5000000000000002E-2</v>
      </c>
      <c r="O6" s="16">
        <v>1.7999999999999999E-2</v>
      </c>
      <c r="P6" s="16">
        <v>0.40699999999999997</v>
      </c>
      <c r="Q6" s="16">
        <v>0.14599999999999999</v>
      </c>
      <c r="R6" s="16">
        <v>0</v>
      </c>
      <c r="S6" s="16">
        <v>0.81699999999999995</v>
      </c>
      <c r="T6" s="16">
        <v>0</v>
      </c>
      <c r="U6" s="16">
        <v>3.9E-2</v>
      </c>
      <c r="V6" s="16">
        <v>5.1999999999999998E-3</v>
      </c>
      <c r="W6" s="16">
        <v>1.4E-3</v>
      </c>
      <c r="X6" s="16">
        <v>8.3000000000000001E-3</v>
      </c>
      <c r="Y6" s="16">
        <v>4.3E-3</v>
      </c>
      <c r="Z6" s="16">
        <v>0</v>
      </c>
      <c r="AA6" s="16">
        <v>6.3E-3</v>
      </c>
      <c r="AB6" s="16">
        <v>1.2200000000000001E-2</v>
      </c>
      <c r="AC6" s="16">
        <v>0.16470000000000001</v>
      </c>
      <c r="AD6" s="16">
        <v>0.22900000000000001</v>
      </c>
      <c r="AE6" s="16">
        <v>7.3800000000000004E-2</v>
      </c>
      <c r="AF6" s="16">
        <v>2.2100000000000002E-2</v>
      </c>
      <c r="AG6" s="16">
        <v>8.6E-3</v>
      </c>
      <c r="AH6" s="16">
        <v>2.3999999999999998E-3</v>
      </c>
      <c r="AI6" s="16">
        <v>1.2999999999999999E-3</v>
      </c>
      <c r="AJ6" s="16">
        <v>0</v>
      </c>
      <c r="AK6" s="16">
        <v>3.0000000000000001E-3</v>
      </c>
      <c r="AL6" s="16">
        <v>2.9999999999999997E-4</v>
      </c>
      <c r="AM6" s="16">
        <v>2.0000000000000001E-4</v>
      </c>
      <c r="AN6" s="16">
        <v>0</v>
      </c>
      <c r="AO6" s="16">
        <v>0</v>
      </c>
      <c r="AP6" s="16">
        <v>0</v>
      </c>
      <c r="AQ6" s="16">
        <v>0</v>
      </c>
      <c r="AR6" s="16">
        <v>0</v>
      </c>
      <c r="AS6" s="16">
        <v>1E-3</v>
      </c>
      <c r="AT6" s="16">
        <v>1E-3</v>
      </c>
      <c r="AU6" s="16">
        <v>1E-3</v>
      </c>
      <c r="AV6" s="16">
        <v>0</v>
      </c>
      <c r="AW6" s="16">
        <v>0</v>
      </c>
      <c r="AX6" s="16">
        <v>0</v>
      </c>
      <c r="AY6" s="16">
        <v>4.3999999999999997E-2</v>
      </c>
      <c r="AZ6" s="16">
        <v>1E-3</v>
      </c>
      <c r="BA6" s="16">
        <v>1E-3</v>
      </c>
      <c r="BB6" s="16">
        <v>0</v>
      </c>
      <c r="BC6" s="16">
        <v>0.157</v>
      </c>
      <c r="BD6" s="16">
        <v>0</v>
      </c>
      <c r="BE6" s="16">
        <v>0</v>
      </c>
      <c r="BF6" s="16">
        <v>0</v>
      </c>
      <c r="BG6" s="16">
        <v>0</v>
      </c>
      <c r="BH6" s="16">
        <v>0</v>
      </c>
      <c r="BI6" s="16">
        <v>0</v>
      </c>
      <c r="BJ6" s="16">
        <v>0</v>
      </c>
      <c r="BK6" s="16">
        <v>0</v>
      </c>
      <c r="BL6" s="16">
        <v>1E-3</v>
      </c>
      <c r="BM6" s="16">
        <v>0</v>
      </c>
      <c r="BN6" s="16">
        <v>0</v>
      </c>
      <c r="BO6" s="16">
        <v>0</v>
      </c>
    </row>
    <row r="7" spans="1:67" ht="22.5">
      <c r="A7">
        <v>95435</v>
      </c>
      <c r="B7" s="14" t="s">
        <v>69</v>
      </c>
      <c r="C7" s="13" t="s">
        <v>72</v>
      </c>
      <c r="D7" s="16">
        <v>702.8</v>
      </c>
      <c r="E7" s="16">
        <v>36.1</v>
      </c>
      <c r="F7" s="16">
        <v>4.42</v>
      </c>
      <c r="G7" s="16">
        <v>0.88</v>
      </c>
      <c r="H7" s="16">
        <v>0</v>
      </c>
      <c r="I7" s="16">
        <v>2.3E-2</v>
      </c>
      <c r="J7" s="16">
        <v>1.4999999999999999E-2</v>
      </c>
      <c r="K7" s="16">
        <v>1.7999999999999999E-2</v>
      </c>
      <c r="L7" s="16">
        <v>2.9000000000000001E-2</v>
      </c>
      <c r="M7" s="16">
        <v>1.4999999999999999E-2</v>
      </c>
      <c r="N7" s="16">
        <v>0.01</v>
      </c>
      <c r="O7" s="16">
        <v>1.0999999999999999E-2</v>
      </c>
      <c r="P7" s="16">
        <v>3.6999999999999998E-2</v>
      </c>
      <c r="Q7" s="16">
        <v>8.5999999999999993E-2</v>
      </c>
      <c r="R7" s="16">
        <v>5.7000000000000002E-2</v>
      </c>
      <c r="S7" s="16">
        <v>0.48599999999999999</v>
      </c>
      <c r="T7" s="16">
        <v>5.0000000000000001E-3</v>
      </c>
      <c r="U7" s="16">
        <v>2.3E-2</v>
      </c>
      <c r="V7" s="16">
        <v>4.8999999999999998E-3</v>
      </c>
      <c r="W7" s="16">
        <v>8.0000000000000004E-4</v>
      </c>
      <c r="X7" s="16">
        <v>7.7000000000000002E-3</v>
      </c>
      <c r="Y7" s="16">
        <v>2.5999999999999999E-3</v>
      </c>
      <c r="Z7" s="16">
        <v>6.9999999999999999E-4</v>
      </c>
      <c r="AA7" s="16">
        <v>3.7000000000000002E-3</v>
      </c>
      <c r="AB7" s="16">
        <v>4.1000000000000003E-3</v>
      </c>
      <c r="AC7" s="16">
        <v>9.8000000000000004E-2</v>
      </c>
      <c r="AD7" s="16">
        <v>0.27879999999999999</v>
      </c>
      <c r="AE7" s="16">
        <v>4.3900000000000002E-2</v>
      </c>
      <c r="AF7" s="16">
        <v>1.7100000000000001E-2</v>
      </c>
      <c r="AG7" s="16">
        <v>5.1000000000000004E-3</v>
      </c>
      <c r="AH7" s="16">
        <v>2.8E-3</v>
      </c>
      <c r="AI7" s="16">
        <v>6.9999999999999999E-4</v>
      </c>
      <c r="AJ7" s="16">
        <v>0</v>
      </c>
      <c r="AK7" s="16">
        <v>1.8E-3</v>
      </c>
      <c r="AL7" s="16">
        <v>4.0000000000000002E-4</v>
      </c>
      <c r="AM7" s="16">
        <v>1E-4</v>
      </c>
      <c r="AN7" s="16">
        <v>0</v>
      </c>
      <c r="AO7" s="16">
        <v>0</v>
      </c>
      <c r="AP7" s="16">
        <v>0</v>
      </c>
      <c r="AQ7" s="16">
        <v>0</v>
      </c>
      <c r="AR7" s="16">
        <v>0</v>
      </c>
      <c r="AS7" s="16">
        <v>0</v>
      </c>
      <c r="AT7" s="16">
        <v>0</v>
      </c>
      <c r="AU7" s="16">
        <v>0</v>
      </c>
      <c r="AV7" s="16">
        <v>0</v>
      </c>
      <c r="AW7" s="16">
        <v>0</v>
      </c>
      <c r="AX7" s="16">
        <v>0</v>
      </c>
      <c r="AY7" s="16">
        <v>2.5999999999999999E-2</v>
      </c>
      <c r="AZ7" s="16">
        <v>1E-3</v>
      </c>
      <c r="BA7" s="16">
        <v>1E-3</v>
      </c>
      <c r="BB7" s="16">
        <v>0</v>
      </c>
      <c r="BC7" s="16">
        <v>9.4E-2</v>
      </c>
      <c r="BD7" s="16">
        <v>0</v>
      </c>
      <c r="BE7" s="16">
        <v>0</v>
      </c>
      <c r="BF7" s="16">
        <v>0</v>
      </c>
      <c r="BG7" s="16">
        <v>0</v>
      </c>
      <c r="BH7" s="16">
        <v>0</v>
      </c>
      <c r="BI7" s="16">
        <v>0</v>
      </c>
      <c r="BJ7" s="16">
        <v>0</v>
      </c>
      <c r="BK7" s="16">
        <v>0</v>
      </c>
      <c r="BL7" s="16">
        <v>1E-3</v>
      </c>
      <c r="BM7" s="16">
        <v>0</v>
      </c>
      <c r="BN7" s="16">
        <v>0</v>
      </c>
      <c r="BO7" s="16">
        <v>0</v>
      </c>
    </row>
    <row r="8" spans="1:67" ht="22.5">
      <c r="A8">
        <v>95436</v>
      </c>
      <c r="B8" s="17" t="s">
        <v>73</v>
      </c>
      <c r="C8" s="13" t="s">
        <v>70</v>
      </c>
      <c r="D8" s="16">
        <v>634.9</v>
      </c>
      <c r="E8" s="16">
        <v>32.4</v>
      </c>
      <c r="F8" s="16">
        <v>4.55</v>
      </c>
      <c r="G8" s="16">
        <v>0.79</v>
      </c>
      <c r="H8" s="16">
        <v>0.105</v>
      </c>
      <c r="I8" s="16">
        <v>4.4999999999999998E-2</v>
      </c>
      <c r="J8" s="16">
        <v>0.08</v>
      </c>
      <c r="K8" s="16">
        <v>1.7000000000000001E-2</v>
      </c>
      <c r="L8" s="16">
        <v>8.2000000000000003E-2</v>
      </c>
      <c r="M8" s="16">
        <v>5.3999999999999999E-2</v>
      </c>
      <c r="N8" s="16">
        <v>6.4000000000000001E-2</v>
      </c>
      <c r="O8" s="16">
        <v>3.2000000000000001E-2</v>
      </c>
      <c r="P8" s="16">
        <v>0</v>
      </c>
      <c r="Q8" s="16">
        <v>0.13800000000000001</v>
      </c>
      <c r="R8" s="16">
        <v>1.341</v>
      </c>
      <c r="S8" s="16">
        <v>6.9000000000000006E-2</v>
      </c>
      <c r="T8" s="16">
        <v>3.5999999999999997E-2</v>
      </c>
      <c r="U8" s="16">
        <v>3.0000000000000001E-3</v>
      </c>
      <c r="V8" s="16">
        <v>2.0000000000000001E-4</v>
      </c>
      <c r="W8" s="16">
        <v>4.0000000000000002E-4</v>
      </c>
      <c r="X8" s="16">
        <v>7.46E-2</v>
      </c>
      <c r="Y8" s="16">
        <v>2.7000000000000001E-3</v>
      </c>
      <c r="Z8" s="16">
        <v>1.5299999999999999E-2</v>
      </c>
      <c r="AA8" s="16">
        <v>5.9999999999999995E-4</v>
      </c>
      <c r="AB8" s="16">
        <v>0.16789999999999999</v>
      </c>
      <c r="AC8" s="16">
        <v>6.6E-3</v>
      </c>
      <c r="AD8" s="16">
        <v>3.3466</v>
      </c>
      <c r="AE8" s="16">
        <v>7.9100000000000004E-2</v>
      </c>
      <c r="AF8" s="16">
        <v>0</v>
      </c>
      <c r="AG8" s="16">
        <v>7.6E-3</v>
      </c>
      <c r="AH8" s="16">
        <v>0</v>
      </c>
      <c r="AI8" s="16">
        <v>5.0000000000000001E-4</v>
      </c>
      <c r="AJ8" s="16">
        <v>2.0999999999999999E-3</v>
      </c>
      <c r="AK8" s="16">
        <v>4.0000000000000002E-4</v>
      </c>
      <c r="AL8" s="16">
        <v>4.5999999999999999E-3</v>
      </c>
      <c r="AM8" s="16">
        <v>1E-4</v>
      </c>
      <c r="AN8" s="16">
        <v>0</v>
      </c>
      <c r="AO8" s="16">
        <v>0</v>
      </c>
      <c r="AP8" s="16">
        <v>0</v>
      </c>
      <c r="AQ8" s="16">
        <v>0</v>
      </c>
      <c r="AR8" s="16">
        <v>0</v>
      </c>
      <c r="AS8" s="16">
        <v>0</v>
      </c>
      <c r="AT8" s="16">
        <v>0.11</v>
      </c>
      <c r="AU8" s="16">
        <v>1E-3</v>
      </c>
      <c r="AV8" s="16">
        <v>0</v>
      </c>
      <c r="AW8" s="16">
        <v>0</v>
      </c>
      <c r="AX8" s="16">
        <v>1.2999999999999999E-2</v>
      </c>
      <c r="AY8" s="16">
        <v>2E-3</v>
      </c>
      <c r="AZ8" s="16">
        <v>0</v>
      </c>
      <c r="BA8" s="16">
        <v>0</v>
      </c>
      <c r="BB8" s="16">
        <v>0.126</v>
      </c>
      <c r="BC8" s="16">
        <v>8.9999999999999993E-3</v>
      </c>
      <c r="BD8" s="16">
        <v>0</v>
      </c>
      <c r="BE8" s="16">
        <v>0</v>
      </c>
      <c r="BF8" s="16">
        <v>0</v>
      </c>
      <c r="BG8" s="16">
        <v>0</v>
      </c>
      <c r="BH8" s="16">
        <v>0</v>
      </c>
      <c r="BI8" s="16">
        <v>0</v>
      </c>
      <c r="BJ8" s="16">
        <v>0</v>
      </c>
      <c r="BK8" s="16">
        <v>0</v>
      </c>
      <c r="BL8" s="16">
        <v>0</v>
      </c>
      <c r="BM8" s="16">
        <v>1E-3</v>
      </c>
      <c r="BN8" s="16">
        <v>0</v>
      </c>
      <c r="BO8" s="16">
        <v>0</v>
      </c>
    </row>
    <row r="9" spans="1:67" ht="22.5">
      <c r="A9">
        <v>95437</v>
      </c>
      <c r="B9" s="17" t="s">
        <v>73</v>
      </c>
      <c r="C9" s="13" t="s">
        <v>71</v>
      </c>
      <c r="D9" s="16">
        <v>653.4</v>
      </c>
      <c r="E9" s="16">
        <v>33.5</v>
      </c>
      <c r="F9" s="16">
        <v>3.03</v>
      </c>
      <c r="G9" s="16">
        <v>0.8</v>
      </c>
      <c r="H9" s="16">
        <v>7.2999999999999995E-2</v>
      </c>
      <c r="I9" s="16">
        <v>5.1999999999999998E-2</v>
      </c>
      <c r="J9" s="16">
        <v>1.7999999999999999E-2</v>
      </c>
      <c r="K9" s="16">
        <v>0.02</v>
      </c>
      <c r="L9" s="16">
        <v>3.3000000000000002E-2</v>
      </c>
      <c r="M9" s="16">
        <v>6.3E-2</v>
      </c>
      <c r="N9" s="16">
        <v>4.2999999999999997E-2</v>
      </c>
      <c r="O9" s="16">
        <v>3.7999999999999999E-2</v>
      </c>
      <c r="P9" s="16">
        <v>0</v>
      </c>
      <c r="Q9" s="16">
        <v>0.16200000000000001</v>
      </c>
      <c r="R9" s="16">
        <v>0.246</v>
      </c>
      <c r="S9" s="16">
        <v>7.3999999999999996E-2</v>
      </c>
      <c r="T9" s="16">
        <v>4.0000000000000001E-3</v>
      </c>
      <c r="U9" s="16">
        <v>3.0000000000000001E-3</v>
      </c>
      <c r="V9" s="16">
        <v>6.9999999999999999E-4</v>
      </c>
      <c r="W9" s="16">
        <v>5.0000000000000001E-4</v>
      </c>
      <c r="X9" s="16">
        <v>6.9999999999999999E-4</v>
      </c>
      <c r="Y9" s="16">
        <v>2.8E-3</v>
      </c>
      <c r="Z9" s="16">
        <v>1.4E-3</v>
      </c>
      <c r="AA9" s="16">
        <v>5.9999999999999995E-4</v>
      </c>
      <c r="AB9" s="16">
        <v>6.1499999999999999E-2</v>
      </c>
      <c r="AC9" s="16">
        <v>7.1000000000000004E-3</v>
      </c>
      <c r="AD9" s="16">
        <v>0.20899999999999999</v>
      </c>
      <c r="AE9" s="16">
        <v>8.2600000000000007E-2</v>
      </c>
      <c r="AF9" s="16">
        <v>0</v>
      </c>
      <c r="AG9" s="16">
        <v>8.5000000000000006E-3</v>
      </c>
      <c r="AH9" s="16">
        <v>6.9999999999999999E-4</v>
      </c>
      <c r="AI9" s="16">
        <v>5.0000000000000001E-4</v>
      </c>
      <c r="AJ9" s="16">
        <v>0</v>
      </c>
      <c r="AK9" s="16">
        <v>5.0000000000000001E-4</v>
      </c>
      <c r="AL9" s="16">
        <v>2.0000000000000001E-4</v>
      </c>
      <c r="AM9" s="16">
        <v>1E-4</v>
      </c>
      <c r="AN9" s="16">
        <v>0</v>
      </c>
      <c r="AO9" s="16">
        <v>0</v>
      </c>
      <c r="AP9" s="16">
        <v>0</v>
      </c>
      <c r="AQ9" s="16">
        <v>0</v>
      </c>
      <c r="AR9" s="16">
        <v>0</v>
      </c>
      <c r="AS9" s="16">
        <v>0</v>
      </c>
      <c r="AT9" s="16">
        <v>2E-3</v>
      </c>
      <c r="AU9" s="16">
        <v>1E-3</v>
      </c>
      <c r="AV9" s="16">
        <v>0</v>
      </c>
      <c r="AW9" s="16">
        <v>0</v>
      </c>
      <c r="AX9" s="16">
        <v>0</v>
      </c>
      <c r="AY9" s="16">
        <v>2E-3</v>
      </c>
      <c r="AZ9" s="16">
        <v>0</v>
      </c>
      <c r="BA9" s="16">
        <v>0</v>
      </c>
      <c r="BB9" s="16">
        <v>1E-3</v>
      </c>
      <c r="BC9" s="16">
        <v>1.0999999999999999E-2</v>
      </c>
      <c r="BD9" s="16">
        <v>0</v>
      </c>
      <c r="BE9" s="16">
        <v>0</v>
      </c>
      <c r="BF9" s="16">
        <v>0</v>
      </c>
      <c r="BG9" s="16">
        <v>0</v>
      </c>
      <c r="BH9" s="16">
        <v>0</v>
      </c>
      <c r="BI9" s="16">
        <v>0</v>
      </c>
      <c r="BJ9" s="16">
        <v>0</v>
      </c>
      <c r="BK9" s="16">
        <v>0</v>
      </c>
      <c r="BL9" s="16">
        <v>0</v>
      </c>
      <c r="BM9" s="16">
        <v>1E-3</v>
      </c>
      <c r="BN9" s="16">
        <v>0</v>
      </c>
      <c r="BO9" s="16">
        <v>0</v>
      </c>
    </row>
    <row r="10" spans="1:67" ht="22.5">
      <c r="A10">
        <v>95438</v>
      </c>
      <c r="B10" s="17" t="s">
        <v>73</v>
      </c>
      <c r="C10" s="13" t="s">
        <v>72</v>
      </c>
      <c r="D10" s="16">
        <v>619.29999999999995</v>
      </c>
      <c r="E10" s="16">
        <v>31.4</v>
      </c>
      <c r="F10" s="16">
        <v>3.56</v>
      </c>
      <c r="G10" s="16">
        <v>0.78</v>
      </c>
      <c r="H10" s="16">
        <v>2.5000000000000001E-2</v>
      </c>
      <c r="I10" s="16">
        <v>3.1E-2</v>
      </c>
      <c r="J10" s="16">
        <v>0</v>
      </c>
      <c r="K10" s="16">
        <v>1.2E-2</v>
      </c>
      <c r="L10" s="16">
        <v>0.01</v>
      </c>
      <c r="M10" s="16">
        <v>3.6999999999999998E-2</v>
      </c>
      <c r="N10" s="16">
        <v>1.0999999999999999E-2</v>
      </c>
      <c r="O10" s="16">
        <v>2.1999999999999999E-2</v>
      </c>
      <c r="P10" s="16">
        <v>0</v>
      </c>
      <c r="Q10" s="16">
        <v>9.5000000000000001E-2</v>
      </c>
      <c r="R10" s="16">
        <v>0</v>
      </c>
      <c r="S10" s="16">
        <v>4.3999999999999997E-2</v>
      </c>
      <c r="T10" s="16">
        <v>5.0000000000000001E-3</v>
      </c>
      <c r="U10" s="16">
        <v>2E-3</v>
      </c>
      <c r="V10" s="16">
        <v>1.1999999999999999E-3</v>
      </c>
      <c r="W10" s="16">
        <v>2.9999999999999997E-4</v>
      </c>
      <c r="X10" s="16">
        <v>0</v>
      </c>
      <c r="Y10" s="16">
        <v>1.6999999999999999E-3</v>
      </c>
      <c r="Z10" s="16">
        <v>0</v>
      </c>
      <c r="AA10" s="16">
        <v>2.9999999999999997E-4</v>
      </c>
      <c r="AB10" s="16">
        <v>2.8000000000000001E-2</v>
      </c>
      <c r="AC10" s="16">
        <v>4.1999999999999997E-3</v>
      </c>
      <c r="AD10" s="16">
        <v>0.24429999999999999</v>
      </c>
      <c r="AE10" s="16">
        <v>4.8599999999999997E-2</v>
      </c>
      <c r="AF10" s="16">
        <v>0</v>
      </c>
      <c r="AG10" s="16">
        <v>5.0000000000000001E-3</v>
      </c>
      <c r="AH10" s="16">
        <v>2.9999999999999997E-4</v>
      </c>
      <c r="AI10" s="16">
        <v>2.0000000000000001E-4</v>
      </c>
      <c r="AJ10" s="16">
        <v>0</v>
      </c>
      <c r="AK10" s="16">
        <v>2.9999999999999997E-4</v>
      </c>
      <c r="AL10" s="16">
        <v>1E-4</v>
      </c>
      <c r="AM10" s="16">
        <v>0</v>
      </c>
      <c r="AN10" s="16">
        <v>0</v>
      </c>
      <c r="AO10" s="16">
        <v>0</v>
      </c>
      <c r="AP10" s="16">
        <v>0</v>
      </c>
      <c r="AQ10" s="16">
        <v>0</v>
      </c>
      <c r="AR10" s="16">
        <v>0</v>
      </c>
      <c r="AS10" s="16">
        <v>0</v>
      </c>
      <c r="AT10" s="16">
        <v>2E-3</v>
      </c>
      <c r="AU10" s="16">
        <v>1E-3</v>
      </c>
      <c r="AV10" s="16">
        <v>0</v>
      </c>
      <c r="AW10" s="16">
        <v>0</v>
      </c>
      <c r="AX10" s="16">
        <v>0</v>
      </c>
      <c r="AY10" s="16">
        <v>1E-3</v>
      </c>
      <c r="AZ10" s="16">
        <v>0</v>
      </c>
      <c r="BA10" s="16">
        <v>0</v>
      </c>
      <c r="BB10" s="16">
        <v>0</v>
      </c>
      <c r="BC10" s="16">
        <v>6.0000000000000001E-3</v>
      </c>
      <c r="BD10" s="16">
        <v>0</v>
      </c>
      <c r="BE10" s="16">
        <v>0</v>
      </c>
      <c r="BF10" s="16">
        <v>0</v>
      </c>
      <c r="BG10" s="16">
        <v>0</v>
      </c>
      <c r="BH10" s="16">
        <v>0</v>
      </c>
      <c r="BI10" s="16">
        <v>0</v>
      </c>
      <c r="BJ10" s="16">
        <v>0</v>
      </c>
      <c r="BK10" s="16">
        <v>0</v>
      </c>
      <c r="BL10" s="16">
        <v>0</v>
      </c>
      <c r="BM10" s="16">
        <v>0</v>
      </c>
      <c r="BN10" s="16">
        <v>0</v>
      </c>
      <c r="BO10" s="16">
        <v>0</v>
      </c>
    </row>
  </sheetData>
  <mergeCells count="66">
    <mergeCell ref="F2:G2"/>
    <mergeCell ref="F3:G3"/>
    <mergeCell ref="B2:B4"/>
    <mergeCell ref="C2:C4"/>
    <mergeCell ref="D2:E2"/>
    <mergeCell ref="D3:E3"/>
    <mergeCell ref="X2:Y2"/>
    <mergeCell ref="X3:Y3"/>
    <mergeCell ref="Z2:AA2"/>
    <mergeCell ref="Z3:AA3"/>
    <mergeCell ref="H2:I2"/>
    <mergeCell ref="H3:I3"/>
    <mergeCell ref="J2:K2"/>
    <mergeCell ref="J3:K3"/>
    <mergeCell ref="P2:Q2"/>
    <mergeCell ref="P3:Q3"/>
    <mergeCell ref="L2:M2"/>
    <mergeCell ref="L3:M3"/>
    <mergeCell ref="N2:O2"/>
    <mergeCell ref="N3:O3"/>
    <mergeCell ref="R2:S2"/>
    <mergeCell ref="R3:S3"/>
    <mergeCell ref="AJ2:AK2"/>
    <mergeCell ref="AJ3:AK3"/>
    <mergeCell ref="AF2:AG2"/>
    <mergeCell ref="AF3:AG3"/>
    <mergeCell ref="AH2:AI2"/>
    <mergeCell ref="AH3:AI3"/>
    <mergeCell ref="AB2:AC2"/>
    <mergeCell ref="AB3:AC3"/>
    <mergeCell ref="AD2:AE2"/>
    <mergeCell ref="T2:U2"/>
    <mergeCell ref="T3:U3"/>
    <mergeCell ref="V2:W2"/>
    <mergeCell ref="V3:W3"/>
    <mergeCell ref="AD3:AE3"/>
    <mergeCell ref="AL2:AM2"/>
    <mergeCell ref="AL3:AM3"/>
    <mergeCell ref="AN2:AO2"/>
    <mergeCell ref="AN3:AO3"/>
    <mergeCell ref="AP2:AQ2"/>
    <mergeCell ref="AP3:AQ3"/>
    <mergeCell ref="AR2:AS2"/>
    <mergeCell ref="AR3:AS3"/>
    <mergeCell ref="AT2:AU2"/>
    <mergeCell ref="AT3:AU3"/>
    <mergeCell ref="AV2:AW2"/>
    <mergeCell ref="AV3:AW3"/>
    <mergeCell ref="AX2:AY2"/>
    <mergeCell ref="AX3:AY3"/>
    <mergeCell ref="AZ2:BA2"/>
    <mergeCell ref="AZ3:BA3"/>
    <mergeCell ref="BB2:BC2"/>
    <mergeCell ref="BB3:BC3"/>
    <mergeCell ref="BD2:BE2"/>
    <mergeCell ref="BD3:BE3"/>
    <mergeCell ref="BF2:BG2"/>
    <mergeCell ref="BF3:BG3"/>
    <mergeCell ref="BH2:BI2"/>
    <mergeCell ref="BH3:BI3"/>
    <mergeCell ref="BN2:BO2"/>
    <mergeCell ref="BN3:BO3"/>
    <mergeCell ref="BJ2:BK2"/>
    <mergeCell ref="BJ3:BK3"/>
    <mergeCell ref="BL2:BM2"/>
    <mergeCell ref="BL3:BM3"/>
  </mergeCell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O25"/>
  <sheetViews>
    <sheetView workbookViewId="0">
      <pane xSplit="3" ySplit="5" topLeftCell="D16" activePane="bottomRight" state="frozen"/>
      <selection pane="topRight" activeCell="C1" sqref="C1"/>
      <selection pane="bottomLeft" activeCell="A5" sqref="A5"/>
      <selection pane="bottomRight" activeCell="N44" sqref="N44"/>
    </sheetView>
  </sheetViews>
  <sheetFormatPr defaultRowHeight="15"/>
  <cols>
    <col min="2" max="2" width="5.85546875" bestFit="1" customWidth="1"/>
    <col min="3" max="3" width="4.7109375" customWidth="1"/>
    <col min="4" max="4" width="8.85546875" style="22"/>
    <col min="5" max="5" width="3.5703125" style="22" bestFit="1" customWidth="1"/>
    <col min="6" max="6" width="8.85546875" style="22"/>
    <col min="7" max="7" width="3.5703125" style="22" bestFit="1" customWidth="1"/>
    <col min="8" max="8" width="8.85546875" style="22"/>
    <col min="9" max="9" width="2.7109375" style="22" bestFit="1" customWidth="1"/>
    <col min="10" max="10" width="8.85546875" style="22"/>
    <col min="11" max="11" width="2.7109375" style="22" bestFit="1" customWidth="1"/>
    <col min="12" max="12" width="9.28515625" style="22" bestFit="1" customWidth="1"/>
    <col min="13" max="13" width="2.7109375" style="22" bestFit="1" customWidth="1"/>
    <col min="14" max="14" width="8.85546875" style="22"/>
    <col min="15" max="15" width="4.140625" style="22" bestFit="1" customWidth="1"/>
    <col min="16" max="16" width="8.85546875" style="22"/>
    <col min="17" max="17" width="6.28515625" style="22" bestFit="1" customWidth="1"/>
    <col min="18" max="18" width="8.85546875" style="22"/>
    <col min="19" max="19" width="3.5703125" style="22" bestFit="1" customWidth="1"/>
    <col min="20" max="20" width="7.85546875" style="26" bestFit="1" customWidth="1"/>
    <col min="21" max="24" width="4.28515625" style="26" bestFit="1" customWidth="1"/>
    <col min="25" max="67" width="8.85546875" style="26"/>
  </cols>
  <sheetData>
    <row r="2" spans="1:67" ht="14.45" customHeight="1">
      <c r="B2" s="41" t="s">
        <v>121</v>
      </c>
      <c r="C2" s="43"/>
      <c r="D2" s="48" t="s">
        <v>130</v>
      </c>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row>
    <row r="3" spans="1:67" ht="14.45" customHeight="1">
      <c r="B3" s="41"/>
      <c r="C3" s="43"/>
      <c r="D3" s="21" t="s">
        <v>51</v>
      </c>
      <c r="F3" s="21" t="s">
        <v>53</v>
      </c>
      <c r="H3" s="21" t="s">
        <v>55</v>
      </c>
      <c r="J3" s="21" t="s">
        <v>57</v>
      </c>
      <c r="L3" s="21" t="s">
        <v>59</v>
      </c>
      <c r="N3" s="21" t="s">
        <v>61</v>
      </c>
      <c r="P3" s="21" t="s">
        <v>63</v>
      </c>
      <c r="R3" s="21" t="s">
        <v>65</v>
      </c>
      <c r="T3" s="27" t="s">
        <v>74</v>
      </c>
      <c r="V3" s="49" t="s">
        <v>76</v>
      </c>
      <c r="W3" s="49"/>
      <c r="X3" s="44" t="s">
        <v>78</v>
      </c>
      <c r="Y3" s="44"/>
      <c r="Z3" s="45" t="s">
        <v>80</v>
      </c>
      <c r="AA3" s="45"/>
      <c r="AB3" s="46" t="s">
        <v>82</v>
      </c>
      <c r="AC3" s="46"/>
      <c r="AD3" s="46" t="s">
        <v>84</v>
      </c>
      <c r="AE3" s="46"/>
      <c r="AF3" s="46" t="s">
        <v>86</v>
      </c>
      <c r="AG3" s="46"/>
      <c r="AH3" s="46" t="s">
        <v>88</v>
      </c>
      <c r="AI3" s="46"/>
      <c r="AJ3" s="44" t="s">
        <v>90</v>
      </c>
      <c r="AK3" s="44"/>
      <c r="AL3" s="44" t="s">
        <v>92</v>
      </c>
      <c r="AM3" s="44"/>
      <c r="AN3" s="45" t="s">
        <v>88</v>
      </c>
      <c r="AO3" s="45"/>
      <c r="AP3" s="46" t="s">
        <v>95</v>
      </c>
      <c r="AQ3" s="46"/>
      <c r="AR3" s="44" t="s">
        <v>97</v>
      </c>
      <c r="AS3" s="44"/>
      <c r="AT3" s="46" t="s">
        <v>99</v>
      </c>
      <c r="AU3" s="46"/>
      <c r="AV3" s="45" t="s">
        <v>101</v>
      </c>
      <c r="AW3" s="45"/>
      <c r="AX3" s="45" t="s">
        <v>103</v>
      </c>
      <c r="AY3" s="45"/>
      <c r="AZ3" s="46" t="s">
        <v>105</v>
      </c>
      <c r="BA3" s="46"/>
      <c r="BB3" s="46" t="s">
        <v>107</v>
      </c>
      <c r="BC3" s="46"/>
      <c r="BD3" s="46" t="s">
        <v>109</v>
      </c>
      <c r="BE3" s="46"/>
      <c r="BF3" s="45" t="s">
        <v>111</v>
      </c>
      <c r="BG3" s="45"/>
      <c r="BH3" s="45" t="s">
        <v>113</v>
      </c>
      <c r="BI3" s="45"/>
      <c r="BJ3" s="46" t="s">
        <v>115</v>
      </c>
      <c r="BK3" s="46"/>
      <c r="BL3" s="46" t="s">
        <v>117</v>
      </c>
      <c r="BM3" s="46"/>
      <c r="BN3" s="44" t="s">
        <v>119</v>
      </c>
      <c r="BO3" s="44"/>
    </row>
    <row r="4" spans="1:67" ht="14.45" customHeight="1">
      <c r="B4" s="41"/>
      <c r="C4" s="43"/>
      <c r="D4" s="21" t="s">
        <v>52</v>
      </c>
      <c r="F4" s="21" t="s">
        <v>54</v>
      </c>
      <c r="H4" s="21" t="s">
        <v>56</v>
      </c>
      <c r="J4" s="23" t="s">
        <v>58</v>
      </c>
      <c r="L4" s="23" t="s">
        <v>60</v>
      </c>
      <c r="N4" s="23" t="s">
        <v>62</v>
      </c>
      <c r="P4" s="23" t="s">
        <v>64</v>
      </c>
      <c r="R4" s="23" t="s">
        <v>66</v>
      </c>
      <c r="T4" s="28" t="s">
        <v>75</v>
      </c>
      <c r="V4" s="45" t="s">
        <v>77</v>
      </c>
      <c r="W4" s="45"/>
      <c r="X4" s="45" t="s">
        <v>79</v>
      </c>
      <c r="Y4" s="45"/>
      <c r="Z4" s="45" t="s">
        <v>81</v>
      </c>
      <c r="AA4" s="45"/>
      <c r="AB4" s="46" t="s">
        <v>83</v>
      </c>
      <c r="AC4" s="46"/>
      <c r="AD4" s="46" t="s">
        <v>85</v>
      </c>
      <c r="AE4" s="46"/>
      <c r="AF4" s="46" t="s">
        <v>87</v>
      </c>
      <c r="AG4" s="46"/>
      <c r="AH4" s="46" t="s">
        <v>89</v>
      </c>
      <c r="AI4" s="46"/>
      <c r="AJ4" s="45" t="s">
        <v>91</v>
      </c>
      <c r="AK4" s="45"/>
      <c r="AL4" s="47" t="s">
        <v>93</v>
      </c>
      <c r="AM4" s="47"/>
      <c r="AN4" s="47" t="s">
        <v>94</v>
      </c>
      <c r="AO4" s="47"/>
      <c r="AP4" s="46" t="s">
        <v>96</v>
      </c>
      <c r="AQ4" s="46"/>
      <c r="AR4" s="45" t="s">
        <v>98</v>
      </c>
      <c r="AS4" s="45"/>
      <c r="AT4" s="46" t="s">
        <v>100</v>
      </c>
      <c r="AU4" s="46"/>
      <c r="AV4" s="45" t="s">
        <v>102</v>
      </c>
      <c r="AW4" s="45"/>
      <c r="AX4" s="45" t="s">
        <v>104</v>
      </c>
      <c r="AY4" s="45"/>
      <c r="AZ4" s="46" t="s">
        <v>106</v>
      </c>
      <c r="BA4" s="46"/>
      <c r="BB4" s="46" t="s">
        <v>108</v>
      </c>
      <c r="BC4" s="46"/>
      <c r="BD4" s="46" t="s">
        <v>110</v>
      </c>
      <c r="BE4" s="46"/>
      <c r="BF4" s="45" t="s">
        <v>112</v>
      </c>
      <c r="BG4" s="45"/>
      <c r="BH4" s="45" t="s">
        <v>114</v>
      </c>
      <c r="BI4" s="45"/>
      <c r="BJ4" s="46" t="s">
        <v>116</v>
      </c>
      <c r="BK4" s="46"/>
      <c r="BL4" s="46" t="s">
        <v>118</v>
      </c>
      <c r="BM4" s="46"/>
      <c r="BN4" s="45" t="s">
        <v>120</v>
      </c>
      <c r="BO4" s="45"/>
    </row>
    <row r="5" spans="1:67" ht="14.45" customHeight="1">
      <c r="A5" t="s">
        <v>43</v>
      </c>
      <c r="B5" s="41"/>
      <c r="C5" s="43"/>
      <c r="D5" s="24" t="s">
        <v>67</v>
      </c>
      <c r="E5" s="24" t="s">
        <v>68</v>
      </c>
      <c r="F5" s="24" t="s">
        <v>67</v>
      </c>
      <c r="G5" s="24" t="s">
        <v>68</v>
      </c>
      <c r="H5" s="24" t="s">
        <v>67</v>
      </c>
      <c r="I5" s="24" t="s">
        <v>68</v>
      </c>
      <c r="J5" s="24" t="s">
        <v>67</v>
      </c>
      <c r="K5" s="24" t="s">
        <v>68</v>
      </c>
      <c r="L5" s="24" t="s">
        <v>67</v>
      </c>
      <c r="M5" s="24" t="s">
        <v>68</v>
      </c>
      <c r="N5" s="24" t="s">
        <v>67</v>
      </c>
      <c r="O5" s="24" t="s">
        <v>68</v>
      </c>
      <c r="P5" s="24" t="s">
        <v>67</v>
      </c>
      <c r="Q5" s="24" t="s">
        <v>68</v>
      </c>
      <c r="R5" s="24" t="s">
        <v>67</v>
      </c>
      <c r="S5" s="24" t="s">
        <v>68</v>
      </c>
      <c r="T5" s="29" t="s">
        <v>67</v>
      </c>
      <c r="U5" s="29" t="s">
        <v>68</v>
      </c>
      <c r="V5" s="29" t="s">
        <v>67</v>
      </c>
      <c r="W5" s="29" t="s">
        <v>68</v>
      </c>
      <c r="X5" s="29" t="s">
        <v>67</v>
      </c>
      <c r="Y5" s="29" t="s">
        <v>68</v>
      </c>
      <c r="Z5" s="29" t="s">
        <v>67</v>
      </c>
      <c r="AA5" s="29" t="s">
        <v>68</v>
      </c>
      <c r="AB5" s="29" t="s">
        <v>67</v>
      </c>
      <c r="AC5" s="29" t="s">
        <v>68</v>
      </c>
      <c r="AD5" s="29" t="s">
        <v>67</v>
      </c>
      <c r="AE5" s="29" t="s">
        <v>68</v>
      </c>
      <c r="AF5" s="29" t="s">
        <v>67</v>
      </c>
      <c r="AG5" s="29" t="s">
        <v>68</v>
      </c>
      <c r="AH5" s="29" t="s">
        <v>67</v>
      </c>
      <c r="AI5" s="29" t="s">
        <v>68</v>
      </c>
      <c r="AJ5" s="29" t="s">
        <v>67</v>
      </c>
      <c r="AK5" s="29" t="s">
        <v>68</v>
      </c>
      <c r="AL5" s="29" t="s">
        <v>67</v>
      </c>
      <c r="AM5" s="29" t="s">
        <v>68</v>
      </c>
      <c r="AN5" s="29" t="s">
        <v>67</v>
      </c>
      <c r="AO5" s="29" t="s">
        <v>68</v>
      </c>
      <c r="AP5" s="29" t="s">
        <v>67</v>
      </c>
      <c r="AQ5" s="29" t="s">
        <v>68</v>
      </c>
      <c r="AR5" s="29" t="s">
        <v>67</v>
      </c>
      <c r="AS5" s="29" t="s">
        <v>68</v>
      </c>
      <c r="AT5" s="29" t="s">
        <v>67</v>
      </c>
      <c r="AU5" s="29" t="s">
        <v>68</v>
      </c>
      <c r="AV5" s="29" t="s">
        <v>67</v>
      </c>
      <c r="AW5" s="29" t="s">
        <v>68</v>
      </c>
      <c r="AX5" s="29" t="s">
        <v>67</v>
      </c>
      <c r="AY5" s="29" t="s">
        <v>68</v>
      </c>
      <c r="AZ5" s="29" t="s">
        <v>67</v>
      </c>
      <c r="BA5" s="29" t="s">
        <v>68</v>
      </c>
      <c r="BB5" s="29" t="s">
        <v>67</v>
      </c>
      <c r="BC5" s="29" t="s">
        <v>68</v>
      </c>
      <c r="BD5" s="29" t="s">
        <v>67</v>
      </c>
      <c r="BE5" s="29" t="s">
        <v>68</v>
      </c>
      <c r="BF5" s="29" t="s">
        <v>67</v>
      </c>
      <c r="BG5" s="29" t="s">
        <v>68</v>
      </c>
      <c r="BH5" s="29" t="s">
        <v>67</v>
      </c>
      <c r="BI5" s="29" t="s">
        <v>68</v>
      </c>
      <c r="BJ5" s="29" t="s">
        <v>67</v>
      </c>
      <c r="BK5" s="29" t="s">
        <v>68</v>
      </c>
      <c r="BL5" s="29" t="s">
        <v>67</v>
      </c>
      <c r="BM5" s="29" t="s">
        <v>68</v>
      </c>
      <c r="BN5" s="29" t="s">
        <v>67</v>
      </c>
      <c r="BO5" s="29" t="s">
        <v>68</v>
      </c>
    </row>
    <row r="6" spans="1:67" ht="22.5">
      <c r="A6">
        <v>95439</v>
      </c>
      <c r="B6" s="15" t="s">
        <v>69</v>
      </c>
      <c r="C6" s="14" t="s">
        <v>122</v>
      </c>
      <c r="D6" s="25">
        <v>67.5</v>
      </c>
      <c r="E6" s="25">
        <v>21.1</v>
      </c>
      <c r="F6" s="25">
        <v>28.6</v>
      </c>
      <c r="G6" s="25">
        <v>7.5</v>
      </c>
      <c r="H6" s="25">
        <v>2</v>
      </c>
      <c r="I6" s="25">
        <v>0.5</v>
      </c>
      <c r="J6" s="25">
        <v>1.1000000000000001</v>
      </c>
      <c r="K6" s="25">
        <v>0.4</v>
      </c>
      <c r="L6" s="25">
        <v>1.1000000000000001</v>
      </c>
      <c r="M6" s="25">
        <v>0.3</v>
      </c>
      <c r="N6" s="25">
        <v>1.2</v>
      </c>
      <c r="O6" s="25">
        <v>0.2</v>
      </c>
      <c r="P6" s="25">
        <v>1</v>
      </c>
      <c r="Q6" s="25">
        <v>1.8</v>
      </c>
      <c r="R6" s="25">
        <v>61.6</v>
      </c>
      <c r="S6" s="25">
        <v>10.6</v>
      </c>
      <c r="T6" s="30">
        <v>5.0090000000000003</v>
      </c>
      <c r="U6" s="30">
        <v>0.56399999999999995</v>
      </c>
      <c r="V6" s="30">
        <v>0</v>
      </c>
      <c r="W6" s="30">
        <v>1.6E-2</v>
      </c>
      <c r="X6" s="30">
        <v>6.8000000000000005E-2</v>
      </c>
      <c r="Y6" s="30">
        <v>5.1999999999999998E-2</v>
      </c>
      <c r="Z6" s="30">
        <v>0.373</v>
      </c>
      <c r="AA6" s="30">
        <v>7.9000000000000001E-2</v>
      </c>
      <c r="AB6" s="30">
        <v>21.152000000000001</v>
      </c>
      <c r="AC6" s="30">
        <v>2.379</v>
      </c>
      <c r="AD6" s="30">
        <v>7.4729999999999999</v>
      </c>
      <c r="AE6" s="30">
        <v>1</v>
      </c>
      <c r="AF6" s="30">
        <v>0</v>
      </c>
      <c r="AG6" s="30">
        <v>0.10299999999999999</v>
      </c>
      <c r="AH6" s="30">
        <v>0</v>
      </c>
      <c r="AI6" s="30">
        <v>1.4E-2</v>
      </c>
      <c r="AJ6" s="30">
        <v>0.21</v>
      </c>
      <c r="AK6" s="30">
        <v>3.7999999999999999E-2</v>
      </c>
      <c r="AL6" s="30">
        <v>1E-3</v>
      </c>
      <c r="AM6" s="30">
        <v>3.0000000000000001E-3</v>
      </c>
      <c r="AN6" s="30">
        <v>1E-3</v>
      </c>
      <c r="AO6" s="30">
        <v>3.0000000000000001E-3</v>
      </c>
      <c r="AP6" s="30">
        <v>0</v>
      </c>
      <c r="AQ6" s="30">
        <v>1E-3</v>
      </c>
      <c r="AR6" s="30">
        <v>0</v>
      </c>
      <c r="AS6" s="30">
        <v>8.9999999999999993E-3</v>
      </c>
      <c r="AT6" s="30">
        <v>1E-3</v>
      </c>
      <c r="AU6" s="30">
        <v>8.0000000000000002E-3</v>
      </c>
      <c r="AV6" s="30">
        <v>0</v>
      </c>
      <c r="AW6" s="30">
        <v>1E-3</v>
      </c>
      <c r="AX6" s="30">
        <v>10.257999999999999</v>
      </c>
      <c r="AY6" s="30">
        <v>0.82199999999999995</v>
      </c>
      <c r="AZ6" s="30">
        <v>0</v>
      </c>
      <c r="BA6" s="30">
        <v>1.0999999999999999E-2</v>
      </c>
      <c r="BB6" s="30">
        <v>10.01</v>
      </c>
      <c r="BC6" s="30">
        <v>1.9970000000000001</v>
      </c>
      <c r="BD6" s="30">
        <v>0</v>
      </c>
      <c r="BE6" s="30">
        <v>0</v>
      </c>
      <c r="BF6" s="30">
        <v>2E-3</v>
      </c>
      <c r="BG6" s="30">
        <v>5.0000000000000001E-3</v>
      </c>
      <c r="BH6" s="30">
        <v>0</v>
      </c>
      <c r="BI6" s="30">
        <v>0</v>
      </c>
      <c r="BJ6" s="30">
        <v>0</v>
      </c>
      <c r="BK6" s="30">
        <v>0</v>
      </c>
      <c r="BL6" s="30">
        <v>1E-3</v>
      </c>
      <c r="BM6" s="30">
        <v>2E-3</v>
      </c>
      <c r="BN6" s="30">
        <v>0</v>
      </c>
      <c r="BO6" s="30">
        <v>0</v>
      </c>
    </row>
    <row r="7" spans="1:67" ht="22.5">
      <c r="A7">
        <v>95440</v>
      </c>
      <c r="B7" s="15" t="s">
        <v>69</v>
      </c>
      <c r="C7" s="14" t="s">
        <v>123</v>
      </c>
      <c r="D7" s="25">
        <v>113.9</v>
      </c>
      <c r="E7" s="25">
        <v>15</v>
      </c>
      <c r="F7" s="25">
        <v>72.400000000000006</v>
      </c>
      <c r="G7" s="25">
        <v>7.3</v>
      </c>
      <c r="H7" s="25">
        <v>6.2</v>
      </c>
      <c r="I7" s="25">
        <v>0.4</v>
      </c>
      <c r="J7" s="25">
        <v>3.1</v>
      </c>
      <c r="K7" s="25">
        <v>0.2</v>
      </c>
      <c r="L7" s="25">
        <v>1.7</v>
      </c>
      <c r="M7" s="25">
        <v>0.1</v>
      </c>
      <c r="N7" s="25">
        <v>3.3</v>
      </c>
      <c r="O7" s="25">
        <v>0.2</v>
      </c>
      <c r="P7" s="25">
        <v>26</v>
      </c>
      <c r="Q7" s="25">
        <v>1.5</v>
      </c>
      <c r="R7" s="25">
        <v>175.6</v>
      </c>
      <c r="S7" s="25">
        <v>9.9</v>
      </c>
      <c r="T7" s="30">
        <v>7.7469999999999999</v>
      </c>
      <c r="U7" s="30">
        <v>0.42899999999999999</v>
      </c>
      <c r="V7" s="30">
        <v>1.2E-2</v>
      </c>
      <c r="W7" s="30">
        <v>5.0000000000000001E-3</v>
      </c>
      <c r="X7" s="30">
        <v>0.53600000000000003</v>
      </c>
      <c r="Y7" s="30">
        <v>3.2000000000000001E-2</v>
      </c>
      <c r="Z7" s="30">
        <v>1.234</v>
      </c>
      <c r="AA7" s="30">
        <v>7.0999999999999994E-2</v>
      </c>
      <c r="AB7" s="30">
        <v>32.459000000000003</v>
      </c>
      <c r="AC7" s="30">
        <v>1.833</v>
      </c>
      <c r="AD7" s="30">
        <v>14.154999999999999</v>
      </c>
      <c r="AE7" s="30">
        <v>0.81200000000000006</v>
      </c>
      <c r="AF7" s="30">
        <v>3.5999999999999997E-2</v>
      </c>
      <c r="AG7" s="30">
        <v>3.2000000000000001E-2</v>
      </c>
      <c r="AH7" s="30">
        <v>1.2999999999999999E-2</v>
      </c>
      <c r="AI7" s="30">
        <v>4.0000000000000001E-3</v>
      </c>
      <c r="AJ7" s="30">
        <v>0.39400000000000002</v>
      </c>
      <c r="AK7" s="30">
        <v>2.3E-2</v>
      </c>
      <c r="AL7" s="30">
        <v>2.5999999999999999E-2</v>
      </c>
      <c r="AM7" s="30">
        <v>2E-3</v>
      </c>
      <c r="AN7" s="30">
        <v>0</v>
      </c>
      <c r="AO7" s="30">
        <v>1E-3</v>
      </c>
      <c r="AP7" s="30">
        <v>0</v>
      </c>
      <c r="AQ7" s="30">
        <v>0</v>
      </c>
      <c r="AR7" s="30">
        <v>0</v>
      </c>
      <c r="AS7" s="30">
        <v>3.0000000000000001E-3</v>
      </c>
      <c r="AT7" s="30">
        <v>0</v>
      </c>
      <c r="AU7" s="30">
        <v>2E-3</v>
      </c>
      <c r="AV7" s="30">
        <v>0</v>
      </c>
      <c r="AW7" s="30">
        <v>0</v>
      </c>
      <c r="AX7" s="30">
        <v>5.5410000000000004</v>
      </c>
      <c r="AY7" s="30">
        <v>0.58699999999999997</v>
      </c>
      <c r="AZ7" s="30">
        <v>0</v>
      </c>
      <c r="BA7" s="30">
        <v>4.0000000000000001E-3</v>
      </c>
      <c r="BB7" s="30">
        <v>19.327000000000002</v>
      </c>
      <c r="BC7" s="30">
        <v>1.1970000000000001</v>
      </c>
      <c r="BD7" s="30">
        <v>0</v>
      </c>
      <c r="BE7" s="30">
        <v>0</v>
      </c>
      <c r="BF7" s="30">
        <v>2E-3</v>
      </c>
      <c r="BG7" s="30">
        <v>2E-3</v>
      </c>
      <c r="BH7" s="30">
        <v>0</v>
      </c>
      <c r="BI7" s="30">
        <v>0</v>
      </c>
      <c r="BJ7" s="30">
        <v>0</v>
      </c>
      <c r="BK7" s="30">
        <v>0</v>
      </c>
      <c r="BL7" s="30">
        <v>3.7999999999999999E-2</v>
      </c>
      <c r="BM7" s="30">
        <v>2E-3</v>
      </c>
      <c r="BN7" s="30">
        <v>0</v>
      </c>
      <c r="BO7" s="30">
        <v>0</v>
      </c>
    </row>
    <row r="8" spans="1:67" ht="22.5">
      <c r="A8">
        <v>95441</v>
      </c>
      <c r="B8" s="15" t="s">
        <v>69</v>
      </c>
      <c r="C8" s="14" t="s">
        <v>24</v>
      </c>
      <c r="D8" s="25">
        <v>59</v>
      </c>
      <c r="E8" s="25">
        <v>8</v>
      </c>
      <c r="F8" s="25">
        <v>43.9</v>
      </c>
      <c r="G8" s="25">
        <v>4</v>
      </c>
      <c r="H8" s="25">
        <v>4.3</v>
      </c>
      <c r="I8" s="25">
        <v>0.3</v>
      </c>
      <c r="J8" s="25">
        <v>1.9</v>
      </c>
      <c r="K8" s="25">
        <v>0.1</v>
      </c>
      <c r="L8" s="25">
        <v>0.5</v>
      </c>
      <c r="M8" s="25">
        <v>0.1</v>
      </c>
      <c r="N8" s="25">
        <v>1.7</v>
      </c>
      <c r="O8" s="25">
        <v>0.1</v>
      </c>
      <c r="P8" s="25">
        <v>2.8</v>
      </c>
      <c r="Q8" s="25">
        <v>0.3</v>
      </c>
      <c r="R8" s="25">
        <v>235.2</v>
      </c>
      <c r="S8" s="25">
        <v>12.9</v>
      </c>
      <c r="T8" s="30">
        <v>3.5249999999999999</v>
      </c>
      <c r="U8" s="30">
        <v>0.19500000000000001</v>
      </c>
      <c r="V8" s="30">
        <v>0.12</v>
      </c>
      <c r="W8" s="30">
        <v>7.0000000000000001E-3</v>
      </c>
      <c r="X8" s="30">
        <v>0.312</v>
      </c>
      <c r="Y8" s="30">
        <v>1.7999999999999999E-2</v>
      </c>
      <c r="Z8" s="30">
        <v>2.8809999999999998</v>
      </c>
      <c r="AA8" s="30">
        <v>0.14699999999999999</v>
      </c>
      <c r="AB8" s="30">
        <v>3.7090000000000001</v>
      </c>
      <c r="AC8" s="30">
        <v>0.36</v>
      </c>
      <c r="AD8" s="30">
        <v>3.3849999999999998</v>
      </c>
      <c r="AE8" s="30">
        <v>0.22</v>
      </c>
      <c r="AF8" s="30">
        <v>1E-3</v>
      </c>
      <c r="AG8" s="30">
        <v>1.6E-2</v>
      </c>
      <c r="AH8" s="30">
        <v>1E-3</v>
      </c>
      <c r="AI8" s="30">
        <v>2E-3</v>
      </c>
      <c r="AJ8" s="30">
        <v>0.13100000000000001</v>
      </c>
      <c r="AK8" s="30">
        <v>8.9999999999999993E-3</v>
      </c>
      <c r="AL8" s="30">
        <v>1.4E-2</v>
      </c>
      <c r="AM8" s="30">
        <v>1E-3</v>
      </c>
      <c r="AN8" s="30">
        <v>0</v>
      </c>
      <c r="AO8" s="30">
        <v>0</v>
      </c>
      <c r="AP8" s="30">
        <v>0</v>
      </c>
      <c r="AQ8" s="30">
        <v>0</v>
      </c>
      <c r="AR8" s="30">
        <v>0</v>
      </c>
      <c r="AS8" s="30">
        <v>1E-3</v>
      </c>
      <c r="AT8" s="30">
        <v>1E-3</v>
      </c>
      <c r="AU8" s="30">
        <v>1E-3</v>
      </c>
      <c r="AV8" s="30">
        <v>0</v>
      </c>
      <c r="AW8" s="30">
        <v>0</v>
      </c>
      <c r="AX8" s="30">
        <v>0.59699999999999998</v>
      </c>
      <c r="AY8" s="30">
        <v>8.8999999999999996E-2</v>
      </c>
      <c r="AZ8" s="30">
        <v>0</v>
      </c>
      <c r="BA8" s="30">
        <v>2E-3</v>
      </c>
      <c r="BB8" s="30">
        <v>14.704000000000001</v>
      </c>
      <c r="BC8" s="30">
        <v>1.046</v>
      </c>
      <c r="BD8" s="30">
        <v>1E-3</v>
      </c>
      <c r="BE8" s="30">
        <v>0</v>
      </c>
      <c r="BF8" s="30">
        <v>3.0000000000000001E-3</v>
      </c>
      <c r="BG8" s="30">
        <v>1E-3</v>
      </c>
      <c r="BH8" s="30">
        <v>0</v>
      </c>
      <c r="BI8" s="30">
        <v>0</v>
      </c>
      <c r="BJ8" s="30">
        <v>0</v>
      </c>
      <c r="BK8" s="30">
        <v>0</v>
      </c>
      <c r="BL8" s="30">
        <v>1.4E-2</v>
      </c>
      <c r="BM8" s="30">
        <v>1E-3</v>
      </c>
      <c r="BN8" s="30">
        <v>0</v>
      </c>
      <c r="BO8" s="30">
        <v>0</v>
      </c>
    </row>
    <row r="9" spans="1:67" ht="22.5">
      <c r="A9">
        <v>95442</v>
      </c>
      <c r="B9" s="15" t="s">
        <v>69</v>
      </c>
      <c r="C9" s="14" t="s">
        <v>45</v>
      </c>
      <c r="D9" s="25">
        <v>48.8</v>
      </c>
      <c r="E9" s="25">
        <v>9.8000000000000007</v>
      </c>
      <c r="F9" s="25">
        <v>53.3</v>
      </c>
      <c r="G9" s="25">
        <v>5.0999999999999996</v>
      </c>
      <c r="H9" s="25">
        <v>1.6</v>
      </c>
      <c r="I9" s="25">
        <v>0.2</v>
      </c>
      <c r="J9" s="25">
        <v>1.1000000000000001</v>
      </c>
      <c r="K9" s="25">
        <v>0.1</v>
      </c>
      <c r="L9" s="25">
        <v>0.3</v>
      </c>
      <c r="M9" s="25">
        <v>0.1</v>
      </c>
      <c r="N9" s="25">
        <v>0.3</v>
      </c>
      <c r="O9" s="25">
        <v>0.1</v>
      </c>
      <c r="P9" s="25">
        <v>2.2000000000000002</v>
      </c>
      <c r="Q9" s="25">
        <v>0.5</v>
      </c>
      <c r="R9" s="25">
        <v>171.2</v>
      </c>
      <c r="S9" s="25">
        <v>10.4</v>
      </c>
      <c r="T9" s="30">
        <v>3.5000000000000003E-2</v>
      </c>
      <c r="U9" s="30">
        <v>0.13900000000000001</v>
      </c>
      <c r="V9" s="30">
        <v>3.0000000000000001E-3</v>
      </c>
      <c r="W9" s="30">
        <v>5.0000000000000001E-3</v>
      </c>
      <c r="X9" s="30">
        <v>0.23300000000000001</v>
      </c>
      <c r="Y9" s="30">
        <v>1.9E-2</v>
      </c>
      <c r="Z9" s="30">
        <v>1.423</v>
      </c>
      <c r="AA9" s="30">
        <v>8.7999999999999995E-2</v>
      </c>
      <c r="AB9" s="30">
        <v>0.215</v>
      </c>
      <c r="AC9" s="30">
        <v>0.58199999999999996</v>
      </c>
      <c r="AD9" s="30">
        <v>11.526</v>
      </c>
      <c r="AE9" s="30">
        <v>0.71699999999999997</v>
      </c>
      <c r="AF9" s="30">
        <v>0</v>
      </c>
      <c r="AG9" s="30">
        <v>0.03</v>
      </c>
      <c r="AH9" s="30">
        <v>1E-3</v>
      </c>
      <c r="AI9" s="30">
        <v>4.0000000000000001E-3</v>
      </c>
      <c r="AJ9" s="30">
        <v>4.8000000000000001E-2</v>
      </c>
      <c r="AK9" s="30">
        <v>1.0999999999999999E-2</v>
      </c>
      <c r="AL9" s="30">
        <v>1.9E-2</v>
      </c>
      <c r="AM9" s="30">
        <v>1E-3</v>
      </c>
      <c r="AN9" s="30">
        <v>0</v>
      </c>
      <c r="AO9" s="30">
        <v>1E-3</v>
      </c>
      <c r="AP9" s="30">
        <v>0</v>
      </c>
      <c r="AQ9" s="30">
        <v>0</v>
      </c>
      <c r="AR9" s="30">
        <v>0</v>
      </c>
      <c r="AS9" s="30">
        <v>3.0000000000000001E-3</v>
      </c>
      <c r="AT9" s="30">
        <v>2E-3</v>
      </c>
      <c r="AU9" s="30">
        <v>2E-3</v>
      </c>
      <c r="AV9" s="30">
        <v>0</v>
      </c>
      <c r="AW9" s="30">
        <v>0</v>
      </c>
      <c r="AX9" s="30">
        <v>0</v>
      </c>
      <c r="AY9" s="30">
        <v>0.154</v>
      </c>
      <c r="AZ9" s="30">
        <v>0</v>
      </c>
      <c r="BA9" s="30">
        <v>3.0000000000000001E-3</v>
      </c>
      <c r="BB9" s="30">
        <v>4.0789999999999997</v>
      </c>
      <c r="BC9" s="30">
        <v>0.60299999999999998</v>
      </c>
      <c r="BD9" s="30">
        <v>0</v>
      </c>
      <c r="BE9" s="30">
        <v>0</v>
      </c>
      <c r="BF9" s="30">
        <v>1E-3</v>
      </c>
      <c r="BG9" s="30">
        <v>1E-3</v>
      </c>
      <c r="BH9" s="30">
        <v>0</v>
      </c>
      <c r="BI9" s="30">
        <v>0</v>
      </c>
      <c r="BJ9" s="30">
        <v>0</v>
      </c>
      <c r="BK9" s="30">
        <v>0</v>
      </c>
      <c r="BL9" s="30">
        <v>0.01</v>
      </c>
      <c r="BM9" s="30">
        <v>1E-3</v>
      </c>
      <c r="BN9" s="30">
        <v>0</v>
      </c>
      <c r="BO9" s="30">
        <v>0</v>
      </c>
    </row>
    <row r="10" spans="1:67" ht="22.5">
      <c r="A10">
        <v>95443</v>
      </c>
      <c r="B10" s="15" t="s">
        <v>69</v>
      </c>
      <c r="C10" s="14" t="s">
        <v>124</v>
      </c>
      <c r="D10" s="25">
        <v>102.2</v>
      </c>
      <c r="E10" s="25">
        <v>25.1</v>
      </c>
      <c r="F10" s="25">
        <v>44.8</v>
      </c>
      <c r="G10" s="25">
        <v>8.8000000000000007</v>
      </c>
      <c r="H10" s="25">
        <v>4.8</v>
      </c>
      <c r="I10" s="25">
        <v>0.6</v>
      </c>
      <c r="J10" s="25">
        <v>2.1</v>
      </c>
      <c r="K10" s="25">
        <v>0.4</v>
      </c>
      <c r="L10" s="25">
        <v>2</v>
      </c>
      <c r="M10" s="25">
        <v>0.3</v>
      </c>
      <c r="N10" s="25">
        <v>0.6</v>
      </c>
      <c r="O10" s="25">
        <v>0.2</v>
      </c>
      <c r="P10" s="25">
        <v>2.9</v>
      </c>
      <c r="Q10" s="25">
        <v>2</v>
      </c>
      <c r="R10" s="25">
        <v>191.5</v>
      </c>
      <c r="S10" s="25">
        <v>16</v>
      </c>
      <c r="T10" s="30">
        <v>1.2829999999999999</v>
      </c>
      <c r="U10" s="30">
        <v>0.52100000000000002</v>
      </c>
      <c r="V10" s="30">
        <v>0</v>
      </c>
      <c r="W10" s="30">
        <v>1.7000000000000001E-2</v>
      </c>
      <c r="X10" s="30">
        <v>0.35</v>
      </c>
      <c r="Y10" s="30">
        <v>0.06</v>
      </c>
      <c r="Z10" s="30">
        <v>1.4259999999999999</v>
      </c>
      <c r="AA10" s="30">
        <v>0.121</v>
      </c>
      <c r="AB10" s="30">
        <v>5.7610000000000001</v>
      </c>
      <c r="AC10" s="30">
        <v>2.1829999999999998</v>
      </c>
      <c r="AD10" s="30">
        <v>3.7170000000000001</v>
      </c>
      <c r="AE10" s="30">
        <v>0.99099999999999999</v>
      </c>
      <c r="AF10" s="30">
        <v>0</v>
      </c>
      <c r="AG10" s="30">
        <v>0.112</v>
      </c>
      <c r="AH10" s="30">
        <v>0</v>
      </c>
      <c r="AI10" s="30">
        <v>1.4999999999999999E-2</v>
      </c>
      <c r="AJ10" s="30">
        <v>0.18</v>
      </c>
      <c r="AK10" s="30">
        <v>0.04</v>
      </c>
      <c r="AL10" s="30">
        <v>3.6999999999999998E-2</v>
      </c>
      <c r="AM10" s="30">
        <v>4.0000000000000001E-3</v>
      </c>
      <c r="AN10" s="30">
        <v>2E-3</v>
      </c>
      <c r="AO10" s="30">
        <v>3.0000000000000001E-3</v>
      </c>
      <c r="AP10" s="30">
        <v>0</v>
      </c>
      <c r="AQ10" s="30">
        <v>1E-3</v>
      </c>
      <c r="AR10" s="30">
        <v>0</v>
      </c>
      <c r="AS10" s="30">
        <v>0.01</v>
      </c>
      <c r="AT10" s="30">
        <v>0</v>
      </c>
      <c r="AU10" s="30">
        <v>8.0000000000000002E-3</v>
      </c>
      <c r="AV10" s="30">
        <v>0</v>
      </c>
      <c r="AW10" s="30">
        <v>1E-3</v>
      </c>
      <c r="AX10" s="30">
        <v>1.45</v>
      </c>
      <c r="AY10" s="30">
        <v>0.57999999999999996</v>
      </c>
      <c r="AZ10" s="30">
        <v>0</v>
      </c>
      <c r="BA10" s="30">
        <v>1.2E-2</v>
      </c>
      <c r="BB10" s="30">
        <v>9.9629999999999992</v>
      </c>
      <c r="BC10" s="30">
        <v>2.145</v>
      </c>
      <c r="BD10" s="30">
        <v>0</v>
      </c>
      <c r="BE10" s="30">
        <v>1E-3</v>
      </c>
      <c r="BF10" s="30">
        <v>0</v>
      </c>
      <c r="BG10" s="30">
        <v>5.0000000000000001E-3</v>
      </c>
      <c r="BH10" s="30">
        <v>0</v>
      </c>
      <c r="BI10" s="30">
        <v>1E-3</v>
      </c>
      <c r="BJ10" s="30">
        <v>0</v>
      </c>
      <c r="BK10" s="30">
        <v>1E-3</v>
      </c>
      <c r="BL10" s="30">
        <v>7.0000000000000001E-3</v>
      </c>
      <c r="BM10" s="30">
        <v>3.0000000000000001E-3</v>
      </c>
      <c r="BN10" s="30">
        <v>0</v>
      </c>
      <c r="BO10" s="30">
        <v>0</v>
      </c>
    </row>
    <row r="11" spans="1:67" ht="22.5">
      <c r="A11">
        <v>95444</v>
      </c>
      <c r="B11" s="15" t="s">
        <v>69</v>
      </c>
      <c r="C11" s="14" t="s">
        <v>125</v>
      </c>
      <c r="D11" s="25">
        <v>61.7</v>
      </c>
      <c r="E11" s="25">
        <v>32.4</v>
      </c>
      <c r="F11" s="25">
        <v>32.9</v>
      </c>
      <c r="G11" s="25">
        <v>11.9</v>
      </c>
      <c r="H11" s="25">
        <v>1.3</v>
      </c>
      <c r="I11" s="25">
        <v>0.9</v>
      </c>
      <c r="J11" s="25">
        <v>0.7</v>
      </c>
      <c r="K11" s="25">
        <v>0.6</v>
      </c>
      <c r="L11" s="25">
        <v>0.7</v>
      </c>
      <c r="M11" s="25">
        <v>0.5</v>
      </c>
      <c r="N11" s="25">
        <v>0.4</v>
      </c>
      <c r="O11" s="25">
        <v>0.4</v>
      </c>
      <c r="P11" s="25">
        <v>0.5</v>
      </c>
      <c r="Q11" s="25">
        <v>3</v>
      </c>
      <c r="R11" s="25">
        <v>47.7</v>
      </c>
      <c r="S11" s="25">
        <v>17.100000000000001</v>
      </c>
      <c r="T11" s="30">
        <v>0</v>
      </c>
      <c r="U11" s="30">
        <v>0.80600000000000005</v>
      </c>
      <c r="V11" s="30">
        <v>8.1000000000000003E-2</v>
      </c>
      <c r="W11" s="30">
        <v>2.7E-2</v>
      </c>
      <c r="X11" s="30">
        <v>0.13600000000000001</v>
      </c>
      <c r="Y11" s="30">
        <v>8.7999999999999995E-2</v>
      </c>
      <c r="Z11" s="30">
        <v>0.251</v>
      </c>
      <c r="AA11" s="30">
        <v>0.13</v>
      </c>
      <c r="AB11" s="30">
        <v>6.4000000000000001E-2</v>
      </c>
      <c r="AC11" s="30">
        <v>3.3769999999999998</v>
      </c>
      <c r="AD11" s="30">
        <v>1.0780000000000001</v>
      </c>
      <c r="AE11" s="30">
        <v>1.5069999999999999</v>
      </c>
      <c r="AF11" s="30">
        <v>0.217</v>
      </c>
      <c r="AG11" s="30">
        <v>0.17499999999999999</v>
      </c>
      <c r="AH11" s="30">
        <v>2.8000000000000001E-2</v>
      </c>
      <c r="AI11" s="30">
        <v>2.3E-2</v>
      </c>
      <c r="AJ11" s="30">
        <v>0.04</v>
      </c>
      <c r="AK11" s="30">
        <v>6.0999999999999999E-2</v>
      </c>
      <c r="AL11" s="30">
        <v>0.02</v>
      </c>
      <c r="AM11" s="30">
        <v>5.0000000000000001E-3</v>
      </c>
      <c r="AN11" s="30">
        <v>0</v>
      </c>
      <c r="AO11" s="30">
        <v>4.0000000000000001E-3</v>
      </c>
      <c r="AP11" s="30">
        <v>4.0000000000000001E-3</v>
      </c>
      <c r="AQ11" s="30">
        <v>2E-3</v>
      </c>
      <c r="AR11" s="30">
        <v>2.5999999999999999E-2</v>
      </c>
      <c r="AS11" s="30">
        <v>1.6E-2</v>
      </c>
      <c r="AT11" s="30">
        <v>0</v>
      </c>
      <c r="AU11" s="30">
        <v>1.2999999999999999E-2</v>
      </c>
      <c r="AV11" s="30">
        <v>1E-3</v>
      </c>
      <c r="AW11" s="30">
        <v>1E-3</v>
      </c>
      <c r="AX11" s="30">
        <v>0</v>
      </c>
      <c r="AY11" s="30">
        <v>0.89600000000000002</v>
      </c>
      <c r="AZ11" s="30">
        <v>2.7E-2</v>
      </c>
      <c r="BA11" s="30">
        <v>1.9E-2</v>
      </c>
      <c r="BB11" s="30">
        <v>3.8359999999999999</v>
      </c>
      <c r="BC11" s="30">
        <v>3.2269999999999999</v>
      </c>
      <c r="BD11" s="30">
        <v>2E-3</v>
      </c>
      <c r="BE11" s="30">
        <v>1E-3</v>
      </c>
      <c r="BF11" s="30">
        <v>0</v>
      </c>
      <c r="BG11" s="30">
        <v>8.0000000000000002E-3</v>
      </c>
      <c r="BH11" s="30">
        <v>1E-3</v>
      </c>
      <c r="BI11" s="30">
        <v>1E-3</v>
      </c>
      <c r="BJ11" s="30">
        <v>1E-3</v>
      </c>
      <c r="BK11" s="30">
        <v>1E-3</v>
      </c>
      <c r="BL11" s="30">
        <v>4.0000000000000001E-3</v>
      </c>
      <c r="BM11" s="30">
        <v>4.0000000000000001E-3</v>
      </c>
      <c r="BN11" s="30">
        <v>0</v>
      </c>
      <c r="BO11" s="30">
        <v>0</v>
      </c>
    </row>
    <row r="12" spans="1:67" ht="22.5">
      <c r="A12">
        <v>95445</v>
      </c>
      <c r="B12" s="15" t="s">
        <v>69</v>
      </c>
      <c r="C12" s="14" t="s">
        <v>126</v>
      </c>
      <c r="D12" s="25">
        <v>63.3</v>
      </c>
      <c r="E12" s="25">
        <v>25.1</v>
      </c>
      <c r="F12" s="25">
        <v>30.1</v>
      </c>
      <c r="G12" s="25">
        <v>9</v>
      </c>
      <c r="H12" s="25">
        <v>8.4</v>
      </c>
      <c r="I12" s="25">
        <v>0.9</v>
      </c>
      <c r="J12" s="25">
        <v>5.3</v>
      </c>
      <c r="K12" s="25">
        <v>0.6</v>
      </c>
      <c r="L12" s="25">
        <v>1.5</v>
      </c>
      <c r="M12" s="25">
        <v>0.4</v>
      </c>
      <c r="N12" s="25">
        <v>1.2</v>
      </c>
      <c r="O12" s="25">
        <v>0.3</v>
      </c>
      <c r="P12" s="25">
        <v>6</v>
      </c>
      <c r="Q12" s="25">
        <v>2.2000000000000002</v>
      </c>
      <c r="R12" s="25">
        <v>352.7</v>
      </c>
      <c r="S12" s="25">
        <v>27.2</v>
      </c>
      <c r="T12" s="30">
        <v>1.008</v>
      </c>
      <c r="U12" s="30">
        <v>0.60199999999999998</v>
      </c>
      <c r="V12" s="30">
        <v>7.0000000000000007E-2</v>
      </c>
      <c r="W12" s="30">
        <v>0.02</v>
      </c>
      <c r="X12" s="30">
        <v>0.45600000000000002</v>
      </c>
      <c r="Y12" s="30">
        <v>7.0999999999999994E-2</v>
      </c>
      <c r="Z12" s="30">
        <v>2.6139999999999999</v>
      </c>
      <c r="AA12" s="30">
        <v>0.19400000000000001</v>
      </c>
      <c r="AB12" s="30">
        <v>0.92100000000000004</v>
      </c>
      <c r="AC12" s="30">
        <v>2.496</v>
      </c>
      <c r="AD12" s="30">
        <v>5.6159999999999997</v>
      </c>
      <c r="AE12" s="30">
        <v>1.1739999999999999</v>
      </c>
      <c r="AF12" s="30">
        <v>0.19900000000000001</v>
      </c>
      <c r="AG12" s="30">
        <v>0.13</v>
      </c>
      <c r="AH12" s="30">
        <v>3.7999999999999999E-2</v>
      </c>
      <c r="AI12" s="30">
        <v>1.7999999999999999E-2</v>
      </c>
      <c r="AJ12" s="30">
        <v>0.219</v>
      </c>
      <c r="AK12" s="30">
        <v>4.7E-2</v>
      </c>
      <c r="AL12" s="30">
        <v>3.1E-2</v>
      </c>
      <c r="AM12" s="30">
        <v>4.0000000000000001E-3</v>
      </c>
      <c r="AN12" s="30">
        <v>0</v>
      </c>
      <c r="AO12" s="30">
        <v>3.0000000000000001E-3</v>
      </c>
      <c r="AP12" s="30">
        <v>4.0000000000000001E-3</v>
      </c>
      <c r="AQ12" s="30">
        <v>2E-3</v>
      </c>
      <c r="AR12" s="30">
        <v>2.5000000000000001E-2</v>
      </c>
      <c r="AS12" s="30">
        <v>1.2E-2</v>
      </c>
      <c r="AT12" s="30">
        <v>0</v>
      </c>
      <c r="AU12" s="30">
        <v>0.01</v>
      </c>
      <c r="AV12" s="30">
        <v>2E-3</v>
      </c>
      <c r="AW12" s="30">
        <v>1E-3</v>
      </c>
      <c r="AX12" s="30">
        <v>0.996</v>
      </c>
      <c r="AY12" s="30">
        <v>0.66800000000000004</v>
      </c>
      <c r="AZ12" s="30">
        <v>3.1E-2</v>
      </c>
      <c r="BA12" s="30">
        <v>1.4E-2</v>
      </c>
      <c r="BB12" s="30">
        <v>16.893999999999998</v>
      </c>
      <c r="BC12" s="30">
        <v>2.625</v>
      </c>
      <c r="BD12" s="30">
        <v>4.0000000000000001E-3</v>
      </c>
      <c r="BE12" s="30">
        <v>0</v>
      </c>
      <c r="BF12" s="30">
        <v>3.0000000000000001E-3</v>
      </c>
      <c r="BG12" s="30">
        <v>6.0000000000000001E-3</v>
      </c>
      <c r="BH12" s="30">
        <v>1E-3</v>
      </c>
      <c r="BI12" s="30">
        <v>1E-3</v>
      </c>
      <c r="BJ12" s="30">
        <v>1E-3</v>
      </c>
      <c r="BK12" s="30">
        <v>1E-3</v>
      </c>
      <c r="BL12" s="30">
        <v>1.7000000000000001E-2</v>
      </c>
      <c r="BM12" s="30">
        <v>3.0000000000000001E-3</v>
      </c>
      <c r="BN12" s="30">
        <v>0</v>
      </c>
      <c r="BO12" s="30">
        <v>0</v>
      </c>
    </row>
    <row r="13" spans="1:67" ht="22.5">
      <c r="A13">
        <v>95446</v>
      </c>
      <c r="B13" s="15" t="s">
        <v>69</v>
      </c>
      <c r="C13" s="14" t="s">
        <v>127</v>
      </c>
      <c r="D13" s="25">
        <v>105.4</v>
      </c>
      <c r="E13" s="25">
        <v>21.7</v>
      </c>
      <c r="F13" s="25">
        <v>57.6</v>
      </c>
      <c r="G13" s="25">
        <v>8.5</v>
      </c>
      <c r="H13" s="25">
        <v>2.2000000000000002</v>
      </c>
      <c r="I13" s="25">
        <v>0.4</v>
      </c>
      <c r="J13" s="25">
        <v>1.3</v>
      </c>
      <c r="K13" s="25">
        <v>0.3</v>
      </c>
      <c r="L13" s="25">
        <v>2.7</v>
      </c>
      <c r="M13" s="25">
        <v>0.3</v>
      </c>
      <c r="N13" s="25">
        <v>0.9</v>
      </c>
      <c r="O13" s="25">
        <v>0.2</v>
      </c>
      <c r="P13" s="25">
        <v>22.8</v>
      </c>
      <c r="Q13" s="25">
        <v>2.2000000000000002</v>
      </c>
      <c r="R13" s="25">
        <v>58.7</v>
      </c>
      <c r="S13" s="25">
        <v>8.9</v>
      </c>
      <c r="T13" s="30">
        <v>0.16</v>
      </c>
      <c r="U13" s="30">
        <v>0.39300000000000002</v>
      </c>
      <c r="V13" s="30">
        <v>4.1000000000000002E-2</v>
      </c>
      <c r="W13" s="30">
        <v>1.2999999999999999E-2</v>
      </c>
      <c r="X13" s="30">
        <v>0.123</v>
      </c>
      <c r="Y13" s="30">
        <v>4.2999999999999997E-2</v>
      </c>
      <c r="Z13" s="30">
        <v>0.39100000000000001</v>
      </c>
      <c r="AA13" s="30">
        <v>6.7000000000000004E-2</v>
      </c>
      <c r="AB13" s="30">
        <v>0.442</v>
      </c>
      <c r="AC13" s="30">
        <v>1.64</v>
      </c>
      <c r="AD13" s="30">
        <v>0.69199999999999995</v>
      </c>
      <c r="AE13" s="30">
        <v>0.73399999999999999</v>
      </c>
      <c r="AF13" s="30">
        <v>0.115</v>
      </c>
      <c r="AG13" s="30">
        <v>8.5999999999999993E-2</v>
      </c>
      <c r="AH13" s="30">
        <v>0</v>
      </c>
      <c r="AI13" s="30">
        <v>1.0999999999999999E-2</v>
      </c>
      <c r="AJ13" s="30">
        <v>6.0999999999999999E-2</v>
      </c>
      <c r="AK13" s="30">
        <v>0.03</v>
      </c>
      <c r="AL13" s="30">
        <v>5.2999999999999999E-2</v>
      </c>
      <c r="AM13" s="30">
        <v>4.0000000000000001E-3</v>
      </c>
      <c r="AN13" s="30">
        <v>0</v>
      </c>
      <c r="AO13" s="30">
        <v>2E-3</v>
      </c>
      <c r="AP13" s="30">
        <v>1E-3</v>
      </c>
      <c r="AQ13" s="30">
        <v>1E-3</v>
      </c>
      <c r="AR13" s="30">
        <v>0</v>
      </c>
      <c r="AS13" s="30">
        <v>8.0000000000000002E-3</v>
      </c>
      <c r="AT13" s="30">
        <v>0</v>
      </c>
      <c r="AU13" s="30">
        <v>6.0000000000000001E-3</v>
      </c>
      <c r="AV13" s="30">
        <v>1E-3</v>
      </c>
      <c r="AW13" s="30">
        <v>0</v>
      </c>
      <c r="AX13" s="30">
        <v>0</v>
      </c>
      <c r="AY13" s="30">
        <v>0.437</v>
      </c>
      <c r="AZ13" s="30">
        <v>3.0000000000000001E-3</v>
      </c>
      <c r="BA13" s="30">
        <v>8.9999999999999993E-3</v>
      </c>
      <c r="BB13" s="30">
        <v>3.9209999999999998</v>
      </c>
      <c r="BC13" s="30">
        <v>1.5840000000000001</v>
      </c>
      <c r="BD13" s="30">
        <v>1E-3</v>
      </c>
      <c r="BE13" s="30">
        <v>0</v>
      </c>
      <c r="BF13" s="30">
        <v>3.0000000000000001E-3</v>
      </c>
      <c r="BG13" s="30">
        <v>4.0000000000000001E-3</v>
      </c>
      <c r="BH13" s="30">
        <v>0</v>
      </c>
      <c r="BI13" s="30">
        <v>0</v>
      </c>
      <c r="BJ13" s="30">
        <v>0</v>
      </c>
      <c r="BK13" s="30">
        <v>0</v>
      </c>
      <c r="BL13" s="30">
        <v>1.4999999999999999E-2</v>
      </c>
      <c r="BM13" s="30">
        <v>2E-3</v>
      </c>
      <c r="BN13" s="30">
        <v>0</v>
      </c>
      <c r="BO13" s="30">
        <v>0</v>
      </c>
    </row>
    <row r="14" spans="1:67" ht="22.5">
      <c r="A14">
        <v>95447</v>
      </c>
      <c r="B14" s="15" t="s">
        <v>69</v>
      </c>
      <c r="C14" s="14" t="s">
        <v>128</v>
      </c>
      <c r="D14" s="25">
        <v>29.4</v>
      </c>
      <c r="E14" s="25">
        <v>7.5</v>
      </c>
      <c r="F14" s="25">
        <v>28.3</v>
      </c>
      <c r="G14" s="25">
        <v>3.3</v>
      </c>
      <c r="H14" s="25">
        <v>1.4</v>
      </c>
      <c r="I14" s="25">
        <v>0.2</v>
      </c>
      <c r="J14" s="25">
        <v>5.0999999999999996</v>
      </c>
      <c r="K14" s="25">
        <v>0.3</v>
      </c>
      <c r="L14" s="25">
        <v>0.3</v>
      </c>
      <c r="M14" s="25">
        <v>0.1</v>
      </c>
      <c r="N14" s="25">
        <v>0.3</v>
      </c>
      <c r="O14" s="25">
        <v>0.1</v>
      </c>
      <c r="P14" s="25">
        <v>2.2000000000000002</v>
      </c>
      <c r="Q14" s="25">
        <v>0.5</v>
      </c>
      <c r="R14" s="25">
        <v>404.9</v>
      </c>
      <c r="S14" s="25">
        <v>21.9</v>
      </c>
      <c r="T14" s="30">
        <v>0.54100000000000004</v>
      </c>
      <c r="U14" s="30">
        <v>0.14199999999999999</v>
      </c>
      <c r="V14" s="30">
        <v>0.21199999999999999</v>
      </c>
      <c r="W14" s="30">
        <v>1.2E-2</v>
      </c>
      <c r="X14" s="30">
        <v>0.22500000000000001</v>
      </c>
      <c r="Y14" s="30">
        <v>1.9E-2</v>
      </c>
      <c r="Z14" s="30">
        <v>1.706</v>
      </c>
      <c r="AA14" s="30">
        <v>9.6000000000000002E-2</v>
      </c>
      <c r="AB14" s="30">
        <v>0.71</v>
      </c>
      <c r="AC14" s="30">
        <v>0.58099999999999996</v>
      </c>
      <c r="AD14" s="30">
        <v>0.81299999999999994</v>
      </c>
      <c r="AE14" s="30">
        <v>0.26200000000000001</v>
      </c>
      <c r="AF14" s="30">
        <v>7.0999999999999994E-2</v>
      </c>
      <c r="AG14" s="30">
        <v>0.03</v>
      </c>
      <c r="AH14" s="30">
        <v>8.0000000000000002E-3</v>
      </c>
      <c r="AI14" s="30">
        <v>4.0000000000000001E-3</v>
      </c>
      <c r="AJ14" s="30">
        <v>0.14000000000000001</v>
      </c>
      <c r="AK14" s="30">
        <v>1.2999999999999999E-2</v>
      </c>
      <c r="AL14" s="30">
        <v>2.7E-2</v>
      </c>
      <c r="AM14" s="30">
        <v>2E-3</v>
      </c>
      <c r="AN14" s="30">
        <v>0</v>
      </c>
      <c r="AO14" s="30">
        <v>1E-3</v>
      </c>
      <c r="AP14" s="30">
        <v>1E-3</v>
      </c>
      <c r="AQ14" s="30">
        <v>0</v>
      </c>
      <c r="AR14" s="30">
        <v>2E-3</v>
      </c>
      <c r="AS14" s="30">
        <v>3.0000000000000001E-3</v>
      </c>
      <c r="AT14" s="30">
        <v>0</v>
      </c>
      <c r="AU14" s="30">
        <v>2E-3</v>
      </c>
      <c r="AV14" s="30">
        <v>1E-3</v>
      </c>
      <c r="AW14" s="30">
        <v>0</v>
      </c>
      <c r="AX14" s="30">
        <v>0.23599999999999999</v>
      </c>
      <c r="AY14" s="30">
        <v>0.155</v>
      </c>
      <c r="AZ14" s="30">
        <v>5.0000000000000001E-3</v>
      </c>
      <c r="BA14" s="30">
        <v>3.0000000000000001E-3</v>
      </c>
      <c r="BB14" s="30">
        <v>16.783999999999999</v>
      </c>
      <c r="BC14" s="30">
        <v>1.0620000000000001</v>
      </c>
      <c r="BD14" s="30">
        <v>1E-3</v>
      </c>
      <c r="BE14" s="30">
        <v>0</v>
      </c>
      <c r="BF14" s="30">
        <v>7.0000000000000001E-3</v>
      </c>
      <c r="BG14" s="30">
        <v>1E-3</v>
      </c>
      <c r="BH14" s="30">
        <v>0</v>
      </c>
      <c r="BI14" s="30">
        <v>0</v>
      </c>
      <c r="BJ14" s="30">
        <v>0</v>
      </c>
      <c r="BK14" s="30">
        <v>0</v>
      </c>
      <c r="BL14" s="30">
        <v>6.0000000000000001E-3</v>
      </c>
      <c r="BM14" s="30">
        <v>1E-3</v>
      </c>
      <c r="BN14" s="30">
        <v>0</v>
      </c>
      <c r="BO14" s="30">
        <v>0</v>
      </c>
    </row>
    <row r="15" spans="1:67" ht="22.5">
      <c r="A15">
        <v>95448</v>
      </c>
      <c r="B15" s="15" t="s">
        <v>69</v>
      </c>
      <c r="C15" s="14" t="s">
        <v>129</v>
      </c>
      <c r="D15" s="25">
        <v>70.3</v>
      </c>
      <c r="E15" s="25">
        <v>35.200000000000003</v>
      </c>
      <c r="F15" s="25">
        <v>36.6</v>
      </c>
      <c r="G15" s="25">
        <v>12.9</v>
      </c>
      <c r="H15" s="25">
        <v>0.7</v>
      </c>
      <c r="I15" s="25">
        <v>0.9</v>
      </c>
      <c r="J15" s="25">
        <v>0.5</v>
      </c>
      <c r="K15" s="25">
        <v>0.7</v>
      </c>
      <c r="L15" s="25">
        <v>2.6</v>
      </c>
      <c r="M15" s="25">
        <v>0.6</v>
      </c>
      <c r="N15" s="25">
        <v>0.7</v>
      </c>
      <c r="O15" s="25">
        <v>0.4</v>
      </c>
      <c r="P15" s="25">
        <v>9.6</v>
      </c>
      <c r="Q15" s="25">
        <v>5.2</v>
      </c>
      <c r="R15" s="25">
        <v>46.2</v>
      </c>
      <c r="S15" s="25">
        <v>18.399999999999999</v>
      </c>
      <c r="T15" s="30">
        <v>0</v>
      </c>
      <c r="U15" s="30">
        <v>0.86899999999999999</v>
      </c>
      <c r="V15" s="30">
        <v>6.0999999999999999E-2</v>
      </c>
      <c r="W15" s="30">
        <v>2.9000000000000001E-2</v>
      </c>
      <c r="X15" s="30">
        <v>0.16600000000000001</v>
      </c>
      <c r="Y15" s="30">
        <v>9.5000000000000001E-2</v>
      </c>
      <c r="Z15" s="30">
        <v>0.19900000000000001</v>
      </c>
      <c r="AA15" s="30">
        <v>0.13900000000000001</v>
      </c>
      <c r="AB15" s="30">
        <v>0.124</v>
      </c>
      <c r="AC15" s="30">
        <v>3.6349999999999998</v>
      </c>
      <c r="AD15" s="30">
        <v>0.23899999999999999</v>
      </c>
      <c r="AE15" s="30">
        <v>1.623</v>
      </c>
      <c r="AF15" s="30">
        <v>0.23499999999999999</v>
      </c>
      <c r="AG15" s="30">
        <v>0.189</v>
      </c>
      <c r="AH15" s="30">
        <v>1E-3</v>
      </c>
      <c r="AI15" s="30">
        <v>2.5000000000000001E-2</v>
      </c>
      <c r="AJ15" s="30">
        <v>3.4000000000000002E-2</v>
      </c>
      <c r="AK15" s="30">
        <v>6.5000000000000002E-2</v>
      </c>
      <c r="AL15" s="30">
        <v>6.4000000000000001E-2</v>
      </c>
      <c r="AM15" s="30">
        <v>7.0000000000000001E-3</v>
      </c>
      <c r="AN15" s="30">
        <v>0</v>
      </c>
      <c r="AO15" s="30">
        <v>5.0000000000000001E-3</v>
      </c>
      <c r="AP15" s="30">
        <v>2E-3</v>
      </c>
      <c r="AQ15" s="30">
        <v>3.0000000000000001E-3</v>
      </c>
      <c r="AR15" s="30">
        <v>0</v>
      </c>
      <c r="AS15" s="30">
        <v>1.7000000000000001E-2</v>
      </c>
      <c r="AT15" s="30">
        <v>0</v>
      </c>
      <c r="AU15" s="30">
        <v>1.4E-2</v>
      </c>
      <c r="AV15" s="30">
        <v>1E-3</v>
      </c>
      <c r="AW15" s="30">
        <v>1E-3</v>
      </c>
      <c r="AX15" s="30">
        <v>0</v>
      </c>
      <c r="AY15" s="30">
        <v>0.96599999999999997</v>
      </c>
      <c r="AZ15" s="30">
        <v>1.0999999999999999E-2</v>
      </c>
      <c r="BA15" s="30">
        <v>2.1000000000000001E-2</v>
      </c>
      <c r="BB15" s="30">
        <v>3.399</v>
      </c>
      <c r="BC15" s="30">
        <v>3.4750000000000001</v>
      </c>
      <c r="BD15" s="30">
        <v>1E-3</v>
      </c>
      <c r="BE15" s="30">
        <v>1E-3</v>
      </c>
      <c r="BF15" s="30">
        <v>0</v>
      </c>
      <c r="BG15" s="30">
        <v>8.9999999999999993E-3</v>
      </c>
      <c r="BH15" s="30">
        <v>0</v>
      </c>
      <c r="BI15" s="30">
        <v>1E-3</v>
      </c>
      <c r="BJ15" s="30">
        <v>0</v>
      </c>
      <c r="BK15" s="30">
        <v>1E-3</v>
      </c>
      <c r="BL15" s="30">
        <v>4.0000000000000001E-3</v>
      </c>
      <c r="BM15" s="30">
        <v>4.0000000000000001E-3</v>
      </c>
      <c r="BN15" s="30">
        <v>0</v>
      </c>
      <c r="BO15" s="30">
        <v>0</v>
      </c>
    </row>
    <row r="16" spans="1:67" ht="14.45" customHeight="1">
      <c r="A16">
        <v>95449</v>
      </c>
      <c r="B16" s="14" t="s">
        <v>73</v>
      </c>
      <c r="C16" s="14" t="s">
        <v>122</v>
      </c>
      <c r="D16" s="25">
        <v>42.5</v>
      </c>
      <c r="E16" s="25">
        <v>34.6</v>
      </c>
      <c r="F16" s="25">
        <v>3.6</v>
      </c>
      <c r="G16" s="25">
        <v>10.6</v>
      </c>
      <c r="H16" s="25">
        <v>0.4</v>
      </c>
      <c r="I16" s="25">
        <v>1.4</v>
      </c>
      <c r="J16" s="25">
        <v>0.3</v>
      </c>
      <c r="K16" s="25">
        <v>0.5</v>
      </c>
      <c r="L16" s="25">
        <v>0.4</v>
      </c>
      <c r="M16" s="25">
        <v>1.7</v>
      </c>
      <c r="N16" s="25">
        <v>0.2</v>
      </c>
      <c r="O16" s="25">
        <v>1</v>
      </c>
      <c r="P16" s="25">
        <v>0</v>
      </c>
      <c r="Q16" s="25">
        <v>4.4000000000000004</v>
      </c>
      <c r="R16" s="25">
        <v>26.9</v>
      </c>
      <c r="S16" s="25">
        <v>3.8</v>
      </c>
      <c r="T16" s="30">
        <v>2.266</v>
      </c>
      <c r="U16" s="30">
        <v>0.28599999999999998</v>
      </c>
      <c r="V16" s="30">
        <v>0.01</v>
      </c>
      <c r="W16" s="30">
        <v>1.0999999999999999E-2</v>
      </c>
      <c r="X16" s="30">
        <v>5.7000000000000002E-2</v>
      </c>
      <c r="Y16" s="30">
        <v>7.8E-2</v>
      </c>
      <c r="Z16" s="30">
        <v>0.122</v>
      </c>
      <c r="AA16" s="30">
        <v>2.3E-2</v>
      </c>
      <c r="AB16" s="30">
        <v>9.4209999999999994</v>
      </c>
      <c r="AC16" s="30">
        <v>1.1819999999999999</v>
      </c>
      <c r="AD16" s="30">
        <v>2.3980000000000001</v>
      </c>
      <c r="AE16" s="30">
        <v>2.2770000000000001</v>
      </c>
      <c r="AF16" s="30">
        <v>8.4000000000000005E-2</v>
      </c>
      <c r="AG16" s="30">
        <v>0.23100000000000001</v>
      </c>
      <c r="AH16" s="30">
        <v>0</v>
      </c>
      <c r="AI16" s="30">
        <v>8.0000000000000002E-3</v>
      </c>
      <c r="AJ16" s="30">
        <v>9.4E-2</v>
      </c>
      <c r="AK16" s="30">
        <v>1.7000000000000001E-2</v>
      </c>
      <c r="AL16" s="30">
        <v>1E-3</v>
      </c>
      <c r="AM16" s="30">
        <v>1E-3</v>
      </c>
      <c r="AN16" s="30">
        <v>0</v>
      </c>
      <c r="AO16" s="30">
        <v>8.0000000000000002E-3</v>
      </c>
      <c r="AP16" s="30">
        <v>0</v>
      </c>
      <c r="AQ16" s="30">
        <v>3.0000000000000001E-3</v>
      </c>
      <c r="AR16" s="30">
        <v>0</v>
      </c>
      <c r="AS16" s="30">
        <v>7.0000000000000001E-3</v>
      </c>
      <c r="AT16" s="30">
        <v>0</v>
      </c>
      <c r="AU16" s="30">
        <v>2.5000000000000001E-2</v>
      </c>
      <c r="AV16" s="30">
        <v>0</v>
      </c>
      <c r="AW16" s="30">
        <v>1.0999999999999999E-2</v>
      </c>
      <c r="AX16" s="30">
        <v>2.5579999999999998</v>
      </c>
      <c r="AY16" s="30">
        <v>0.316</v>
      </c>
      <c r="AZ16" s="30">
        <v>0</v>
      </c>
      <c r="BA16" s="30">
        <v>6.0000000000000001E-3</v>
      </c>
      <c r="BB16" s="30">
        <v>4.79</v>
      </c>
      <c r="BC16" s="30">
        <v>0.64700000000000002</v>
      </c>
      <c r="BD16" s="30">
        <v>1E-3</v>
      </c>
      <c r="BE16" s="30">
        <v>3.0000000000000001E-3</v>
      </c>
      <c r="BF16" s="30">
        <v>0</v>
      </c>
      <c r="BG16" s="30">
        <v>3.0000000000000001E-3</v>
      </c>
      <c r="BH16" s="30">
        <v>0</v>
      </c>
      <c r="BI16" s="30">
        <v>0</v>
      </c>
      <c r="BJ16" s="30">
        <v>0</v>
      </c>
      <c r="BK16" s="30">
        <v>0</v>
      </c>
      <c r="BL16" s="30">
        <v>0</v>
      </c>
      <c r="BM16" s="30">
        <v>1.7999999999999999E-2</v>
      </c>
      <c r="BN16" s="30">
        <v>0</v>
      </c>
      <c r="BO16" s="30">
        <v>0</v>
      </c>
    </row>
    <row r="17" spans="1:67" ht="14.45" customHeight="1">
      <c r="A17">
        <v>95450</v>
      </c>
      <c r="B17" s="14" t="s">
        <v>73</v>
      </c>
      <c r="C17" s="14" t="s">
        <v>123</v>
      </c>
      <c r="D17" s="25">
        <v>141.6</v>
      </c>
      <c r="E17" s="25">
        <v>33.4</v>
      </c>
      <c r="F17" s="25">
        <v>81.8</v>
      </c>
      <c r="G17" s="25">
        <v>13.8</v>
      </c>
      <c r="H17" s="25">
        <v>3.4</v>
      </c>
      <c r="I17" s="25">
        <v>1</v>
      </c>
      <c r="J17" s="25">
        <v>3.3</v>
      </c>
      <c r="K17" s="25">
        <v>0.5</v>
      </c>
      <c r="L17" s="25">
        <v>1.2</v>
      </c>
      <c r="M17" s="25">
        <v>1.1000000000000001</v>
      </c>
      <c r="N17" s="25">
        <v>1.7</v>
      </c>
      <c r="O17" s="25">
        <v>0.7</v>
      </c>
      <c r="P17" s="25">
        <v>14.6</v>
      </c>
      <c r="Q17" s="25">
        <v>3.3</v>
      </c>
      <c r="R17" s="25">
        <v>112.9</v>
      </c>
      <c r="S17" s="25">
        <v>13.2</v>
      </c>
      <c r="T17" s="30">
        <v>4.6550000000000002</v>
      </c>
      <c r="U17" s="30">
        <v>0.54200000000000004</v>
      </c>
      <c r="V17" s="30">
        <v>0.02</v>
      </c>
      <c r="W17" s="30">
        <v>8.0000000000000002E-3</v>
      </c>
      <c r="X17" s="30">
        <v>0.38600000000000001</v>
      </c>
      <c r="Y17" s="30">
        <v>6.6000000000000003E-2</v>
      </c>
      <c r="Z17" s="30">
        <v>0.83399999999999996</v>
      </c>
      <c r="AA17" s="30">
        <v>9.7000000000000003E-2</v>
      </c>
      <c r="AB17" s="30">
        <v>16.280999999999999</v>
      </c>
      <c r="AC17" s="30">
        <v>1.893</v>
      </c>
      <c r="AD17" s="30">
        <v>7.3079999999999998</v>
      </c>
      <c r="AE17" s="30">
        <v>1.661</v>
      </c>
      <c r="AF17" s="30">
        <v>8.5000000000000006E-2</v>
      </c>
      <c r="AG17" s="30">
        <v>0.14699999999999999</v>
      </c>
      <c r="AH17" s="30">
        <v>4.0000000000000001E-3</v>
      </c>
      <c r="AI17" s="30">
        <v>5.0000000000000001E-3</v>
      </c>
      <c r="AJ17" s="30">
        <v>0.309</v>
      </c>
      <c r="AK17" s="30">
        <v>3.6999999999999998E-2</v>
      </c>
      <c r="AL17" s="30">
        <v>1.4E-2</v>
      </c>
      <c r="AM17" s="30">
        <v>2E-3</v>
      </c>
      <c r="AN17" s="30">
        <v>0</v>
      </c>
      <c r="AO17" s="30">
        <v>5.0000000000000001E-3</v>
      </c>
      <c r="AP17" s="30">
        <v>0</v>
      </c>
      <c r="AQ17" s="30">
        <v>2E-3</v>
      </c>
      <c r="AR17" s="30">
        <v>0</v>
      </c>
      <c r="AS17" s="30">
        <v>4.0000000000000001E-3</v>
      </c>
      <c r="AT17" s="30">
        <v>0</v>
      </c>
      <c r="AU17" s="30">
        <v>1.6E-2</v>
      </c>
      <c r="AV17" s="30">
        <v>0</v>
      </c>
      <c r="AW17" s="30">
        <v>7.0000000000000001E-3</v>
      </c>
      <c r="AX17" s="30">
        <v>4.7069999999999999</v>
      </c>
      <c r="AY17" s="30">
        <v>0.54500000000000004</v>
      </c>
      <c r="AZ17" s="30">
        <v>0</v>
      </c>
      <c r="BA17" s="30">
        <v>4.0000000000000001E-3</v>
      </c>
      <c r="BB17" s="30">
        <v>17.501000000000001</v>
      </c>
      <c r="BC17" s="30">
        <v>2.0259999999999998</v>
      </c>
      <c r="BD17" s="30">
        <v>3.0000000000000001E-3</v>
      </c>
      <c r="BE17" s="30">
        <v>2E-3</v>
      </c>
      <c r="BF17" s="30">
        <v>1E-3</v>
      </c>
      <c r="BG17" s="30">
        <v>2E-3</v>
      </c>
      <c r="BH17" s="30">
        <v>0</v>
      </c>
      <c r="BI17" s="30">
        <v>0</v>
      </c>
      <c r="BJ17" s="30">
        <v>0</v>
      </c>
      <c r="BK17" s="30">
        <v>0</v>
      </c>
      <c r="BL17" s="30">
        <v>1.6E-2</v>
      </c>
      <c r="BM17" s="30">
        <v>1.2E-2</v>
      </c>
      <c r="BN17" s="30">
        <v>0</v>
      </c>
      <c r="BO17" s="30">
        <v>0</v>
      </c>
    </row>
    <row r="18" spans="1:67" ht="14.45" customHeight="1">
      <c r="A18">
        <v>95451</v>
      </c>
      <c r="B18" s="17" t="s">
        <v>73</v>
      </c>
      <c r="C18" s="14" t="s">
        <v>24</v>
      </c>
      <c r="D18" s="25">
        <v>52.6</v>
      </c>
      <c r="E18" s="25">
        <v>10.7</v>
      </c>
      <c r="F18" s="25">
        <v>28.8</v>
      </c>
      <c r="G18" s="25">
        <v>3.6</v>
      </c>
      <c r="H18" s="25">
        <v>4.2</v>
      </c>
      <c r="I18" s="25">
        <v>0.3</v>
      </c>
      <c r="J18" s="25">
        <v>3</v>
      </c>
      <c r="K18" s="25">
        <v>0.1</v>
      </c>
      <c r="L18" s="25">
        <v>0.8</v>
      </c>
      <c r="M18" s="25">
        <v>0.4</v>
      </c>
      <c r="N18" s="25">
        <v>1.9</v>
      </c>
      <c r="O18" s="25">
        <v>0.2</v>
      </c>
      <c r="P18" s="25">
        <v>3.2</v>
      </c>
      <c r="Q18" s="25">
        <v>1</v>
      </c>
      <c r="R18" s="25">
        <v>351.1</v>
      </c>
      <c r="S18" s="25">
        <v>7.5</v>
      </c>
      <c r="T18" s="30">
        <v>6.2290000000000001</v>
      </c>
      <c r="U18" s="30">
        <v>0.123</v>
      </c>
      <c r="V18" s="30">
        <v>0.14099999999999999</v>
      </c>
      <c r="W18" s="30">
        <v>4.0000000000000001E-3</v>
      </c>
      <c r="X18" s="30">
        <v>0.45100000000000001</v>
      </c>
      <c r="Y18" s="30">
        <v>0.02</v>
      </c>
      <c r="Z18" s="30">
        <v>2.5859999999999999</v>
      </c>
      <c r="AA18" s="30">
        <v>2.8000000000000001E-2</v>
      </c>
      <c r="AB18" s="30">
        <v>3.548</v>
      </c>
      <c r="AC18" s="30">
        <v>0.10199999999999999</v>
      </c>
      <c r="AD18" s="30">
        <v>4.907</v>
      </c>
      <c r="AE18" s="30">
        <v>0.53</v>
      </c>
      <c r="AF18" s="30">
        <v>2.9000000000000001E-2</v>
      </c>
      <c r="AG18" s="30">
        <v>5.3999999999999999E-2</v>
      </c>
      <c r="AH18" s="30">
        <v>3.0000000000000001E-3</v>
      </c>
      <c r="AI18" s="30">
        <v>2E-3</v>
      </c>
      <c r="AJ18" s="30">
        <v>0.20799999999999999</v>
      </c>
      <c r="AK18" s="30">
        <v>5.0000000000000001E-3</v>
      </c>
      <c r="AL18" s="30">
        <v>1.7000000000000001E-2</v>
      </c>
      <c r="AM18" s="30">
        <v>0</v>
      </c>
      <c r="AN18" s="30">
        <v>0</v>
      </c>
      <c r="AO18" s="30">
        <v>2E-3</v>
      </c>
      <c r="AP18" s="30">
        <v>0</v>
      </c>
      <c r="AQ18" s="30">
        <v>1E-3</v>
      </c>
      <c r="AR18" s="30">
        <v>0</v>
      </c>
      <c r="AS18" s="30">
        <v>2E-3</v>
      </c>
      <c r="AT18" s="30">
        <v>0</v>
      </c>
      <c r="AU18" s="30">
        <v>6.0000000000000001E-3</v>
      </c>
      <c r="AV18" s="30">
        <v>0</v>
      </c>
      <c r="AW18" s="30">
        <v>3.0000000000000001E-3</v>
      </c>
      <c r="AX18" s="30">
        <v>3.5129999999999999</v>
      </c>
      <c r="AY18" s="30">
        <v>0.22600000000000001</v>
      </c>
      <c r="AZ18" s="30">
        <v>0</v>
      </c>
      <c r="BA18" s="30">
        <v>2E-3</v>
      </c>
      <c r="BB18" s="30">
        <v>18.515999999999998</v>
      </c>
      <c r="BC18" s="30">
        <v>0.22800000000000001</v>
      </c>
      <c r="BD18" s="30">
        <v>3.0000000000000001E-3</v>
      </c>
      <c r="BE18" s="30">
        <v>1E-3</v>
      </c>
      <c r="BF18" s="30">
        <v>3.0000000000000001E-3</v>
      </c>
      <c r="BG18" s="30">
        <v>1E-3</v>
      </c>
      <c r="BH18" s="30">
        <v>0</v>
      </c>
      <c r="BI18" s="30">
        <v>0</v>
      </c>
      <c r="BJ18" s="30">
        <v>0</v>
      </c>
      <c r="BK18" s="30">
        <v>0</v>
      </c>
      <c r="BL18" s="30">
        <v>1.4999999999999999E-2</v>
      </c>
      <c r="BM18" s="30">
        <v>4.0000000000000001E-3</v>
      </c>
      <c r="BN18" s="30">
        <v>0</v>
      </c>
      <c r="BO18" s="30">
        <v>0</v>
      </c>
    </row>
    <row r="19" spans="1:67" ht="14.45" customHeight="1">
      <c r="A19">
        <v>95452</v>
      </c>
      <c r="B19" s="17" t="s">
        <v>73</v>
      </c>
      <c r="C19" s="14" t="s">
        <v>45</v>
      </c>
      <c r="D19" s="25">
        <v>52.6</v>
      </c>
      <c r="E19" s="25">
        <v>13.1</v>
      </c>
      <c r="F19" s="25">
        <v>39.9</v>
      </c>
      <c r="G19" s="25">
        <v>5.0999999999999996</v>
      </c>
      <c r="H19" s="25">
        <v>1.8</v>
      </c>
      <c r="I19" s="25">
        <v>0.4</v>
      </c>
      <c r="J19" s="25">
        <v>2.6</v>
      </c>
      <c r="K19" s="25">
        <v>0.2</v>
      </c>
      <c r="L19" s="25">
        <v>0.5</v>
      </c>
      <c r="M19" s="25">
        <v>0.5</v>
      </c>
      <c r="N19" s="25">
        <v>0.2</v>
      </c>
      <c r="O19" s="25">
        <v>0.3</v>
      </c>
      <c r="P19" s="25">
        <v>2.4</v>
      </c>
      <c r="Q19" s="25">
        <v>1.3</v>
      </c>
      <c r="R19" s="25">
        <v>173.6</v>
      </c>
      <c r="S19" s="25">
        <v>11</v>
      </c>
      <c r="T19" s="30">
        <v>0.08</v>
      </c>
      <c r="U19" s="30">
        <v>2.7E-2</v>
      </c>
      <c r="V19" s="30">
        <v>1.6E-2</v>
      </c>
      <c r="W19" s="30">
        <v>3.0000000000000001E-3</v>
      </c>
      <c r="X19" s="30">
        <v>0.28100000000000003</v>
      </c>
      <c r="Y19" s="30">
        <v>2.8000000000000001E-2</v>
      </c>
      <c r="Z19" s="30">
        <v>1.385</v>
      </c>
      <c r="AA19" s="30">
        <v>8.5000000000000006E-2</v>
      </c>
      <c r="AB19" s="30">
        <v>0.19500000000000001</v>
      </c>
      <c r="AC19" s="30">
        <v>6.3E-2</v>
      </c>
      <c r="AD19" s="30">
        <v>10.753</v>
      </c>
      <c r="AE19" s="30">
        <v>0.93300000000000005</v>
      </c>
      <c r="AF19" s="30">
        <v>3.9E-2</v>
      </c>
      <c r="AG19" s="30">
        <v>6.6000000000000003E-2</v>
      </c>
      <c r="AH19" s="30">
        <v>6.0000000000000001E-3</v>
      </c>
      <c r="AI19" s="30">
        <v>2E-3</v>
      </c>
      <c r="AJ19" s="30">
        <v>9.6000000000000002E-2</v>
      </c>
      <c r="AK19" s="30">
        <v>7.0000000000000001E-3</v>
      </c>
      <c r="AL19" s="30">
        <v>1.9E-2</v>
      </c>
      <c r="AM19" s="30">
        <v>1E-3</v>
      </c>
      <c r="AN19" s="30">
        <v>0</v>
      </c>
      <c r="AO19" s="30">
        <v>2E-3</v>
      </c>
      <c r="AP19" s="30">
        <v>0</v>
      </c>
      <c r="AQ19" s="30">
        <v>1E-3</v>
      </c>
      <c r="AR19" s="30">
        <v>1E-3</v>
      </c>
      <c r="AS19" s="30">
        <v>2E-3</v>
      </c>
      <c r="AT19" s="30">
        <v>2E-3</v>
      </c>
      <c r="AU19" s="30">
        <v>7.0000000000000001E-3</v>
      </c>
      <c r="AV19" s="30">
        <v>0</v>
      </c>
      <c r="AW19" s="30">
        <v>3.0000000000000001E-3</v>
      </c>
      <c r="AX19" s="30">
        <v>0</v>
      </c>
      <c r="AY19" s="30">
        <v>1.6E-2</v>
      </c>
      <c r="AZ19" s="30">
        <v>4.0000000000000001E-3</v>
      </c>
      <c r="BA19" s="30">
        <v>2E-3</v>
      </c>
      <c r="BB19" s="30">
        <v>6.8090000000000002</v>
      </c>
      <c r="BC19" s="30">
        <v>0.42799999999999999</v>
      </c>
      <c r="BD19" s="30">
        <v>1E-3</v>
      </c>
      <c r="BE19" s="30">
        <v>1E-3</v>
      </c>
      <c r="BF19" s="30">
        <v>1E-3</v>
      </c>
      <c r="BG19" s="30">
        <v>1E-3</v>
      </c>
      <c r="BH19" s="30">
        <v>0</v>
      </c>
      <c r="BI19" s="30">
        <v>0</v>
      </c>
      <c r="BJ19" s="30">
        <v>1E-3</v>
      </c>
      <c r="BK19" s="30">
        <v>0</v>
      </c>
      <c r="BL19" s="30">
        <v>8.0000000000000002E-3</v>
      </c>
      <c r="BM19" s="30">
        <v>5.0000000000000001E-3</v>
      </c>
      <c r="BN19" s="30">
        <v>0</v>
      </c>
      <c r="BO19" s="30">
        <v>0</v>
      </c>
    </row>
    <row r="20" spans="1:67">
      <c r="A20">
        <v>95453</v>
      </c>
      <c r="B20" s="17" t="s">
        <v>73</v>
      </c>
      <c r="C20" s="14" t="s">
        <v>124</v>
      </c>
      <c r="D20" s="25">
        <v>40.6</v>
      </c>
      <c r="E20" s="25">
        <v>43.3</v>
      </c>
      <c r="F20" s="25">
        <v>0</v>
      </c>
      <c r="G20" s="25">
        <v>13.4</v>
      </c>
      <c r="H20" s="25">
        <v>1.6</v>
      </c>
      <c r="I20" s="25">
        <v>1.8</v>
      </c>
      <c r="J20" s="25">
        <v>2.5</v>
      </c>
      <c r="K20" s="25">
        <v>0.7</v>
      </c>
      <c r="L20" s="25">
        <v>3.5</v>
      </c>
      <c r="M20" s="25">
        <v>2.2000000000000002</v>
      </c>
      <c r="N20" s="25">
        <v>0.1</v>
      </c>
      <c r="O20" s="25">
        <v>1.3</v>
      </c>
      <c r="P20" s="25">
        <v>0</v>
      </c>
      <c r="Q20" s="25">
        <v>5.6</v>
      </c>
      <c r="R20" s="25">
        <v>93.9</v>
      </c>
      <c r="S20" s="25">
        <v>10.199999999999999</v>
      </c>
      <c r="T20" s="30">
        <v>0.92100000000000004</v>
      </c>
      <c r="U20" s="30">
        <v>0.153</v>
      </c>
      <c r="V20" s="30">
        <v>1.9E-2</v>
      </c>
      <c r="W20" s="30">
        <v>1.4999999999999999E-2</v>
      </c>
      <c r="X20" s="30">
        <v>0.23699999999999999</v>
      </c>
      <c r="Y20" s="30">
        <v>0.106</v>
      </c>
      <c r="Z20" s="30">
        <v>0.64400000000000002</v>
      </c>
      <c r="AA20" s="30">
        <v>7.0000000000000007E-2</v>
      </c>
      <c r="AB20" s="30">
        <v>3.6669999999999998</v>
      </c>
      <c r="AC20" s="30">
        <v>0.47199999999999998</v>
      </c>
      <c r="AD20" s="30">
        <v>1.03</v>
      </c>
      <c r="AE20" s="30">
        <v>2.89</v>
      </c>
      <c r="AF20" s="30">
        <v>0.245</v>
      </c>
      <c r="AG20" s="30">
        <v>0.29899999999999999</v>
      </c>
      <c r="AH20" s="30">
        <v>1.7999999999999999E-2</v>
      </c>
      <c r="AI20" s="30">
        <v>1.0999999999999999E-2</v>
      </c>
      <c r="AJ20" s="30">
        <v>0.11</v>
      </c>
      <c r="AK20" s="30">
        <v>0.02</v>
      </c>
      <c r="AL20" s="30">
        <v>0.01</v>
      </c>
      <c r="AM20" s="30">
        <v>2E-3</v>
      </c>
      <c r="AN20" s="30">
        <v>0</v>
      </c>
      <c r="AO20" s="30">
        <v>0.01</v>
      </c>
      <c r="AP20" s="30">
        <v>0</v>
      </c>
      <c r="AQ20" s="30">
        <v>3.0000000000000001E-3</v>
      </c>
      <c r="AR20" s="30">
        <v>0</v>
      </c>
      <c r="AS20" s="30">
        <v>8.9999999999999993E-3</v>
      </c>
      <c r="AT20" s="30">
        <v>0</v>
      </c>
      <c r="AU20" s="30">
        <v>3.1E-2</v>
      </c>
      <c r="AV20" s="30">
        <v>0</v>
      </c>
      <c r="AW20" s="30">
        <v>1.4E-2</v>
      </c>
      <c r="AX20" s="30">
        <v>0.89800000000000002</v>
      </c>
      <c r="AY20" s="30">
        <v>0.12</v>
      </c>
      <c r="AZ20" s="30">
        <v>1.0999999999999999E-2</v>
      </c>
      <c r="BA20" s="30">
        <v>8.9999999999999993E-3</v>
      </c>
      <c r="BB20" s="30">
        <v>6.3029999999999999</v>
      </c>
      <c r="BC20" s="30">
        <v>0.76</v>
      </c>
      <c r="BD20" s="30">
        <v>6.0000000000000001E-3</v>
      </c>
      <c r="BE20" s="30">
        <v>4.0000000000000001E-3</v>
      </c>
      <c r="BF20" s="30">
        <v>0</v>
      </c>
      <c r="BG20" s="30">
        <v>3.0000000000000001E-3</v>
      </c>
      <c r="BH20" s="30">
        <v>0</v>
      </c>
      <c r="BI20" s="30">
        <v>1E-3</v>
      </c>
      <c r="BJ20" s="30">
        <v>2E-3</v>
      </c>
      <c r="BK20" s="30">
        <v>1E-3</v>
      </c>
      <c r="BL20" s="30">
        <v>0</v>
      </c>
      <c r="BM20" s="30">
        <v>2.3E-2</v>
      </c>
      <c r="BN20" s="30">
        <v>1E-3</v>
      </c>
      <c r="BO20" s="30">
        <v>0</v>
      </c>
    </row>
    <row r="21" spans="1:67">
      <c r="A21">
        <v>95454</v>
      </c>
      <c r="B21" s="17" t="s">
        <v>73</v>
      </c>
      <c r="C21" s="14" t="s">
        <v>125</v>
      </c>
      <c r="D21" s="25">
        <v>25</v>
      </c>
      <c r="E21" s="25">
        <v>49.8</v>
      </c>
      <c r="F21" s="25">
        <v>0</v>
      </c>
      <c r="G21" s="25">
        <v>15.7</v>
      </c>
      <c r="H21" s="25">
        <v>1.2</v>
      </c>
      <c r="I21" s="25">
        <v>2.1</v>
      </c>
      <c r="J21" s="25">
        <v>0.4</v>
      </c>
      <c r="K21" s="25">
        <v>0.8</v>
      </c>
      <c r="L21" s="25">
        <v>0</v>
      </c>
      <c r="M21" s="25">
        <v>2.6</v>
      </c>
      <c r="N21" s="25">
        <v>0</v>
      </c>
      <c r="O21" s="25">
        <v>1.5</v>
      </c>
      <c r="P21" s="25">
        <v>0</v>
      </c>
      <c r="Q21" s="25">
        <v>6.6</v>
      </c>
      <c r="R21" s="25">
        <v>110.2</v>
      </c>
      <c r="S21" s="25">
        <v>12.2</v>
      </c>
      <c r="T21" s="30">
        <v>0.53500000000000003</v>
      </c>
      <c r="U21" s="30">
        <v>0.151</v>
      </c>
      <c r="V21" s="30">
        <v>3.7999999999999999E-2</v>
      </c>
      <c r="W21" s="30">
        <v>1.7999999999999999E-2</v>
      </c>
      <c r="X21" s="30">
        <v>6.2E-2</v>
      </c>
      <c r="Y21" s="30">
        <v>0.11700000000000001</v>
      </c>
      <c r="Z21" s="30">
        <v>0.625</v>
      </c>
      <c r="AA21" s="30">
        <v>7.0999999999999994E-2</v>
      </c>
      <c r="AB21" s="30">
        <v>3.024</v>
      </c>
      <c r="AC21" s="30">
        <v>0.627</v>
      </c>
      <c r="AD21" s="30">
        <v>2.3620000000000001</v>
      </c>
      <c r="AE21" s="30">
        <v>3.3879999999999999</v>
      </c>
      <c r="AF21" s="30">
        <v>0</v>
      </c>
      <c r="AG21" s="30">
        <v>0.34699999999999998</v>
      </c>
      <c r="AH21" s="30">
        <v>0</v>
      </c>
      <c r="AI21" s="30">
        <v>1.4E-2</v>
      </c>
      <c r="AJ21" s="30">
        <v>7.8E-2</v>
      </c>
      <c r="AK21" s="30">
        <v>0.02</v>
      </c>
      <c r="AL21" s="30">
        <v>3.3000000000000002E-2</v>
      </c>
      <c r="AM21" s="30">
        <v>4.0000000000000001E-3</v>
      </c>
      <c r="AN21" s="30">
        <v>1.7999999999999999E-2</v>
      </c>
      <c r="AO21" s="30">
        <v>1.2E-2</v>
      </c>
      <c r="AP21" s="30">
        <v>8.0000000000000002E-3</v>
      </c>
      <c r="AQ21" s="30">
        <v>4.0000000000000001E-3</v>
      </c>
      <c r="AR21" s="30">
        <v>1E-3</v>
      </c>
      <c r="AS21" s="30">
        <v>1.0999999999999999E-2</v>
      </c>
      <c r="AT21" s="30">
        <v>1.2E-2</v>
      </c>
      <c r="AU21" s="30">
        <v>3.6999999999999998E-2</v>
      </c>
      <c r="AV21" s="30">
        <v>0</v>
      </c>
      <c r="AW21" s="30">
        <v>1.7000000000000001E-2</v>
      </c>
      <c r="AX21" s="30">
        <v>0.45100000000000001</v>
      </c>
      <c r="AY21" s="30">
        <v>9.8000000000000004E-2</v>
      </c>
      <c r="AZ21" s="30">
        <v>0</v>
      </c>
      <c r="BA21" s="30">
        <v>0.01</v>
      </c>
      <c r="BB21" s="30">
        <v>6.7690000000000001</v>
      </c>
      <c r="BC21" s="30">
        <v>0.84299999999999997</v>
      </c>
      <c r="BD21" s="30">
        <v>0</v>
      </c>
      <c r="BE21" s="30">
        <v>4.0000000000000001E-3</v>
      </c>
      <c r="BF21" s="30">
        <v>6.0000000000000001E-3</v>
      </c>
      <c r="BG21" s="30">
        <v>4.0000000000000001E-3</v>
      </c>
      <c r="BH21" s="30">
        <v>0</v>
      </c>
      <c r="BI21" s="30">
        <v>1E-3</v>
      </c>
      <c r="BJ21" s="30">
        <v>0</v>
      </c>
      <c r="BK21" s="30">
        <v>1E-3</v>
      </c>
      <c r="BL21" s="30">
        <v>0</v>
      </c>
      <c r="BM21" s="30">
        <v>2.7E-2</v>
      </c>
      <c r="BN21" s="30">
        <v>0</v>
      </c>
      <c r="BO21" s="30">
        <v>0</v>
      </c>
    </row>
    <row r="22" spans="1:67">
      <c r="A22">
        <v>95455</v>
      </c>
      <c r="B22" s="17" t="s">
        <v>73</v>
      </c>
      <c r="C22" s="14" t="s">
        <v>126</v>
      </c>
      <c r="D22" s="25">
        <v>60.7</v>
      </c>
      <c r="E22" s="25">
        <v>36.9</v>
      </c>
      <c r="F22" s="25">
        <v>19.899999999999999</v>
      </c>
      <c r="G22" s="25">
        <v>11.6</v>
      </c>
      <c r="H22" s="25">
        <v>7.9</v>
      </c>
      <c r="I22" s="25">
        <v>1.6</v>
      </c>
      <c r="J22" s="25">
        <v>5</v>
      </c>
      <c r="K22" s="25">
        <v>0.7</v>
      </c>
      <c r="L22" s="25">
        <v>1.3</v>
      </c>
      <c r="M22" s="25">
        <v>1.8</v>
      </c>
      <c r="N22" s="25">
        <v>1.1000000000000001</v>
      </c>
      <c r="O22" s="25">
        <v>1.1000000000000001</v>
      </c>
      <c r="P22" s="25">
        <v>4.3</v>
      </c>
      <c r="Q22" s="25">
        <v>4.5999999999999996</v>
      </c>
      <c r="R22" s="25">
        <v>498.8</v>
      </c>
      <c r="S22" s="25">
        <v>34.5</v>
      </c>
      <c r="T22" s="30">
        <v>2.024</v>
      </c>
      <c r="U22" s="30">
        <v>0.16200000000000001</v>
      </c>
      <c r="V22" s="30">
        <v>3.9E-2</v>
      </c>
      <c r="W22" s="30">
        <v>1.2E-2</v>
      </c>
      <c r="X22" s="30">
        <v>0.51900000000000002</v>
      </c>
      <c r="Y22" s="30">
        <v>8.6999999999999994E-2</v>
      </c>
      <c r="Z22" s="30">
        <v>3.7519999999999998</v>
      </c>
      <c r="AA22" s="30">
        <v>0.23400000000000001</v>
      </c>
      <c r="AB22" s="30">
        <v>3.5960000000000001</v>
      </c>
      <c r="AC22" s="30">
        <v>0.309</v>
      </c>
      <c r="AD22" s="30">
        <v>8.0120000000000005</v>
      </c>
      <c r="AE22" s="30">
        <v>2.4009999999999998</v>
      </c>
      <c r="AF22" s="30">
        <v>0</v>
      </c>
      <c r="AG22" s="30">
        <v>0.24299999999999999</v>
      </c>
      <c r="AH22" s="30">
        <v>1.4E-2</v>
      </c>
      <c r="AI22" s="30">
        <v>1.2E-2</v>
      </c>
      <c r="AJ22" s="30">
        <v>0.28199999999999997</v>
      </c>
      <c r="AK22" s="30">
        <v>2.1999999999999999E-2</v>
      </c>
      <c r="AL22" s="30">
        <v>4.3999999999999997E-2</v>
      </c>
      <c r="AM22" s="30">
        <v>3.0000000000000001E-3</v>
      </c>
      <c r="AN22" s="30">
        <v>1.2999999999999999E-2</v>
      </c>
      <c r="AO22" s="30">
        <v>8.0000000000000002E-3</v>
      </c>
      <c r="AP22" s="30">
        <v>8.9999999999999993E-3</v>
      </c>
      <c r="AQ22" s="30">
        <v>3.0000000000000001E-3</v>
      </c>
      <c r="AR22" s="30">
        <v>7.0000000000000001E-3</v>
      </c>
      <c r="AS22" s="30">
        <v>8.0000000000000002E-3</v>
      </c>
      <c r="AT22" s="30">
        <v>0.01</v>
      </c>
      <c r="AU22" s="30">
        <v>2.5999999999999999E-2</v>
      </c>
      <c r="AV22" s="30">
        <v>0</v>
      </c>
      <c r="AW22" s="30">
        <v>1.2E-2</v>
      </c>
      <c r="AX22" s="30">
        <v>1.9810000000000001</v>
      </c>
      <c r="AY22" s="30">
        <v>0.13600000000000001</v>
      </c>
      <c r="AZ22" s="30">
        <v>0</v>
      </c>
      <c r="BA22" s="30">
        <v>8.0000000000000002E-3</v>
      </c>
      <c r="BB22" s="30">
        <v>19.902999999999999</v>
      </c>
      <c r="BC22" s="30">
        <v>1.2769999999999999</v>
      </c>
      <c r="BD22" s="30">
        <v>0</v>
      </c>
      <c r="BE22" s="30">
        <v>3.0000000000000001E-3</v>
      </c>
      <c r="BF22" s="30">
        <v>8.0000000000000002E-3</v>
      </c>
      <c r="BG22" s="30">
        <v>3.0000000000000001E-3</v>
      </c>
      <c r="BH22" s="30">
        <v>0</v>
      </c>
      <c r="BI22" s="30">
        <v>0</v>
      </c>
      <c r="BJ22" s="30">
        <v>0</v>
      </c>
      <c r="BK22" s="30">
        <v>0</v>
      </c>
      <c r="BL22" s="30">
        <v>5.0000000000000001E-3</v>
      </c>
      <c r="BM22" s="30">
        <v>1.9E-2</v>
      </c>
      <c r="BN22" s="30">
        <v>0</v>
      </c>
      <c r="BO22" s="30">
        <v>0</v>
      </c>
    </row>
    <row r="23" spans="1:67">
      <c r="A23">
        <v>95456</v>
      </c>
      <c r="B23" s="17" t="s">
        <v>73</v>
      </c>
      <c r="C23" s="14" t="s">
        <v>127</v>
      </c>
      <c r="D23" s="25">
        <v>142.30000000000001</v>
      </c>
      <c r="E23" s="25">
        <v>40.6</v>
      </c>
      <c r="F23" s="25">
        <v>47.7</v>
      </c>
      <c r="G23" s="25">
        <v>12.6</v>
      </c>
      <c r="H23" s="25">
        <v>4.9000000000000004</v>
      </c>
      <c r="I23" s="25">
        <v>1.5</v>
      </c>
      <c r="J23" s="25">
        <v>4.5999999999999996</v>
      </c>
      <c r="K23" s="25">
        <v>0.6</v>
      </c>
      <c r="L23" s="25">
        <v>5.7</v>
      </c>
      <c r="M23" s="25">
        <v>1.8</v>
      </c>
      <c r="N23" s="25">
        <v>1.3</v>
      </c>
      <c r="O23" s="25">
        <v>1.1000000000000001</v>
      </c>
      <c r="P23" s="25">
        <v>47.2</v>
      </c>
      <c r="Q23" s="25">
        <v>5.2</v>
      </c>
      <c r="R23" s="25">
        <v>265.7</v>
      </c>
      <c r="S23" s="25">
        <v>14.2</v>
      </c>
      <c r="T23" s="30">
        <v>0.84399999999999997</v>
      </c>
      <c r="U23" s="30">
        <v>0.104</v>
      </c>
      <c r="V23" s="30">
        <v>4.7E-2</v>
      </c>
      <c r="W23" s="30">
        <v>1.2E-2</v>
      </c>
      <c r="X23" s="30">
        <v>0.246</v>
      </c>
      <c r="Y23" s="30">
        <v>0.08</v>
      </c>
      <c r="Z23" s="30">
        <v>1.5189999999999999</v>
      </c>
      <c r="AA23" s="30">
        <v>7.9000000000000001E-2</v>
      </c>
      <c r="AB23" s="30">
        <v>3.6190000000000002</v>
      </c>
      <c r="AC23" s="30">
        <v>0.51100000000000001</v>
      </c>
      <c r="AD23" s="30">
        <v>2.5939999999999999</v>
      </c>
      <c r="AE23" s="30">
        <v>2.2999999999999998</v>
      </c>
      <c r="AF23" s="30">
        <v>0</v>
      </c>
      <c r="AG23" s="30">
        <v>0.23799999999999999</v>
      </c>
      <c r="AH23" s="30">
        <v>0</v>
      </c>
      <c r="AI23" s="30">
        <v>0.01</v>
      </c>
      <c r="AJ23" s="30">
        <v>0.27500000000000002</v>
      </c>
      <c r="AK23" s="30">
        <v>1.9E-2</v>
      </c>
      <c r="AL23" s="30">
        <v>0.15</v>
      </c>
      <c r="AM23" s="30">
        <v>7.0000000000000001E-3</v>
      </c>
      <c r="AN23" s="30">
        <v>1.2E-2</v>
      </c>
      <c r="AO23" s="30">
        <v>8.0000000000000002E-3</v>
      </c>
      <c r="AP23" s="30">
        <v>1E-3</v>
      </c>
      <c r="AQ23" s="30">
        <v>3.0000000000000001E-3</v>
      </c>
      <c r="AR23" s="30">
        <v>0</v>
      </c>
      <c r="AS23" s="30">
        <v>7.0000000000000001E-3</v>
      </c>
      <c r="AT23" s="30">
        <v>7.0000000000000001E-3</v>
      </c>
      <c r="AU23" s="30">
        <v>2.5000000000000001E-2</v>
      </c>
      <c r="AV23" s="30">
        <v>0</v>
      </c>
      <c r="AW23" s="30">
        <v>1.2E-2</v>
      </c>
      <c r="AX23" s="30">
        <v>0.47299999999999998</v>
      </c>
      <c r="AY23" s="30">
        <v>6.2E-2</v>
      </c>
      <c r="AZ23" s="30">
        <v>0</v>
      </c>
      <c r="BA23" s="30">
        <v>7.0000000000000001E-3</v>
      </c>
      <c r="BB23" s="30">
        <v>19.780999999999999</v>
      </c>
      <c r="BC23" s="30">
        <v>1.012</v>
      </c>
      <c r="BD23" s="30">
        <v>0</v>
      </c>
      <c r="BE23" s="30">
        <v>3.0000000000000001E-3</v>
      </c>
      <c r="BF23" s="30">
        <v>6.0000000000000001E-3</v>
      </c>
      <c r="BG23" s="30">
        <v>3.0000000000000001E-3</v>
      </c>
      <c r="BH23" s="30">
        <v>0</v>
      </c>
      <c r="BI23" s="30">
        <v>0</v>
      </c>
      <c r="BJ23" s="30">
        <v>0</v>
      </c>
      <c r="BK23" s="30">
        <v>0</v>
      </c>
      <c r="BL23" s="30">
        <v>5.0000000000000001E-3</v>
      </c>
      <c r="BM23" s="30">
        <v>1.9E-2</v>
      </c>
      <c r="BN23" s="30">
        <v>0</v>
      </c>
      <c r="BO23" s="30">
        <v>0</v>
      </c>
    </row>
    <row r="24" spans="1:67">
      <c r="A24">
        <v>95457</v>
      </c>
      <c r="B24" s="17" t="s">
        <v>73</v>
      </c>
      <c r="C24" s="14" t="s">
        <v>128</v>
      </c>
      <c r="D24" s="25">
        <v>20.3</v>
      </c>
      <c r="E24" s="25">
        <v>7.8</v>
      </c>
      <c r="F24" s="25">
        <v>4.3</v>
      </c>
      <c r="G24" s="25">
        <v>2.2999999999999998</v>
      </c>
      <c r="H24" s="25">
        <v>0.5</v>
      </c>
      <c r="I24" s="25">
        <v>0.3</v>
      </c>
      <c r="J24" s="25">
        <v>4.2</v>
      </c>
      <c r="K24" s="25">
        <v>0.4</v>
      </c>
      <c r="L24" s="25">
        <v>0.2</v>
      </c>
      <c r="M24" s="25">
        <v>0.4</v>
      </c>
      <c r="N24" s="25">
        <v>0.1</v>
      </c>
      <c r="O24" s="25">
        <v>0.2</v>
      </c>
      <c r="P24" s="25">
        <v>0.8</v>
      </c>
      <c r="Q24" s="25">
        <v>0.9</v>
      </c>
      <c r="R24" s="25">
        <v>334.5</v>
      </c>
      <c r="S24" s="25">
        <v>21.1</v>
      </c>
      <c r="T24" s="30">
        <v>0.38800000000000001</v>
      </c>
      <c r="U24" s="30">
        <v>3.1E-2</v>
      </c>
      <c r="V24" s="30">
        <v>0.16200000000000001</v>
      </c>
      <c r="W24" s="30">
        <v>1.0999999999999999E-2</v>
      </c>
      <c r="X24" s="30">
        <v>0.11899999999999999</v>
      </c>
      <c r="Y24" s="30">
        <v>1.7999999999999999E-2</v>
      </c>
      <c r="Z24" s="30">
        <v>1.3759999999999999</v>
      </c>
      <c r="AA24" s="30">
        <v>8.5000000000000006E-2</v>
      </c>
      <c r="AB24" s="30">
        <v>0.84599999999999997</v>
      </c>
      <c r="AC24" s="30">
        <v>7.2999999999999995E-2</v>
      </c>
      <c r="AD24" s="30">
        <v>0.29499999999999998</v>
      </c>
      <c r="AE24" s="30">
        <v>0.47599999999999998</v>
      </c>
      <c r="AF24" s="30">
        <v>0</v>
      </c>
      <c r="AG24" s="30">
        <v>4.9000000000000002E-2</v>
      </c>
      <c r="AH24" s="30">
        <v>1E-3</v>
      </c>
      <c r="AI24" s="30">
        <v>2E-3</v>
      </c>
      <c r="AJ24" s="30">
        <v>0.10100000000000001</v>
      </c>
      <c r="AK24" s="30">
        <v>7.0000000000000001E-3</v>
      </c>
      <c r="AL24" s="30">
        <v>1.9E-2</v>
      </c>
      <c r="AM24" s="30">
        <v>1E-3</v>
      </c>
      <c r="AN24" s="30">
        <v>3.0000000000000001E-3</v>
      </c>
      <c r="AO24" s="30">
        <v>2E-3</v>
      </c>
      <c r="AP24" s="30">
        <v>1E-3</v>
      </c>
      <c r="AQ24" s="30">
        <v>1E-3</v>
      </c>
      <c r="AR24" s="30">
        <v>0</v>
      </c>
      <c r="AS24" s="30">
        <v>1E-3</v>
      </c>
      <c r="AT24" s="30">
        <v>2E-3</v>
      </c>
      <c r="AU24" s="30">
        <v>5.0000000000000001E-3</v>
      </c>
      <c r="AV24" s="30">
        <v>0</v>
      </c>
      <c r="AW24" s="30">
        <v>2E-3</v>
      </c>
      <c r="AX24" s="30">
        <v>0.159</v>
      </c>
      <c r="AY24" s="30">
        <v>1.6E-2</v>
      </c>
      <c r="AZ24" s="30">
        <v>0</v>
      </c>
      <c r="BA24" s="30">
        <v>2E-3</v>
      </c>
      <c r="BB24" s="30">
        <v>11.478</v>
      </c>
      <c r="BC24" s="30">
        <v>0.71499999999999997</v>
      </c>
      <c r="BD24" s="30">
        <v>0</v>
      </c>
      <c r="BE24" s="30">
        <v>1E-3</v>
      </c>
      <c r="BF24" s="30">
        <v>6.0000000000000001E-3</v>
      </c>
      <c r="BG24" s="30">
        <v>1E-3</v>
      </c>
      <c r="BH24" s="30">
        <v>0</v>
      </c>
      <c r="BI24" s="30">
        <v>0</v>
      </c>
      <c r="BJ24" s="30">
        <v>0</v>
      </c>
      <c r="BK24" s="30">
        <v>0</v>
      </c>
      <c r="BL24" s="30">
        <v>0</v>
      </c>
      <c r="BM24" s="30">
        <v>4.0000000000000001E-3</v>
      </c>
      <c r="BN24" s="30">
        <v>0</v>
      </c>
      <c r="BO24" s="30">
        <v>0</v>
      </c>
    </row>
    <row r="25" spans="1:67">
      <c r="A25">
        <v>95458</v>
      </c>
      <c r="B25" s="17" t="s">
        <v>73</v>
      </c>
      <c r="C25" s="14" t="s">
        <v>129</v>
      </c>
      <c r="D25" s="25">
        <v>7.2</v>
      </c>
      <c r="E25" s="25">
        <v>55</v>
      </c>
      <c r="F25" s="25">
        <v>0</v>
      </c>
      <c r="G25" s="25">
        <v>17.5</v>
      </c>
      <c r="H25" s="25">
        <v>3.6</v>
      </c>
      <c r="I25" s="25">
        <v>2.4</v>
      </c>
      <c r="J25" s="25">
        <v>2.5</v>
      </c>
      <c r="K25" s="25">
        <v>0.9</v>
      </c>
      <c r="L25" s="25">
        <v>0.7</v>
      </c>
      <c r="M25" s="25">
        <v>2.9</v>
      </c>
      <c r="N25" s="25">
        <v>1.4</v>
      </c>
      <c r="O25" s="25">
        <v>1.7</v>
      </c>
      <c r="P25" s="25">
        <v>0</v>
      </c>
      <c r="Q25" s="25">
        <v>7.4</v>
      </c>
      <c r="R25" s="25">
        <v>230.9</v>
      </c>
      <c r="S25" s="25">
        <v>23.7</v>
      </c>
      <c r="T25" s="30">
        <v>0.622</v>
      </c>
      <c r="U25" s="30">
        <v>0.16700000000000001</v>
      </c>
      <c r="V25" s="30">
        <v>1.2999999999999999E-2</v>
      </c>
      <c r="W25" s="30">
        <v>1.9E-2</v>
      </c>
      <c r="X25" s="30">
        <v>0.26200000000000001</v>
      </c>
      <c r="Y25" s="30">
        <v>0.13300000000000001</v>
      </c>
      <c r="Z25" s="30">
        <v>1.222</v>
      </c>
      <c r="AA25" s="30">
        <v>0.124</v>
      </c>
      <c r="AB25" s="30">
        <v>5.08</v>
      </c>
      <c r="AC25" s="30">
        <v>0.85499999999999998</v>
      </c>
      <c r="AD25" s="30">
        <v>2.9049999999999998</v>
      </c>
      <c r="AE25" s="30">
        <v>3.8050000000000002</v>
      </c>
      <c r="AF25" s="30">
        <v>0</v>
      </c>
      <c r="AG25" s="30">
        <v>0.38900000000000001</v>
      </c>
      <c r="AH25" s="30">
        <v>0</v>
      </c>
      <c r="AI25" s="30">
        <v>1.4999999999999999E-2</v>
      </c>
      <c r="AJ25" s="30">
        <v>0.253</v>
      </c>
      <c r="AK25" s="30">
        <v>3.3000000000000002E-2</v>
      </c>
      <c r="AL25" s="30">
        <v>0.22500000000000001</v>
      </c>
      <c r="AM25" s="30">
        <v>2.1999999999999999E-2</v>
      </c>
      <c r="AN25" s="30">
        <v>0.02</v>
      </c>
      <c r="AO25" s="30">
        <v>1.2999999999999999E-2</v>
      </c>
      <c r="AP25" s="30">
        <v>2E-3</v>
      </c>
      <c r="AQ25" s="30">
        <v>4.0000000000000001E-3</v>
      </c>
      <c r="AR25" s="30">
        <v>0</v>
      </c>
      <c r="AS25" s="30">
        <v>1.0999999999999999E-2</v>
      </c>
      <c r="AT25" s="30">
        <v>1.2999999999999999E-2</v>
      </c>
      <c r="AU25" s="30">
        <v>4.1000000000000002E-2</v>
      </c>
      <c r="AV25" s="30">
        <v>0</v>
      </c>
      <c r="AW25" s="30">
        <v>1.9E-2</v>
      </c>
      <c r="AX25" s="30">
        <v>0.313</v>
      </c>
      <c r="AY25" s="30">
        <v>0.1</v>
      </c>
      <c r="AZ25" s="30">
        <v>0</v>
      </c>
      <c r="BA25" s="30">
        <v>1.0999999999999999E-2</v>
      </c>
      <c r="BB25" s="30">
        <v>21.373000000000001</v>
      </c>
      <c r="BC25" s="30">
        <v>2.1749999999999998</v>
      </c>
      <c r="BD25" s="30">
        <v>0</v>
      </c>
      <c r="BE25" s="30">
        <v>5.0000000000000001E-3</v>
      </c>
      <c r="BF25" s="30">
        <v>6.0000000000000001E-3</v>
      </c>
      <c r="BG25" s="30">
        <v>4.0000000000000001E-3</v>
      </c>
      <c r="BH25" s="30">
        <v>0</v>
      </c>
      <c r="BI25" s="30">
        <v>1E-3</v>
      </c>
      <c r="BJ25" s="30">
        <v>0</v>
      </c>
      <c r="BK25" s="30">
        <v>1E-3</v>
      </c>
      <c r="BL25" s="30">
        <v>0</v>
      </c>
      <c r="BM25" s="30">
        <v>3.1E-2</v>
      </c>
      <c r="BN25" s="30">
        <v>0</v>
      </c>
      <c r="BO25" s="30">
        <v>0</v>
      </c>
    </row>
  </sheetData>
  <mergeCells count="49">
    <mergeCell ref="B2:B5"/>
    <mergeCell ref="C2:C5"/>
    <mergeCell ref="D2:BO2"/>
    <mergeCell ref="V3:W3"/>
    <mergeCell ref="V4:W4"/>
    <mergeCell ref="X3:Y3"/>
    <mergeCell ref="X4:Y4"/>
    <mergeCell ref="AD3:AE3"/>
    <mergeCell ref="AD4:AE4"/>
    <mergeCell ref="AF3:AG3"/>
    <mergeCell ref="AF4:AG4"/>
    <mergeCell ref="Z3:AA3"/>
    <mergeCell ref="Z4:AA4"/>
    <mergeCell ref="AB3:AC3"/>
    <mergeCell ref="AB4:AC4"/>
    <mergeCell ref="AL3:AM3"/>
    <mergeCell ref="AL4:AM4"/>
    <mergeCell ref="AH3:AI3"/>
    <mergeCell ref="AH4:AI4"/>
    <mergeCell ref="AJ3:AK3"/>
    <mergeCell ref="AJ4:AK4"/>
    <mergeCell ref="AP3:AQ3"/>
    <mergeCell ref="AP4:AQ4"/>
    <mergeCell ref="AR3:AS3"/>
    <mergeCell ref="AR4:AS4"/>
    <mergeCell ref="AN3:AO3"/>
    <mergeCell ref="AN4:AO4"/>
    <mergeCell ref="AX3:AY3"/>
    <mergeCell ref="AX4:AY4"/>
    <mergeCell ref="AZ3:BA3"/>
    <mergeCell ref="AZ4:BA4"/>
    <mergeCell ref="AT3:AU3"/>
    <mergeCell ref="AT4:AU4"/>
    <mergeCell ref="AV3:AW3"/>
    <mergeCell ref="AV4:AW4"/>
    <mergeCell ref="BF3:BG3"/>
    <mergeCell ref="BF4:BG4"/>
    <mergeCell ref="BH3:BI3"/>
    <mergeCell ref="BH4:BI4"/>
    <mergeCell ref="BB3:BC3"/>
    <mergeCell ref="BB4:BC4"/>
    <mergeCell ref="BD3:BE3"/>
    <mergeCell ref="BD4:BE4"/>
    <mergeCell ref="BN3:BO3"/>
    <mergeCell ref="BN4:BO4"/>
    <mergeCell ref="BJ3:BK3"/>
    <mergeCell ref="BJ4:BK4"/>
    <mergeCell ref="BL3:BM3"/>
    <mergeCell ref="BL4:BM4"/>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10" ma:contentTypeDescription="Create a new document." ma:contentTypeScope="" ma:versionID="fcad005566c1496b53793799185caa4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159e1b0c07e06d22b6abf462ceb69fcc"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element ref="ns6:Reviewer" minOccurs="0"/>
                <xsd:element ref="ns6: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element name="Reviewer" ma:index="33" nillable="true" ma:displayName="Reviewer" ma:internalName="Reviewer">
      <xsd:simpleType>
        <xsd:restriction base="dms:Note">
          <xsd:maxLength value="255"/>
        </xsd:restriction>
      </xsd:simpleType>
    </xsd:element>
    <xsd:element name="Status" ma:index="34" nillable="true" ma:displayName="Status" ma:internalName="Statu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2016-02-26T04:06:45+00:00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Reference_x0020_No xmlns="8f75adca-0fe3-4657-b07a-186b256b984e" xsi:nil="true"/>
    <Ref_x0020_No xmlns="8f75adca-0fe3-4657-b07a-186b256b984e">839</Ref_x0020_No>
    <Reviewer xmlns="8f75adca-0fe3-4657-b07a-186b256b984e" xsi:nil="true"/>
    <Status xmlns="8f75adca-0fe3-4657-b07a-186b256b984e" xsi:nil="true"/>
  </documentManagement>
</p:properties>
</file>

<file path=customXml/itemProps1.xml><?xml version="1.0" encoding="utf-8"?>
<ds:datastoreItem xmlns:ds="http://schemas.openxmlformats.org/officeDocument/2006/customXml" ds:itemID="{9CC01FEF-8573-4982-B5D7-DA00393E3F74}"/>
</file>

<file path=customXml/itemProps2.xml><?xml version="1.0" encoding="utf-8"?>
<ds:datastoreItem xmlns:ds="http://schemas.openxmlformats.org/officeDocument/2006/customXml" ds:itemID="{B34FD47F-E8D1-4A0F-9AFC-D884F1AB5489}"/>
</file>

<file path=customXml/itemProps3.xml><?xml version="1.0" encoding="utf-8"?>
<ds:datastoreItem xmlns:ds="http://schemas.openxmlformats.org/officeDocument/2006/customXml" ds:itemID="{EDCC31CF-263B-42E8-B9A7-89C55397BA75}"/>
</file>

<file path=customXml/itemProps4.xml><?xml version="1.0" encoding="utf-8"?>
<ds:datastoreItem xmlns:ds="http://schemas.openxmlformats.org/officeDocument/2006/customXml" ds:itemID="{72DC56E4-04C2-4177-A319-E663C6A8606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PM Profile</vt:lpstr>
      <vt:lpstr>Reference</vt:lpstr>
      <vt:lpstr>PM Species</vt:lpstr>
      <vt:lpstr>Keyword</vt:lpstr>
      <vt:lpstr>Profiles</vt:lpstr>
      <vt:lpstr>Tire Dust Data</vt:lpstr>
      <vt:lpstr>Brake Wear Data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2016-02-20T00:37:02Z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y fmtid="{D5CDD505-2E9C-101B-9397-08002B2CF9AE}" pid="3" name="TaxKeyword">
    <vt:lpwstr/>
  </property>
</Properties>
</file>