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12" yWindow="612" windowWidth="16596" windowHeight="9396"/>
  </bookViews>
  <sheets>
    <sheet name="Gas Profile" sheetId="3" r:id="rId1"/>
    <sheet name="Reference" sheetId="2" r:id="rId2"/>
    <sheet name="Gas Species" sheetId="4" r:id="rId3"/>
    <sheet name="Keyword" sheetId="5" r:id="rId4"/>
    <sheet name="Sheet1" sheetId="15" r:id="rId5"/>
  </sheets>
  <calcPr calcId="145621"/>
</workbook>
</file>

<file path=xl/calcChain.xml><?xml version="1.0" encoding="utf-8"?>
<calcChain xmlns="http://schemas.openxmlformats.org/spreadsheetml/2006/main">
  <c r="C99" i="15" l="1"/>
  <c r="F6" i="15" s="1"/>
  <c r="F89" i="15" l="1"/>
  <c r="F68" i="15"/>
  <c r="F52" i="15"/>
  <c r="F36" i="15"/>
  <c r="F15" i="15"/>
  <c r="E89" i="15"/>
  <c r="E73" i="15"/>
  <c r="E52" i="15"/>
  <c r="E41" i="15"/>
  <c r="E25" i="15"/>
  <c r="E9" i="15"/>
  <c r="F93" i="15"/>
  <c r="F88" i="15"/>
  <c r="F83" i="15"/>
  <c r="F77" i="15"/>
  <c r="F72" i="15"/>
  <c r="F67" i="15"/>
  <c r="F61" i="15"/>
  <c r="F56" i="15"/>
  <c r="F51" i="15"/>
  <c r="F45" i="15"/>
  <c r="F40" i="15"/>
  <c r="F35" i="15"/>
  <c r="F29" i="15"/>
  <c r="F24" i="15"/>
  <c r="F19" i="15"/>
  <c r="F13" i="15"/>
  <c r="F8" i="15"/>
  <c r="F79" i="15"/>
  <c r="F63" i="15"/>
  <c r="F47" i="15"/>
  <c r="F25" i="15"/>
  <c r="F9" i="15"/>
  <c r="E94" i="15"/>
  <c r="E78" i="15"/>
  <c r="E62" i="15"/>
  <c r="E36" i="15"/>
  <c r="E20" i="15"/>
  <c r="E4" i="15"/>
  <c r="E88" i="15"/>
  <c r="E77" i="15"/>
  <c r="E72" i="15"/>
  <c r="E66" i="15"/>
  <c r="E61" i="15"/>
  <c r="E56" i="15"/>
  <c r="E50" i="15"/>
  <c r="E45" i="15"/>
  <c r="E40" i="15"/>
  <c r="E34" i="15"/>
  <c r="E29" i="15"/>
  <c r="E24" i="15"/>
  <c r="E18" i="15"/>
  <c r="E13" i="15"/>
  <c r="E8" i="15"/>
  <c r="F95" i="15"/>
  <c r="F84" i="15"/>
  <c r="F73" i="15"/>
  <c r="F57" i="15"/>
  <c r="F41" i="15"/>
  <c r="F31" i="15"/>
  <c r="F20" i="15"/>
  <c r="F4" i="15"/>
  <c r="E84" i="15"/>
  <c r="E68" i="15"/>
  <c r="E57" i="15"/>
  <c r="E46" i="15"/>
  <c r="E30" i="15"/>
  <c r="E14" i="15"/>
  <c r="E3" i="15"/>
  <c r="F97" i="15"/>
  <c r="F81" i="15"/>
  <c r="F65" i="15"/>
  <c r="F55" i="15"/>
  <c r="F49" i="15"/>
  <c r="F44" i="15"/>
  <c r="F39" i="15"/>
  <c r="F33" i="15"/>
  <c r="F28" i="15"/>
  <c r="F23" i="15"/>
  <c r="F17" i="15"/>
  <c r="F12" i="15"/>
  <c r="F7" i="15"/>
  <c r="E93" i="15"/>
  <c r="E82" i="15"/>
  <c r="F92" i="15"/>
  <c r="F87" i="15"/>
  <c r="F76" i="15"/>
  <c r="F71" i="15"/>
  <c r="F60" i="15"/>
  <c r="E97" i="15"/>
  <c r="E92" i="15"/>
  <c r="E86" i="15"/>
  <c r="E81" i="15"/>
  <c r="E76" i="15"/>
  <c r="E70" i="15"/>
  <c r="E65" i="15"/>
  <c r="E60" i="15"/>
  <c r="E54" i="15"/>
  <c r="E49" i="15"/>
  <c r="E44" i="15"/>
  <c r="E38" i="15"/>
  <c r="E33" i="15"/>
  <c r="E28" i="15"/>
  <c r="E22" i="15"/>
  <c r="E17" i="15"/>
  <c r="E12" i="15"/>
  <c r="E6" i="15"/>
  <c r="F96" i="15"/>
  <c r="F91" i="15"/>
  <c r="F85" i="15"/>
  <c r="F80" i="15"/>
  <c r="F75" i="15"/>
  <c r="F69" i="15"/>
  <c r="F64" i="15"/>
  <c r="F59" i="15"/>
  <c r="F53" i="15"/>
  <c r="F48" i="15"/>
  <c r="F43" i="15"/>
  <c r="F37" i="15"/>
  <c r="F32" i="15"/>
  <c r="F27" i="15"/>
  <c r="F21" i="15"/>
  <c r="F16" i="15"/>
  <c r="F11" i="15"/>
  <c r="F5" i="15"/>
  <c r="E96" i="15"/>
  <c r="E90" i="15"/>
  <c r="E85" i="15"/>
  <c r="E80" i="15"/>
  <c r="E74" i="15"/>
  <c r="E69" i="15"/>
  <c r="E64" i="15"/>
  <c r="E58" i="15"/>
  <c r="E53" i="15"/>
  <c r="E48" i="15"/>
  <c r="E42" i="15"/>
  <c r="E37" i="15"/>
  <c r="E32" i="15"/>
  <c r="E26" i="15"/>
  <c r="E21" i="15"/>
  <c r="E16" i="15"/>
  <c r="E10" i="15"/>
  <c r="E5" i="15"/>
  <c r="E95" i="15"/>
  <c r="E91" i="15"/>
  <c r="E87" i="15"/>
  <c r="E83" i="15"/>
  <c r="E79" i="15"/>
  <c r="E75" i="15"/>
  <c r="E71" i="15"/>
  <c r="E67" i="15"/>
  <c r="E63" i="15"/>
  <c r="E59" i="15"/>
  <c r="E55" i="15"/>
  <c r="E51" i="15"/>
  <c r="E47" i="15"/>
  <c r="E43" i="15"/>
  <c r="E39" i="15"/>
  <c r="E35" i="15"/>
  <c r="E31" i="15"/>
  <c r="E27" i="15"/>
  <c r="E23" i="15"/>
  <c r="E19" i="15"/>
  <c r="E15" i="15"/>
  <c r="E11" i="15"/>
  <c r="E7" i="15"/>
  <c r="F3" i="15"/>
  <c r="F94" i="15"/>
  <c r="F90" i="15"/>
  <c r="F86" i="15"/>
  <c r="F82" i="15"/>
  <c r="F78" i="15"/>
  <c r="F74" i="15"/>
  <c r="F70" i="15"/>
  <c r="F66" i="15"/>
  <c r="F62" i="15"/>
  <c r="F58" i="15"/>
  <c r="F54" i="15"/>
  <c r="F50" i="15"/>
  <c r="F46" i="15"/>
  <c r="F42" i="15"/>
  <c r="F38" i="15"/>
  <c r="F34" i="15"/>
  <c r="F30" i="15"/>
  <c r="F26" i="15"/>
  <c r="F22" i="15"/>
  <c r="F18" i="15"/>
  <c r="F14" i="15"/>
  <c r="F10" i="15"/>
  <c r="F1" i="15" l="1"/>
</calcChain>
</file>

<file path=xl/sharedStrings.xml><?xml version="1.0" encoding="utf-8"?>
<sst xmlns="http://schemas.openxmlformats.org/spreadsheetml/2006/main" count="412" uniqueCount="153">
  <si>
    <t>ID</t>
  </si>
  <si>
    <t>P_TYPE</t>
  </si>
  <si>
    <t>P_NUMBER</t>
  </si>
  <si>
    <t>DATA_ORIGN</t>
  </si>
  <si>
    <t>PRIMARY</t>
  </si>
  <si>
    <t>DESCRIPTIO</t>
  </si>
  <si>
    <t>DOCUMENT</t>
  </si>
  <si>
    <t>NAME</t>
  </si>
  <si>
    <t>QUALITY</t>
  </si>
  <si>
    <t>CONTROLS</t>
  </si>
  <si>
    <t>P_DATE</t>
  </si>
  <si>
    <t>NOTES</t>
  </si>
  <si>
    <t>TOTAL</t>
  </si>
  <si>
    <t>MASTER_POL</t>
  </si>
  <si>
    <t>T_METHOD</t>
  </si>
  <si>
    <t>NORM_BASIS</t>
  </si>
  <si>
    <t>ORIG_COMPO</t>
  </si>
  <si>
    <t>STANDARD</t>
  </si>
  <si>
    <t>TEST_YEAR</t>
  </si>
  <si>
    <t>J_RATING</t>
  </si>
  <si>
    <t>V_RATING</t>
  </si>
  <si>
    <t>D_RATING</t>
  </si>
  <si>
    <t>REGION</t>
  </si>
  <si>
    <t>SIBLING</t>
  </si>
  <si>
    <t>Version</t>
  </si>
  <si>
    <t>VOCtoTOG</t>
  </si>
  <si>
    <t>C</t>
  </si>
  <si>
    <t>G</t>
  </si>
  <si>
    <t>SPECIES_ID</t>
  </si>
  <si>
    <t>WEIGHT_PER</t>
  </si>
  <si>
    <t>UNCERTAINT</t>
  </si>
  <si>
    <t>UNC_METHOD</t>
  </si>
  <si>
    <t>ANLYMETHOD</t>
  </si>
  <si>
    <t>KEYWORD</t>
  </si>
  <si>
    <t>Literature</t>
  </si>
  <si>
    <t>Sum of species</t>
  </si>
  <si>
    <t>N/A</t>
  </si>
  <si>
    <t>95216</t>
  </si>
  <si>
    <t>Ho, K.F., Lee, S.C., Ho, W.K., Blake, D.R., Cheng, Y., Li, Y.S., Ho, S.S.H., Fung, K., Louie, P.K.K., Park, D., 2009. Vehicular emission of volatile organic compounds (VOCs) from a tunnel study in Hong Kong. Atmos. Chem. Phys. 9, 7491-7504.</t>
  </si>
  <si>
    <t>Not Available</t>
  </si>
  <si>
    <t>Methane</t>
  </si>
  <si>
    <t>ethane</t>
  </si>
  <si>
    <t>propane</t>
  </si>
  <si>
    <t>i-butane</t>
  </si>
  <si>
    <t>n-butane</t>
  </si>
  <si>
    <t>2,2-dimethylbutane</t>
  </si>
  <si>
    <t>2,3-dimethylbutane</t>
  </si>
  <si>
    <t>2,2,3-trimethylbutane</t>
  </si>
  <si>
    <t>i-pentane</t>
  </si>
  <si>
    <t>n-pentane</t>
  </si>
  <si>
    <t>2-methylpentane</t>
  </si>
  <si>
    <t>3-methylpentane</t>
  </si>
  <si>
    <t>3-ethylpentane</t>
  </si>
  <si>
    <t>2,2-dimethylpentane</t>
  </si>
  <si>
    <t>2,3-dimethylpentane</t>
  </si>
  <si>
    <t>2,4-dimethylpentane</t>
  </si>
  <si>
    <t>3,3-dimethylpentane</t>
  </si>
  <si>
    <t>2,2,4-trimethylpentane</t>
  </si>
  <si>
    <t>2,3,4-trimethylpentane</t>
  </si>
  <si>
    <t>n-hexane</t>
  </si>
  <si>
    <t>2-methylhexane</t>
  </si>
  <si>
    <t>3-methylhexane</t>
  </si>
  <si>
    <t>2,5-dimethylhexane</t>
  </si>
  <si>
    <t>2,4-dimethylhexane</t>
  </si>
  <si>
    <t>2,3-dimethylhexane</t>
  </si>
  <si>
    <t>n-heptane</t>
  </si>
  <si>
    <t>2-methylheptane</t>
  </si>
  <si>
    <t>3-methylheptane</t>
  </si>
  <si>
    <t>4-methylheptane</t>
  </si>
  <si>
    <t>2,4-dimethylheptane</t>
  </si>
  <si>
    <t>2,5-dimethylheptane</t>
  </si>
  <si>
    <t>2,6-dimethylheptane</t>
  </si>
  <si>
    <t>3,3-dimethylheptane</t>
  </si>
  <si>
    <t>4,4-dimethylheptane</t>
  </si>
  <si>
    <t>n-octane</t>
  </si>
  <si>
    <t>n-nonane</t>
  </si>
  <si>
    <t>n-decane</t>
  </si>
  <si>
    <t>cylopentane</t>
  </si>
  <si>
    <t>methylcyclopentane</t>
  </si>
  <si>
    <t>methylcyclohexane</t>
  </si>
  <si>
    <t>cyclohexane</t>
  </si>
  <si>
    <t>ethene</t>
  </si>
  <si>
    <t>propene</t>
  </si>
  <si>
    <t>i-butene</t>
  </si>
  <si>
    <t>cis-2-butene</t>
  </si>
  <si>
    <t>trans-2-butene</t>
  </si>
  <si>
    <t>1-butene</t>
  </si>
  <si>
    <t>1,3-butadiene</t>
  </si>
  <si>
    <t>2-methyl-1-butene</t>
  </si>
  <si>
    <t>2-methyl-2-butene</t>
  </si>
  <si>
    <t>3-methyl-1-butene</t>
  </si>
  <si>
    <t>trans-2-pentene</t>
  </si>
  <si>
    <t>1-pentene</t>
  </si>
  <si>
    <t>2-methyl-1-pentene</t>
  </si>
  <si>
    <t>3-methyl-1-pentene</t>
  </si>
  <si>
    <t>4-methyl-1-pentene</t>
  </si>
  <si>
    <t>2-methyl-2-pentene</t>
  </si>
  <si>
    <t>cis-3-methyl-2-pentene</t>
  </si>
  <si>
    <t>trans-3-methyl-2-pentene</t>
  </si>
  <si>
    <t>1-hexene</t>
  </si>
  <si>
    <t>cis-2-hexene</t>
  </si>
  <si>
    <t>trans-2-hexene</t>
  </si>
  <si>
    <t>cis-3-hexene</t>
  </si>
  <si>
    <t>trans-3-hexene</t>
  </si>
  <si>
    <t>limonene</t>
  </si>
  <si>
    <t>_x000B_−pinene</t>
  </si>
  <si>
    <t>_x000C_-pinene</t>
  </si>
  <si>
    <t>isoprene</t>
  </si>
  <si>
    <t>ethyne</t>
  </si>
  <si>
    <t>propyne</t>
  </si>
  <si>
    <t>2-butyne</t>
  </si>
  <si>
    <t>1-butyne</t>
  </si>
  <si>
    <t>benzene</t>
  </si>
  <si>
    <t>ethylbenzene</t>
  </si>
  <si>
    <t>1,4-diethylbenzene</t>
  </si>
  <si>
    <t>1,3-diethylbenzene</t>
  </si>
  <si>
    <t>1,2-diethylbenzene</t>
  </si>
  <si>
    <t>1,2,3-trimethylbenzene</t>
  </si>
  <si>
    <t>1,2,4-trimethylbenzene</t>
  </si>
  <si>
    <t>1,3,5-trimethylbenzene</t>
  </si>
  <si>
    <t>isopropylbenzene</t>
  </si>
  <si>
    <t>n-propylbenzene</t>
  </si>
  <si>
    <t>isobutylbenzene</t>
  </si>
  <si>
    <t>sec-butylbenzene</t>
  </si>
  <si>
    <t>n-butylbenzene</t>
  </si>
  <si>
    <t>toluene</t>
  </si>
  <si>
    <t>2-ethyltoluene</t>
  </si>
  <si>
    <t>3-ethyltoluene</t>
  </si>
  <si>
    <t>4-ethyltoluene</t>
  </si>
  <si>
    <t>isopropyltoluene</t>
  </si>
  <si>
    <t>o-xylene</t>
  </si>
  <si>
    <t>m-xylene</t>
  </si>
  <si>
    <t>p-xylene</t>
  </si>
  <si>
    <t>CH2Cl2</t>
  </si>
  <si>
    <t>CH3Br</t>
  </si>
  <si>
    <t>Species ID</t>
  </si>
  <si>
    <t>mg/veh/km</t>
  </si>
  <si>
    <t>Average</t>
  </si>
  <si>
    <t>stdev</t>
  </si>
  <si>
    <t>No959 Vehicular emission of VOC in a tunnel in Hong Kong</t>
  </si>
  <si>
    <t>TOG</t>
  </si>
  <si>
    <t>Wt. %</t>
  </si>
  <si>
    <t>StDev</t>
  </si>
  <si>
    <t>Hong Kong</t>
  </si>
  <si>
    <t>VOC to TOG</t>
  </si>
  <si>
    <t>High propane and n-butane emissions were found to be associated with liquefied petroleum gas (LPG)-fueled taxis in Hong Kong.</t>
  </si>
  <si>
    <t>Vehicle emissions of volatile organic compounds (VOCs) were determined at the Shing Mun Tunnel, Hong Kong in summer and winter of 2003. One hundred and ten VOCs were quantified in this study. The five most abundant VOCs observed in the tunnel were, in decreasing order, ethene, toluene, n-butane, propane and i-pentane. These five most abundant species contributed over 38% of the total measured VOCs emitted. The high propane and n-butane emissions were found to be associated with liquefied petroleum gas (LPG)-fueled taxis. Fair correlations were observed between marker species (ethene, i-pentane, n-nonane, and benzene, toluene, ethylbenzene and xylenes –BTEX) with fractions of gasoline-fueled or diesel-fueled vehicles. Moreover, ethene, ethyne, and propene are the key species that were abundant in the tunnel but not in gasoline vapors or LPG.</t>
  </si>
  <si>
    <t>Vehicle Exhaust - Tunnel Study - Gasoline - Diesel - LGP</t>
  </si>
  <si>
    <t>B</t>
  </si>
  <si>
    <t>The tunnel is approximately 1.6 km. This tunnel is a two-bore tunnel with two lanes of traffic per bore, and is currently used on average by 53,300 vehicles per day.  The vehicle speed limit is 80 km/h. There is no fresh air supply throughout the bores, therefore, the dilution factor of air pollutants was eliminated. The ventilation mode is longitudinal, which is achieved from the piston effect of the vehicles traversing it.  The sampling times were chosen to cover a wide variation of vehicle usages at different time periods. One pair of samples was collected simultaneously at the tunnel entrance and exit during each sampling.  In total, 23 pairs of whole air samples were collected at the inlet and outlet of the tunnel.  Ambient volatile organic canister samplers (AVOCS) (Andersen Instruments Inc. Series 97-300, Smyrna, GA, USA) were used to collect whole air samples into pre-cleaned and pre-evacuated 2-L stainless steel canisters at a flow rate of 30 mL/min for 1 h in winter and 2 h in summer respectively. The canisters were pressurized when sampling. The sampler was fixed on the ground level with an inlet at a height of 1.5 m.</t>
  </si>
  <si>
    <t>Vehicle Exhaust; Tunnel Study; Gasoline; Diesel; LGP</t>
  </si>
  <si>
    <t>Standard Deviation</t>
  </si>
  <si>
    <t>GC-FID; GC-MS; GC-ECD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</si>
</sst>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6" x14ac:knownFonts="1">
    <font>
      <sz val="11"/>
      <color theme="1"/>
      <name val="Calibri"/>
      <family val="2"/>
      <scheme val="minor"/>
    </font>
    <font>
      <sz val="10"/>
      <color indexed="8"/>
      <name val="Arial"/>
      <family val="2"/>
    </font>
    <font>
      <sz val="10"/>
      <name val="Arial"/>
      <family val="2"/>
    </font>
    <font>
      <sz val="10"/>
      <color indexed="8"/>
      <name val="Arial"/>
      <family val="2"/>
    </font>
    <font>
      <sz val="10"/>
      <name val="Arial"/>
      <family val="2"/>
    </font>
    <font>
      <sz val="11"/>
      <name val="Calibri"/>
      <family val="2"/>
      <scheme val="minor"/>
    </font>
  </fonts>
  <fills count="4">
    <fill>
      <patternFill patternType="none"/>
    </fill>
    <fill>
      <patternFill patternType="gray125"/>
    </fill>
    <fill>
      <patternFill patternType="solid">
        <fgColor indexed="22"/>
        <bgColor indexed="0"/>
      </patternFill>
    </fill>
    <fill>
      <patternFill patternType="solid">
        <fgColor indexed="22"/>
        <bgColor indexed="64"/>
      </patternFill>
    </fill>
  </fills>
  <borders count="2">
    <border>
      <left/>
      <right/>
      <top/>
      <bottom/>
      <diagonal/>
    </border>
    <border>
      <left style="thin">
        <color indexed="8"/>
      </left>
      <right style="thin">
        <color indexed="8"/>
      </right>
      <top style="thin">
        <color indexed="8"/>
      </top>
      <bottom/>
      <diagonal/>
    </border>
  </borders>
  <cellStyleXfs count="5">
    <xf numFmtId="0" fontId="0" fillId="0" borderId="0"/>
    <xf numFmtId="0" fontId="1" fillId="0" borderId="0"/>
    <xf numFmtId="0" fontId="1" fillId="0" borderId="0"/>
    <xf numFmtId="0" fontId="1" fillId="0" borderId="0"/>
    <xf numFmtId="0" fontId="1" fillId="0" borderId="0"/>
  </cellStyleXfs>
  <cellXfs count="21">
    <xf numFmtId="0" fontId="0" fillId="0" borderId="0" xfId="0"/>
    <xf numFmtId="0" fontId="1" fillId="2" borderId="0" xfId="3" applyFont="1" applyFill="1" applyBorder="1" applyAlignment="1">
      <alignment horizontal="center"/>
    </xf>
    <xf numFmtId="0" fontId="3" fillId="2" borderId="0" xfId="1" applyFont="1" applyFill="1" applyBorder="1" applyAlignment="1">
      <alignment horizontal="center"/>
    </xf>
    <xf numFmtId="0" fontId="3" fillId="3" borderId="0" xfId="1" applyFont="1" applyFill="1" applyBorder="1" applyAlignment="1">
      <alignment horizontal="center"/>
    </xf>
    <xf numFmtId="0" fontId="2" fillId="0" borderId="0" xfId="0" applyFont="1" applyBorder="1" applyAlignment="1"/>
    <xf numFmtId="49" fontId="1" fillId="2" borderId="0" xfId="3" applyNumberFormat="1" applyFont="1" applyFill="1" applyBorder="1" applyAlignment="1">
      <alignment horizontal="center"/>
    </xf>
    <xf numFmtId="0" fontId="4" fillId="0" borderId="0" xfId="0" applyFont="1"/>
    <xf numFmtId="49" fontId="0" fillId="0" borderId="0" xfId="0" applyNumberFormat="1"/>
    <xf numFmtId="0" fontId="0" fillId="0" borderId="0" xfId="0" applyBorder="1" applyAlignment="1"/>
    <xf numFmtId="0" fontId="1" fillId="2" borderId="1" xfId="4" applyFont="1" applyFill="1" applyBorder="1" applyAlignment="1">
      <alignment horizontal="center"/>
    </xf>
    <xf numFmtId="49" fontId="1" fillId="2" borderId="1" xfId="4" applyNumberFormat="1" applyFont="1" applyFill="1" applyBorder="1" applyAlignment="1">
      <alignment horizontal="center"/>
    </xf>
    <xf numFmtId="14" fontId="0" fillId="0" borderId="0" xfId="0" applyNumberFormat="1"/>
    <xf numFmtId="0" fontId="5" fillId="0" borderId="0" xfId="0" applyFont="1" applyFill="1"/>
    <xf numFmtId="0" fontId="2" fillId="0" borderId="0" xfId="2" applyFont="1" applyFill="1" applyBorder="1" applyAlignment="1"/>
    <xf numFmtId="49" fontId="2" fillId="0" borderId="0" xfId="2" applyNumberFormat="1" applyFont="1" applyFill="1" applyBorder="1" applyAlignment="1"/>
    <xf numFmtId="164" fontId="2" fillId="0" borderId="0" xfId="2" applyNumberFormat="1" applyFont="1" applyFill="1" applyBorder="1" applyAlignment="1"/>
    <xf numFmtId="164" fontId="5" fillId="0" borderId="0" xfId="0" applyNumberFormat="1" applyFont="1" applyFill="1"/>
    <xf numFmtId="0" fontId="5" fillId="0" borderId="0" xfId="0" applyFont="1" applyFill="1" applyAlignment="1">
      <alignment horizontal="right"/>
    </xf>
    <xf numFmtId="49" fontId="5" fillId="0" borderId="0" xfId="0" applyNumberFormat="1" applyFont="1" applyFill="1" applyAlignment="1">
      <alignment horizontal="right"/>
    </xf>
    <xf numFmtId="0" fontId="1" fillId="0" borderId="0" xfId="3" applyFont="1" applyFill="1" applyBorder="1" applyAlignment="1">
      <alignment horizontal="right"/>
    </xf>
    <xf numFmtId="0" fontId="0" fillId="0" borderId="0" xfId="0" applyFont="1"/>
  </cellXfs>
  <cellStyles count="5">
    <cellStyle name="Normal" xfId="0" builtinId="0"/>
    <cellStyle name="Normal_Profile Table" xfId="1"/>
    <cellStyle name="Normal_Sheet3" xfId="2"/>
    <cellStyle name="Normal_Sheet4" xfId="3"/>
    <cellStyle name="Normal_Sheet5"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
  <sheetViews>
    <sheetView tabSelected="1" workbookViewId="0">
      <pane ySplit="1" topLeftCell="A2" activePane="bottomLeft" state="frozen"/>
      <selection pane="bottomLeft" activeCell="I17" sqref="I17"/>
    </sheetView>
  </sheetViews>
  <sheetFormatPr defaultRowHeight="14.4" x14ac:dyDescent="0.3"/>
  <cols>
    <col min="2" max="2" width="30" customWidth="1"/>
    <col min="5" max="5" width="10.6640625" bestFit="1" customWidth="1"/>
    <col min="6" max="6" width="7.88671875" customWidth="1"/>
  </cols>
  <sheetData>
    <row r="1" spans="1:20" s="4" customFormat="1" ht="13.2" x14ac:dyDescent="0.25">
      <c r="A1" s="2" t="s">
        <v>2</v>
      </c>
      <c r="B1" s="3" t="s">
        <v>7</v>
      </c>
      <c r="C1" s="2" t="s">
        <v>8</v>
      </c>
      <c r="D1" s="2" t="s">
        <v>9</v>
      </c>
      <c r="E1" s="3" t="s">
        <v>10</v>
      </c>
      <c r="F1" s="2" t="s">
        <v>11</v>
      </c>
      <c r="G1" s="2" t="s">
        <v>12</v>
      </c>
      <c r="H1" s="2" t="s">
        <v>13</v>
      </c>
      <c r="I1" s="2" t="s">
        <v>14</v>
      </c>
      <c r="J1" s="2" t="s">
        <v>15</v>
      </c>
      <c r="K1" s="2" t="s">
        <v>16</v>
      </c>
      <c r="L1" s="2" t="s">
        <v>17</v>
      </c>
      <c r="M1" s="2" t="s">
        <v>18</v>
      </c>
      <c r="N1" s="2" t="s">
        <v>19</v>
      </c>
      <c r="O1" s="2" t="s">
        <v>20</v>
      </c>
      <c r="P1" s="2" t="s">
        <v>21</v>
      </c>
      <c r="Q1" s="2" t="s">
        <v>22</v>
      </c>
      <c r="R1" s="2" t="s">
        <v>23</v>
      </c>
      <c r="S1" s="2" t="s">
        <v>24</v>
      </c>
      <c r="T1" s="2" t="s">
        <v>25</v>
      </c>
    </row>
    <row r="2" spans="1:20" x14ac:dyDescent="0.3">
      <c r="A2" s="7" t="s">
        <v>37</v>
      </c>
      <c r="B2" t="s">
        <v>147</v>
      </c>
      <c r="C2" t="s">
        <v>148</v>
      </c>
      <c r="D2" t="s">
        <v>39</v>
      </c>
      <c r="E2" s="11">
        <v>41792</v>
      </c>
      <c r="F2" t="s">
        <v>145</v>
      </c>
      <c r="G2">
        <v>100</v>
      </c>
      <c r="H2" t="s">
        <v>140</v>
      </c>
      <c r="I2" t="s">
        <v>149</v>
      </c>
      <c r="J2" t="s">
        <v>35</v>
      </c>
      <c r="K2" t="s">
        <v>26</v>
      </c>
      <c r="L2" t="b">
        <v>1</v>
      </c>
      <c r="M2">
        <v>2003</v>
      </c>
      <c r="N2">
        <v>5</v>
      </c>
      <c r="O2">
        <v>4</v>
      </c>
      <c r="P2">
        <v>4</v>
      </c>
      <c r="Q2" t="s">
        <v>143</v>
      </c>
      <c r="S2">
        <v>4.5</v>
      </c>
      <c r="T2">
        <v>1.080397470641373</v>
      </c>
    </row>
  </sheetData>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
  <sheetViews>
    <sheetView workbookViewId="0">
      <selection activeCell="F16" sqref="F16"/>
    </sheetView>
  </sheetViews>
  <sheetFormatPr defaultRowHeight="14.4" x14ac:dyDescent="0.3"/>
  <cols>
    <col min="3" max="3" width="9.109375" style="7"/>
  </cols>
  <sheetData>
    <row r="1" spans="1:7" s="6" customFormat="1" ht="12.75" x14ac:dyDescent="0.2">
      <c r="A1" s="1" t="s">
        <v>0</v>
      </c>
      <c r="B1" s="1" t="s">
        <v>1</v>
      </c>
      <c r="C1" s="5" t="s">
        <v>2</v>
      </c>
      <c r="D1" s="1" t="s">
        <v>3</v>
      </c>
      <c r="E1" s="1" t="s">
        <v>4</v>
      </c>
      <c r="F1" s="1" t="s">
        <v>5</v>
      </c>
      <c r="G1" s="1" t="s">
        <v>6</v>
      </c>
    </row>
    <row r="2" spans="1:7" x14ac:dyDescent="0.3">
      <c r="A2" s="20">
        <v>10813</v>
      </c>
      <c r="B2" t="s">
        <v>27</v>
      </c>
      <c r="C2" s="7" t="s">
        <v>37</v>
      </c>
      <c r="D2" t="s">
        <v>34</v>
      </c>
      <c r="E2" s="19" t="b">
        <v>1</v>
      </c>
      <c r="F2" t="s">
        <v>146</v>
      </c>
      <c r="G2" t="s">
        <v>38</v>
      </c>
    </row>
  </sheetData>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5"/>
  <sheetViews>
    <sheetView workbookViewId="0">
      <pane ySplit="1" topLeftCell="A2" activePane="bottomLeft" state="frozen"/>
      <selection pane="bottomLeft" activeCell="K247" sqref="K247"/>
    </sheetView>
  </sheetViews>
  <sheetFormatPr defaultRowHeight="14.4" x14ac:dyDescent="0.3"/>
  <cols>
    <col min="1" max="1" width="8.88671875" style="12"/>
    <col min="2" max="2" width="9.109375" style="17"/>
    <col min="3" max="3" width="9.109375" style="18"/>
    <col min="4" max="4" width="11.33203125" style="16" customWidth="1"/>
    <col min="5" max="5" width="8.88671875" style="12"/>
    <col min="6" max="6" width="14.33203125" style="12" customWidth="1"/>
    <col min="7" max="7" width="8.88671875" style="12"/>
  </cols>
  <sheetData>
    <row r="1" spans="1:7" s="8" customFormat="1" x14ac:dyDescent="0.3">
      <c r="A1" s="13" t="s">
        <v>0</v>
      </c>
      <c r="B1" s="13" t="s">
        <v>28</v>
      </c>
      <c r="C1" s="14" t="s">
        <v>2</v>
      </c>
      <c r="D1" s="15" t="s">
        <v>29</v>
      </c>
      <c r="E1" s="13" t="s">
        <v>30</v>
      </c>
      <c r="F1" s="13" t="s">
        <v>31</v>
      </c>
      <c r="G1" s="13" t="s">
        <v>32</v>
      </c>
    </row>
    <row r="2" spans="1:7" x14ac:dyDescent="0.3">
      <c r="A2" s="12">
        <v>191772</v>
      </c>
      <c r="B2" s="17">
        <v>529</v>
      </c>
      <c r="C2" s="7" t="s">
        <v>37</v>
      </c>
      <c r="D2" s="16">
        <v>6.0200668896321092</v>
      </c>
      <c r="E2" s="12">
        <v>4.0133779264214064</v>
      </c>
      <c r="F2" s="12" t="s">
        <v>151</v>
      </c>
      <c r="G2" s="12" t="s">
        <v>152</v>
      </c>
    </row>
    <row r="3" spans="1:7" x14ac:dyDescent="0.3">
      <c r="A3" s="12">
        <v>191773</v>
      </c>
      <c r="B3" s="17">
        <v>438</v>
      </c>
      <c r="C3" s="7" t="s">
        <v>37</v>
      </c>
      <c r="D3" s="16">
        <v>1.4214046822742481</v>
      </c>
      <c r="E3" s="12">
        <v>0.50167224080267581</v>
      </c>
      <c r="F3" s="12" t="s">
        <v>151</v>
      </c>
      <c r="G3" s="12" t="s">
        <v>152</v>
      </c>
    </row>
    <row r="4" spans="1:7" x14ac:dyDescent="0.3">
      <c r="A4" s="12">
        <v>191774</v>
      </c>
      <c r="B4" s="17">
        <v>671</v>
      </c>
      <c r="C4" s="7" t="s">
        <v>37</v>
      </c>
      <c r="D4" s="16">
        <v>4.7658862876254204</v>
      </c>
      <c r="E4" s="12">
        <v>2.0903010033444822</v>
      </c>
      <c r="F4" s="12" t="s">
        <v>151</v>
      </c>
      <c r="G4" s="12" t="s">
        <v>152</v>
      </c>
    </row>
    <row r="5" spans="1:7" x14ac:dyDescent="0.3">
      <c r="A5" s="12">
        <v>191775</v>
      </c>
      <c r="B5" s="17">
        <v>491</v>
      </c>
      <c r="C5" s="7" t="s">
        <v>37</v>
      </c>
      <c r="D5" s="16">
        <v>4.5986622073578616</v>
      </c>
      <c r="E5" s="12">
        <v>1.8394648829431446</v>
      </c>
      <c r="F5" s="12" t="s">
        <v>151</v>
      </c>
      <c r="G5" s="12" t="s">
        <v>152</v>
      </c>
    </row>
    <row r="6" spans="1:7" x14ac:dyDescent="0.3">
      <c r="A6" s="12">
        <v>191776</v>
      </c>
      <c r="B6" s="17">
        <v>592</v>
      </c>
      <c r="C6" s="7" t="s">
        <v>37</v>
      </c>
      <c r="D6" s="16">
        <v>7.274247491638798</v>
      </c>
      <c r="E6" s="12">
        <v>2.5919732441471584</v>
      </c>
      <c r="F6" s="12" t="s">
        <v>151</v>
      </c>
      <c r="G6" s="12" t="s">
        <v>152</v>
      </c>
    </row>
    <row r="7" spans="1:7" x14ac:dyDescent="0.3">
      <c r="A7" s="12">
        <v>191777</v>
      </c>
      <c r="B7" s="17">
        <v>122</v>
      </c>
      <c r="C7" s="7" t="s">
        <v>37</v>
      </c>
      <c r="D7" s="16">
        <v>0.16722408026755861</v>
      </c>
      <c r="E7" s="12">
        <v>0.16722408026755861</v>
      </c>
      <c r="F7" s="12" t="s">
        <v>151</v>
      </c>
      <c r="G7" s="12" t="s">
        <v>152</v>
      </c>
    </row>
    <row r="8" spans="1:7" x14ac:dyDescent="0.3">
      <c r="A8" s="12">
        <v>191778</v>
      </c>
      <c r="B8" s="17">
        <v>136</v>
      </c>
      <c r="C8" s="7" t="s">
        <v>37</v>
      </c>
      <c r="D8" s="16">
        <v>0.2508361204013379</v>
      </c>
      <c r="E8" s="12">
        <v>0.16722408026755861</v>
      </c>
      <c r="F8" s="12" t="s">
        <v>151</v>
      </c>
      <c r="G8" s="12" t="s">
        <v>152</v>
      </c>
    </row>
    <row r="9" spans="1:7" x14ac:dyDescent="0.3">
      <c r="A9" s="12">
        <v>191780</v>
      </c>
      <c r="B9" s="17">
        <v>508</v>
      </c>
      <c r="C9" s="7" t="s">
        <v>37</v>
      </c>
      <c r="D9" s="16">
        <v>4.6822742474916401</v>
      </c>
      <c r="E9" s="12">
        <v>1.7558528428093654</v>
      </c>
      <c r="F9" s="12" t="s">
        <v>151</v>
      </c>
      <c r="G9" s="12" t="s">
        <v>152</v>
      </c>
    </row>
    <row r="10" spans="1:7" x14ac:dyDescent="0.3">
      <c r="A10" s="12">
        <v>191781</v>
      </c>
      <c r="B10" s="17">
        <v>605</v>
      </c>
      <c r="C10" s="7" t="s">
        <v>37</v>
      </c>
      <c r="D10" s="16">
        <v>1.4214046822742481</v>
      </c>
      <c r="E10" s="12">
        <v>0.50167224080267581</v>
      </c>
      <c r="F10" s="12" t="s">
        <v>151</v>
      </c>
      <c r="G10" s="12" t="s">
        <v>152</v>
      </c>
    </row>
    <row r="11" spans="1:7" x14ac:dyDescent="0.3">
      <c r="A11" s="12">
        <v>191782</v>
      </c>
      <c r="B11" s="17">
        <v>199</v>
      </c>
      <c r="C11" s="7" t="s">
        <v>37</v>
      </c>
      <c r="D11" s="16">
        <v>1.5050167224080273</v>
      </c>
      <c r="E11" s="12">
        <v>0.58528428093645501</v>
      </c>
      <c r="F11" s="12" t="s">
        <v>151</v>
      </c>
      <c r="G11" s="12" t="s">
        <v>152</v>
      </c>
    </row>
    <row r="12" spans="1:7" x14ac:dyDescent="0.3">
      <c r="A12" s="12">
        <v>191783</v>
      </c>
      <c r="B12" s="17">
        <v>248</v>
      </c>
      <c r="C12" s="7" t="s">
        <v>37</v>
      </c>
      <c r="D12" s="16">
        <v>1.0033444816053516</v>
      </c>
      <c r="E12" s="12">
        <v>0.41806020066889649</v>
      </c>
      <c r="F12" s="12" t="s">
        <v>151</v>
      </c>
      <c r="G12" s="12" t="s">
        <v>152</v>
      </c>
    </row>
    <row r="13" spans="1:7" x14ac:dyDescent="0.3">
      <c r="A13" s="12">
        <v>191785</v>
      </c>
      <c r="B13" s="17">
        <v>126</v>
      </c>
      <c r="C13" s="7" t="s">
        <v>37</v>
      </c>
      <c r="D13" s="16">
        <v>8.3612040133779306E-2</v>
      </c>
      <c r="E13" s="12">
        <v>-99</v>
      </c>
      <c r="F13" s="12" t="s">
        <v>36</v>
      </c>
      <c r="G13" s="12" t="s">
        <v>152</v>
      </c>
    </row>
    <row r="14" spans="1:7" x14ac:dyDescent="0.3">
      <c r="A14" s="12">
        <v>191786</v>
      </c>
      <c r="B14" s="17">
        <v>140</v>
      </c>
      <c r="C14" s="7" t="s">
        <v>37</v>
      </c>
      <c r="D14" s="16">
        <v>8.3612040133779306E-2</v>
      </c>
      <c r="E14" s="12">
        <v>8.3612040133779306E-2</v>
      </c>
      <c r="F14" s="12" t="s">
        <v>151</v>
      </c>
      <c r="G14" s="12" t="s">
        <v>152</v>
      </c>
    </row>
    <row r="15" spans="1:7" x14ac:dyDescent="0.3">
      <c r="A15" s="12">
        <v>191787</v>
      </c>
      <c r="B15" s="17">
        <v>152</v>
      </c>
      <c r="C15" s="7" t="s">
        <v>37</v>
      </c>
      <c r="D15" s="16">
        <v>0.16722408026755861</v>
      </c>
      <c r="E15" s="12">
        <v>8.3612040133779306E-2</v>
      </c>
      <c r="F15" s="12" t="s">
        <v>151</v>
      </c>
      <c r="G15" s="12" t="s">
        <v>152</v>
      </c>
    </row>
    <row r="16" spans="1:7" x14ac:dyDescent="0.3">
      <c r="A16" s="12">
        <v>191788</v>
      </c>
      <c r="B16" s="17">
        <v>208</v>
      </c>
      <c r="C16" s="7" t="s">
        <v>37</v>
      </c>
      <c r="D16" s="16">
        <v>8.3612040133779306E-2</v>
      </c>
      <c r="E16" s="12">
        <v>-99</v>
      </c>
      <c r="F16" s="12" t="s">
        <v>36</v>
      </c>
      <c r="G16" s="12" t="s">
        <v>152</v>
      </c>
    </row>
    <row r="17" spans="1:7" x14ac:dyDescent="0.3">
      <c r="A17" s="12">
        <v>191789</v>
      </c>
      <c r="B17" s="17">
        <v>118</v>
      </c>
      <c r="C17" s="7" t="s">
        <v>37</v>
      </c>
      <c r="D17" s="16">
        <v>0.83612040133779297</v>
      </c>
      <c r="E17" s="12">
        <v>0.58528428093645501</v>
      </c>
      <c r="F17" s="12" t="s">
        <v>151</v>
      </c>
      <c r="G17" s="12" t="s">
        <v>152</v>
      </c>
    </row>
    <row r="18" spans="1:7" x14ac:dyDescent="0.3">
      <c r="A18" s="12">
        <v>191790</v>
      </c>
      <c r="B18" s="17">
        <v>130</v>
      </c>
      <c r="C18" s="7" t="s">
        <v>37</v>
      </c>
      <c r="D18" s="16">
        <v>0.16722408026755861</v>
      </c>
      <c r="E18" s="12">
        <v>0.16722408026755861</v>
      </c>
      <c r="F18" s="12" t="s">
        <v>151</v>
      </c>
      <c r="G18" s="12" t="s">
        <v>152</v>
      </c>
    </row>
    <row r="19" spans="1:7" x14ac:dyDescent="0.3">
      <c r="A19" s="12">
        <v>191791</v>
      </c>
      <c r="B19" s="17">
        <v>601</v>
      </c>
      <c r="C19" s="7" t="s">
        <v>37</v>
      </c>
      <c r="D19" s="16">
        <v>1.0869565217391308</v>
      </c>
      <c r="E19" s="12">
        <v>0.41806020066889649</v>
      </c>
      <c r="F19" s="12" t="s">
        <v>151</v>
      </c>
      <c r="G19" s="12" t="s">
        <v>152</v>
      </c>
    </row>
    <row r="20" spans="1:7" x14ac:dyDescent="0.3">
      <c r="A20" s="12">
        <v>191792</v>
      </c>
      <c r="B20" s="17">
        <v>194</v>
      </c>
      <c r="C20" s="7" t="s">
        <v>37</v>
      </c>
      <c r="D20" s="16">
        <v>0.58528428093645501</v>
      </c>
      <c r="E20" s="12">
        <v>0.2508361204013379</v>
      </c>
      <c r="F20" s="12" t="s">
        <v>151</v>
      </c>
      <c r="G20" s="12" t="s">
        <v>152</v>
      </c>
    </row>
    <row r="21" spans="1:7" x14ac:dyDescent="0.3">
      <c r="A21" s="12">
        <v>191793</v>
      </c>
      <c r="B21" s="17">
        <v>245</v>
      </c>
      <c r="C21" s="7" t="s">
        <v>37</v>
      </c>
      <c r="D21" s="16">
        <v>0.66889632107023445</v>
      </c>
      <c r="E21" s="12">
        <v>0.2508361204013379</v>
      </c>
      <c r="F21" s="12" t="s">
        <v>151</v>
      </c>
      <c r="G21" s="12" t="s">
        <v>152</v>
      </c>
    </row>
    <row r="22" spans="1:7" x14ac:dyDescent="0.3">
      <c r="A22" s="12">
        <v>191794</v>
      </c>
      <c r="B22" s="17">
        <v>156</v>
      </c>
      <c r="C22" s="7" t="s">
        <v>37</v>
      </c>
      <c r="D22" s="16">
        <v>0.33444816053511722</v>
      </c>
      <c r="E22" s="12">
        <v>0.16722408026755861</v>
      </c>
      <c r="F22" s="12" t="s">
        <v>151</v>
      </c>
      <c r="G22" s="12" t="s">
        <v>152</v>
      </c>
    </row>
    <row r="23" spans="1:7" x14ac:dyDescent="0.3">
      <c r="A23" s="12">
        <v>191795</v>
      </c>
      <c r="B23" s="17">
        <v>149</v>
      </c>
      <c r="C23" s="7" t="s">
        <v>37</v>
      </c>
      <c r="D23" s="16">
        <v>0.33444816053511722</v>
      </c>
      <c r="E23" s="12">
        <v>0.16722408026755861</v>
      </c>
      <c r="F23" s="12" t="s">
        <v>151</v>
      </c>
      <c r="G23" s="12" t="s">
        <v>152</v>
      </c>
    </row>
    <row r="24" spans="1:7" x14ac:dyDescent="0.3">
      <c r="A24" s="12">
        <v>191796</v>
      </c>
      <c r="B24" s="17">
        <v>138</v>
      </c>
      <c r="C24" s="7" t="s">
        <v>37</v>
      </c>
      <c r="D24" s="16">
        <v>0.2508361204013379</v>
      </c>
      <c r="E24" s="12">
        <v>0.16722408026755861</v>
      </c>
      <c r="F24" s="12" t="s">
        <v>151</v>
      </c>
      <c r="G24" s="12" t="s">
        <v>152</v>
      </c>
    </row>
    <row r="25" spans="1:7" x14ac:dyDescent="0.3">
      <c r="A25" s="12">
        <v>191797</v>
      </c>
      <c r="B25" s="17">
        <v>600</v>
      </c>
      <c r="C25" s="7" t="s">
        <v>37</v>
      </c>
      <c r="D25" s="16">
        <v>0.75250836120401365</v>
      </c>
      <c r="E25" s="12">
        <v>0.33444816053511722</v>
      </c>
      <c r="F25" s="12" t="s">
        <v>151</v>
      </c>
      <c r="G25" s="12" t="s">
        <v>152</v>
      </c>
    </row>
    <row r="26" spans="1:7" x14ac:dyDescent="0.3">
      <c r="A26" s="12">
        <v>191798</v>
      </c>
      <c r="B26" s="17">
        <v>193</v>
      </c>
      <c r="C26" s="7" t="s">
        <v>37</v>
      </c>
      <c r="D26" s="16">
        <v>0.2508361204013379</v>
      </c>
      <c r="E26" s="12">
        <v>8.3612040133779306E-2</v>
      </c>
      <c r="F26" s="12" t="s">
        <v>151</v>
      </c>
      <c r="G26" s="12" t="s">
        <v>152</v>
      </c>
    </row>
    <row r="27" spans="1:7" x14ac:dyDescent="0.3">
      <c r="A27" s="12">
        <v>191799</v>
      </c>
      <c r="B27" s="17">
        <v>244</v>
      </c>
      <c r="C27" s="7" t="s">
        <v>37</v>
      </c>
      <c r="D27" s="16">
        <v>0.16722408026755861</v>
      </c>
      <c r="E27" s="12">
        <v>8.3612040133779306E-2</v>
      </c>
      <c r="F27" s="12" t="s">
        <v>151</v>
      </c>
      <c r="G27" s="12" t="s">
        <v>152</v>
      </c>
    </row>
    <row r="28" spans="1:7" x14ac:dyDescent="0.3">
      <c r="A28" s="12">
        <v>191800</v>
      </c>
      <c r="B28" s="17">
        <v>264</v>
      </c>
      <c r="C28" s="7" t="s">
        <v>37</v>
      </c>
      <c r="D28" s="16">
        <v>8.3612040133779306E-2</v>
      </c>
      <c r="E28" s="12">
        <v>-99</v>
      </c>
      <c r="F28" s="12" t="s">
        <v>36</v>
      </c>
      <c r="G28" s="12" t="s">
        <v>152</v>
      </c>
    </row>
    <row r="29" spans="1:7" x14ac:dyDescent="0.3">
      <c r="A29" s="12">
        <v>191801</v>
      </c>
      <c r="B29" s="17">
        <v>148</v>
      </c>
      <c r="C29" s="7" t="s">
        <v>37</v>
      </c>
      <c r="D29" s="16">
        <v>8.3612040133779306E-2</v>
      </c>
      <c r="E29" s="12">
        <v>8.3612040133779306E-2</v>
      </c>
      <c r="F29" s="12" t="s">
        <v>151</v>
      </c>
      <c r="G29" s="12" t="s">
        <v>152</v>
      </c>
    </row>
    <row r="30" spans="1:7" x14ac:dyDescent="0.3">
      <c r="A30" s="12">
        <v>191802</v>
      </c>
      <c r="B30" s="17">
        <v>155</v>
      </c>
      <c r="C30" s="7" t="s">
        <v>37</v>
      </c>
      <c r="D30" s="16">
        <v>8.3612040133779306E-2</v>
      </c>
      <c r="E30" s="12">
        <v>-99</v>
      </c>
      <c r="F30" s="12" t="s">
        <v>36</v>
      </c>
      <c r="G30" s="12" t="s">
        <v>152</v>
      </c>
    </row>
    <row r="31" spans="1:7" x14ac:dyDescent="0.3">
      <c r="A31" s="12">
        <v>191803</v>
      </c>
      <c r="B31" s="17">
        <v>160</v>
      </c>
      <c r="C31" s="7" t="s">
        <v>37</v>
      </c>
      <c r="D31" s="16">
        <v>0.16722408026755861</v>
      </c>
      <c r="E31" s="12">
        <v>8.3612040133779306E-2</v>
      </c>
      <c r="F31" s="12" t="s">
        <v>151</v>
      </c>
      <c r="G31" s="12" t="s">
        <v>152</v>
      </c>
    </row>
    <row r="32" spans="1:7" x14ac:dyDescent="0.3">
      <c r="A32" s="12">
        <v>191804</v>
      </c>
      <c r="B32" s="17">
        <v>205</v>
      </c>
      <c r="C32" s="7" t="s">
        <v>37</v>
      </c>
      <c r="D32" s="16">
        <v>8.3612040133779306E-2</v>
      </c>
      <c r="E32" s="12">
        <v>-99</v>
      </c>
      <c r="F32" s="12" t="s">
        <v>36</v>
      </c>
      <c r="G32" s="12" t="s">
        <v>152</v>
      </c>
    </row>
    <row r="33" spans="1:7" x14ac:dyDescent="0.3">
      <c r="A33" s="12">
        <v>191805</v>
      </c>
      <c r="B33" s="17">
        <v>253</v>
      </c>
      <c r="C33" s="7" t="s">
        <v>37</v>
      </c>
      <c r="D33" s="16">
        <v>8.3612040133779306E-2</v>
      </c>
      <c r="E33" s="12">
        <v>-99</v>
      </c>
      <c r="F33" s="12" t="s">
        <v>36</v>
      </c>
      <c r="G33" s="12" t="s">
        <v>152</v>
      </c>
    </row>
    <row r="34" spans="1:7" x14ac:dyDescent="0.3">
      <c r="A34" s="12">
        <v>191806</v>
      </c>
      <c r="B34" s="17">
        <v>604</v>
      </c>
      <c r="C34" s="7" t="s">
        <v>37</v>
      </c>
      <c r="D34" s="16">
        <v>0.41806020066889649</v>
      </c>
      <c r="E34" s="12">
        <v>0.16722408026755861</v>
      </c>
      <c r="F34" s="12" t="s">
        <v>151</v>
      </c>
      <c r="G34" s="12" t="s">
        <v>152</v>
      </c>
    </row>
    <row r="35" spans="1:7" x14ac:dyDescent="0.3">
      <c r="A35" s="12">
        <v>191807</v>
      </c>
      <c r="B35" s="17">
        <v>603</v>
      </c>
      <c r="C35" s="7" t="s">
        <v>37</v>
      </c>
      <c r="D35" s="16">
        <v>0.58528428093645501</v>
      </c>
      <c r="E35" s="12">
        <v>0.33444816053511722</v>
      </c>
      <c r="F35" s="12" t="s">
        <v>151</v>
      </c>
      <c r="G35" s="12" t="s">
        <v>152</v>
      </c>
    </row>
    <row r="36" spans="1:7" x14ac:dyDescent="0.3">
      <c r="A36" s="12">
        <v>191808</v>
      </c>
      <c r="B36" s="17">
        <v>598</v>
      </c>
      <c r="C36" s="7" t="s">
        <v>37</v>
      </c>
      <c r="D36" s="16">
        <v>0.66889632107023445</v>
      </c>
      <c r="E36" s="12">
        <v>0.50167224080267581</v>
      </c>
      <c r="F36" s="12" t="s">
        <v>151</v>
      </c>
      <c r="G36" s="12" t="s">
        <v>152</v>
      </c>
    </row>
    <row r="37" spans="1:7" x14ac:dyDescent="0.3">
      <c r="A37" s="12">
        <v>191809</v>
      </c>
      <c r="B37" s="17">
        <v>390</v>
      </c>
      <c r="C37" s="7" t="s">
        <v>37</v>
      </c>
      <c r="D37" s="16">
        <v>0.83612040133779297</v>
      </c>
      <c r="E37" s="12">
        <v>0.33444816053511722</v>
      </c>
      <c r="F37" s="12" t="s">
        <v>151</v>
      </c>
      <c r="G37" s="12" t="s">
        <v>152</v>
      </c>
    </row>
    <row r="38" spans="1:7" x14ac:dyDescent="0.3">
      <c r="A38" s="12">
        <v>191810</v>
      </c>
      <c r="B38" s="17">
        <v>551</v>
      </c>
      <c r="C38" s="7" t="s">
        <v>37</v>
      </c>
      <c r="D38" s="16">
        <v>0.58528428093645501</v>
      </c>
      <c r="E38" s="12">
        <v>0.16722408026755861</v>
      </c>
      <c r="F38" s="12" t="s">
        <v>151</v>
      </c>
      <c r="G38" s="12" t="s">
        <v>152</v>
      </c>
    </row>
    <row r="39" spans="1:7" x14ac:dyDescent="0.3">
      <c r="A39" s="12">
        <v>191811</v>
      </c>
      <c r="B39" s="17">
        <v>550</v>
      </c>
      <c r="C39" s="7" t="s">
        <v>37</v>
      </c>
      <c r="D39" s="16">
        <v>0.33444816053511722</v>
      </c>
      <c r="E39" s="12">
        <v>0.16722408026755861</v>
      </c>
      <c r="F39" s="12" t="s">
        <v>151</v>
      </c>
      <c r="G39" s="12" t="s">
        <v>152</v>
      </c>
    </row>
    <row r="40" spans="1:7" x14ac:dyDescent="0.3">
      <c r="A40" s="12">
        <v>191812</v>
      </c>
      <c r="B40" s="17">
        <v>385</v>
      </c>
      <c r="C40" s="7" t="s">
        <v>37</v>
      </c>
      <c r="D40" s="16">
        <v>0.2508361204013379</v>
      </c>
      <c r="E40" s="12">
        <v>8.3612040133779306E-2</v>
      </c>
      <c r="F40" s="12" t="s">
        <v>151</v>
      </c>
      <c r="G40" s="12" t="s">
        <v>152</v>
      </c>
    </row>
    <row r="41" spans="1:7" x14ac:dyDescent="0.3">
      <c r="A41" s="12">
        <v>191813</v>
      </c>
      <c r="B41" s="17">
        <v>452</v>
      </c>
      <c r="C41" s="7" t="s">
        <v>37</v>
      </c>
      <c r="D41" s="16">
        <v>10.869565217391308</v>
      </c>
      <c r="E41" s="12">
        <v>3.3444816053511719</v>
      </c>
      <c r="F41" s="12" t="s">
        <v>151</v>
      </c>
      <c r="G41" s="12" t="s">
        <v>152</v>
      </c>
    </row>
    <row r="42" spans="1:7" x14ac:dyDescent="0.3">
      <c r="A42" s="12">
        <v>191814</v>
      </c>
      <c r="B42" s="17">
        <v>678</v>
      </c>
      <c r="C42" s="7" t="s">
        <v>37</v>
      </c>
      <c r="D42" s="16">
        <v>4.4314381270903027</v>
      </c>
      <c r="E42" s="12">
        <v>1.2541806020066895</v>
      </c>
      <c r="F42" s="12" t="s">
        <v>151</v>
      </c>
      <c r="G42" s="12" t="s">
        <v>152</v>
      </c>
    </row>
    <row r="43" spans="1:7" x14ac:dyDescent="0.3">
      <c r="A43" s="12">
        <v>191815</v>
      </c>
      <c r="B43" s="17">
        <v>497</v>
      </c>
      <c r="C43" s="7" t="s">
        <v>37</v>
      </c>
      <c r="D43" s="16">
        <v>2.0903010033444822</v>
      </c>
      <c r="E43" s="12">
        <v>1.0869565217391308</v>
      </c>
      <c r="F43" s="12" t="s">
        <v>151</v>
      </c>
      <c r="G43" s="12" t="s">
        <v>152</v>
      </c>
    </row>
    <row r="44" spans="1:7" x14ac:dyDescent="0.3">
      <c r="A44" s="12">
        <v>191816</v>
      </c>
      <c r="B44" s="17">
        <v>367</v>
      </c>
      <c r="C44" s="7" t="s">
        <v>37</v>
      </c>
      <c r="D44" s="16">
        <v>0.41806020066889649</v>
      </c>
      <c r="E44" s="12">
        <v>8.3612040133779306E-2</v>
      </c>
      <c r="F44" s="12" t="s">
        <v>151</v>
      </c>
      <c r="G44" s="12" t="s">
        <v>152</v>
      </c>
    </row>
    <row r="45" spans="1:7" x14ac:dyDescent="0.3">
      <c r="A45" s="12">
        <v>191817</v>
      </c>
      <c r="B45" s="17">
        <v>737</v>
      </c>
      <c r="C45" s="7" t="s">
        <v>37</v>
      </c>
      <c r="D45" s="16">
        <v>0.50167224080267581</v>
      </c>
      <c r="E45" s="12">
        <v>0.16722408026755861</v>
      </c>
      <c r="F45" s="12" t="s">
        <v>151</v>
      </c>
      <c r="G45" s="12" t="s">
        <v>152</v>
      </c>
    </row>
    <row r="46" spans="1:7" x14ac:dyDescent="0.3">
      <c r="A46" s="12">
        <v>191818</v>
      </c>
      <c r="B46" s="17">
        <v>64</v>
      </c>
      <c r="C46" s="7" t="s">
        <v>37</v>
      </c>
      <c r="D46" s="16">
        <v>1.3377926421404689</v>
      </c>
      <c r="E46" s="12">
        <v>0.50167224080267581</v>
      </c>
      <c r="F46" s="12" t="s">
        <v>151</v>
      </c>
      <c r="G46" s="12" t="s">
        <v>152</v>
      </c>
    </row>
    <row r="47" spans="1:7" x14ac:dyDescent="0.3">
      <c r="A47" s="12">
        <v>191819</v>
      </c>
      <c r="B47" s="17">
        <v>46</v>
      </c>
      <c r="C47" s="7" t="s">
        <v>37</v>
      </c>
      <c r="D47" s="16">
        <v>0.2508361204013379</v>
      </c>
      <c r="E47" s="12">
        <v>0.50167224080267581</v>
      </c>
      <c r="F47" s="12" t="s">
        <v>151</v>
      </c>
      <c r="G47" s="12" t="s">
        <v>152</v>
      </c>
    </row>
    <row r="48" spans="1:7" x14ac:dyDescent="0.3">
      <c r="A48" s="12">
        <v>191820</v>
      </c>
      <c r="B48" s="17">
        <v>181</v>
      </c>
      <c r="C48" s="7" t="s">
        <v>37</v>
      </c>
      <c r="D48" s="16">
        <v>0.41806020066889649</v>
      </c>
      <c r="E48" s="12">
        <v>0.16722408026755861</v>
      </c>
      <c r="F48" s="12" t="s">
        <v>151</v>
      </c>
      <c r="G48" s="12" t="s">
        <v>152</v>
      </c>
    </row>
    <row r="49" spans="1:7" x14ac:dyDescent="0.3">
      <c r="A49" s="12">
        <v>191821</v>
      </c>
      <c r="B49" s="17">
        <v>185</v>
      </c>
      <c r="C49" s="7" t="s">
        <v>37</v>
      </c>
      <c r="D49" s="16">
        <v>0.50167224080267581</v>
      </c>
      <c r="E49" s="12">
        <v>0.33444816053511722</v>
      </c>
      <c r="F49" s="12" t="s">
        <v>151</v>
      </c>
      <c r="G49" s="12" t="s">
        <v>152</v>
      </c>
    </row>
    <row r="50" spans="1:7" x14ac:dyDescent="0.3">
      <c r="A50" s="12">
        <v>191822</v>
      </c>
      <c r="B50" s="17">
        <v>230</v>
      </c>
      <c r="C50" s="7" t="s">
        <v>37</v>
      </c>
      <c r="D50" s="16">
        <v>0.16722408026755861</v>
      </c>
      <c r="E50" s="12">
        <v>8.3612040133779306E-2</v>
      </c>
      <c r="F50" s="12" t="s">
        <v>151</v>
      </c>
      <c r="G50" s="12" t="s">
        <v>152</v>
      </c>
    </row>
    <row r="51" spans="1:7" x14ac:dyDescent="0.3">
      <c r="A51" s="12">
        <v>191823</v>
      </c>
      <c r="B51" s="17">
        <v>742</v>
      </c>
      <c r="C51" s="7" t="s">
        <v>37</v>
      </c>
      <c r="D51" s="16">
        <v>0.50167224080267581</v>
      </c>
      <c r="E51" s="12">
        <v>0.16722408026755861</v>
      </c>
      <c r="F51" s="12" t="s">
        <v>151</v>
      </c>
      <c r="G51" s="12" t="s">
        <v>152</v>
      </c>
    </row>
    <row r="52" spans="1:7" x14ac:dyDescent="0.3">
      <c r="A52" s="12">
        <v>191824</v>
      </c>
      <c r="B52" s="17">
        <v>108</v>
      </c>
      <c r="C52" s="7" t="s">
        <v>37</v>
      </c>
      <c r="D52" s="16">
        <v>1.5886287625418067</v>
      </c>
      <c r="E52" s="12">
        <v>1.7558528428093654</v>
      </c>
      <c r="F52" s="12" t="s">
        <v>151</v>
      </c>
      <c r="G52" s="12" t="s">
        <v>152</v>
      </c>
    </row>
    <row r="53" spans="1:7" x14ac:dyDescent="0.3">
      <c r="A53" s="12">
        <v>191825</v>
      </c>
      <c r="B53" s="17">
        <v>184</v>
      </c>
      <c r="C53" s="7" t="s">
        <v>37</v>
      </c>
      <c r="D53" s="16">
        <v>0.75250836120401365</v>
      </c>
      <c r="E53" s="12">
        <v>0.41806020066889649</v>
      </c>
      <c r="F53" s="12" t="s">
        <v>151</v>
      </c>
      <c r="G53" s="12" t="s">
        <v>152</v>
      </c>
    </row>
    <row r="54" spans="1:7" x14ac:dyDescent="0.3">
      <c r="A54" s="12">
        <v>191826</v>
      </c>
      <c r="B54" s="17">
        <v>232</v>
      </c>
      <c r="C54" s="7" t="s">
        <v>37</v>
      </c>
      <c r="D54" s="16">
        <v>0.16722408026755861</v>
      </c>
      <c r="E54" s="12">
        <v>8.3612040133779306E-2</v>
      </c>
      <c r="F54" s="12" t="s">
        <v>151</v>
      </c>
      <c r="G54" s="12" t="s">
        <v>152</v>
      </c>
    </row>
    <row r="55" spans="1:7" x14ac:dyDescent="0.3">
      <c r="A55" s="12">
        <v>191827</v>
      </c>
      <c r="B55" s="17">
        <v>258</v>
      </c>
      <c r="C55" s="7" t="s">
        <v>37</v>
      </c>
      <c r="D55" s="16">
        <v>0.2508361204013379</v>
      </c>
      <c r="E55" s="12">
        <v>8.3612040133779306E-2</v>
      </c>
      <c r="F55" s="12" t="s">
        <v>151</v>
      </c>
      <c r="G55" s="12" t="s">
        <v>152</v>
      </c>
    </row>
    <row r="56" spans="1:7" x14ac:dyDescent="0.3">
      <c r="A56" s="12">
        <v>191828</v>
      </c>
      <c r="B56" s="17">
        <v>187</v>
      </c>
      <c r="C56" s="7" t="s">
        <v>37</v>
      </c>
      <c r="D56" s="16">
        <v>0.16722408026755861</v>
      </c>
      <c r="E56" s="12">
        <v>0.16722408026755861</v>
      </c>
      <c r="F56" s="12" t="s">
        <v>151</v>
      </c>
      <c r="G56" s="12" t="s">
        <v>152</v>
      </c>
    </row>
    <row r="57" spans="1:7" x14ac:dyDescent="0.3">
      <c r="A57" s="12">
        <v>191829</v>
      </c>
      <c r="B57" s="17">
        <v>236</v>
      </c>
      <c r="C57" s="7" t="s">
        <v>37</v>
      </c>
      <c r="D57" s="16">
        <v>0.16722408026755861</v>
      </c>
      <c r="E57" s="12">
        <v>8.3612040133779306E-2</v>
      </c>
      <c r="F57" s="12" t="s">
        <v>151</v>
      </c>
      <c r="G57" s="12" t="s">
        <v>152</v>
      </c>
    </row>
    <row r="58" spans="1:7" x14ac:dyDescent="0.3">
      <c r="A58" s="12">
        <v>191830</v>
      </c>
      <c r="B58" s="17">
        <v>239</v>
      </c>
      <c r="C58" s="7" t="s">
        <v>37</v>
      </c>
      <c r="D58" s="16">
        <v>8.3612040133779306E-2</v>
      </c>
      <c r="E58" s="12">
        <v>8.3612040133779306E-2</v>
      </c>
      <c r="F58" s="12" t="s">
        <v>151</v>
      </c>
      <c r="G58" s="12" t="s">
        <v>152</v>
      </c>
    </row>
    <row r="59" spans="1:7" x14ac:dyDescent="0.3">
      <c r="A59" s="12">
        <v>191831</v>
      </c>
      <c r="B59" s="17">
        <v>78</v>
      </c>
      <c r="C59" s="7" t="s">
        <v>37</v>
      </c>
      <c r="D59" s="16">
        <v>0.33444816053511722</v>
      </c>
      <c r="E59" s="12">
        <v>0.2508361204013379</v>
      </c>
      <c r="F59" s="12" t="s">
        <v>151</v>
      </c>
      <c r="G59" s="12" t="s">
        <v>152</v>
      </c>
    </row>
    <row r="60" spans="1:7" x14ac:dyDescent="0.3">
      <c r="A60" s="12">
        <v>191832</v>
      </c>
      <c r="B60" s="17">
        <v>369</v>
      </c>
      <c r="C60" s="7" t="s">
        <v>37</v>
      </c>
      <c r="D60" s="16">
        <v>8.3612040133779306E-2</v>
      </c>
      <c r="E60" s="12">
        <v>-99</v>
      </c>
      <c r="F60" s="12" t="s">
        <v>36</v>
      </c>
      <c r="G60" s="12" t="s">
        <v>152</v>
      </c>
    </row>
    <row r="61" spans="1:7" x14ac:dyDescent="0.3">
      <c r="A61" s="12">
        <v>191833</v>
      </c>
      <c r="B61" s="17">
        <v>740</v>
      </c>
      <c r="C61" s="7" t="s">
        <v>37</v>
      </c>
      <c r="D61" s="16">
        <v>0.16722408026755861</v>
      </c>
      <c r="E61" s="12">
        <v>8.3612040133779306E-2</v>
      </c>
      <c r="F61" s="12" t="s">
        <v>151</v>
      </c>
      <c r="G61" s="12" t="s">
        <v>152</v>
      </c>
    </row>
    <row r="62" spans="1:7" x14ac:dyDescent="0.3">
      <c r="A62" s="12">
        <v>191835</v>
      </c>
      <c r="B62" s="17">
        <v>744</v>
      </c>
      <c r="C62" s="7" t="s">
        <v>37</v>
      </c>
      <c r="D62" s="16">
        <v>8.3612040133779306E-2</v>
      </c>
      <c r="E62" s="12">
        <v>-99</v>
      </c>
      <c r="F62" s="12" t="s">
        <v>36</v>
      </c>
      <c r="G62" s="12" t="s">
        <v>152</v>
      </c>
    </row>
    <row r="63" spans="1:7" x14ac:dyDescent="0.3">
      <c r="A63" s="12">
        <v>191840</v>
      </c>
      <c r="B63" s="17">
        <v>282</v>
      </c>
      <c r="C63" s="7" t="s">
        <v>37</v>
      </c>
      <c r="D63" s="16">
        <v>3.3444816053511719</v>
      </c>
      <c r="E63" s="12">
        <v>1.0869565217391308</v>
      </c>
      <c r="F63" s="12" t="s">
        <v>151</v>
      </c>
      <c r="G63" s="12" t="s">
        <v>152</v>
      </c>
    </row>
    <row r="64" spans="1:7" x14ac:dyDescent="0.3">
      <c r="A64" s="12">
        <v>191841</v>
      </c>
      <c r="B64" s="17">
        <v>109</v>
      </c>
      <c r="C64" s="7" t="s">
        <v>37</v>
      </c>
      <c r="D64" s="16">
        <v>0.2508361204013379</v>
      </c>
      <c r="E64" s="12">
        <v>8.3612040133779306E-2</v>
      </c>
      <c r="F64" s="12" t="s">
        <v>151</v>
      </c>
      <c r="G64" s="12" t="s">
        <v>152</v>
      </c>
    </row>
    <row r="65" spans="1:7" x14ac:dyDescent="0.3">
      <c r="A65" s="12">
        <v>191844</v>
      </c>
      <c r="B65" s="17">
        <v>302</v>
      </c>
      <c r="C65" s="7" t="s">
        <v>37</v>
      </c>
      <c r="D65" s="16">
        <v>3.7625418060200686</v>
      </c>
      <c r="E65" s="12">
        <v>0.75250836120401365</v>
      </c>
      <c r="F65" s="12" t="s">
        <v>151</v>
      </c>
      <c r="G65" s="12" t="s">
        <v>152</v>
      </c>
    </row>
    <row r="66" spans="1:7" x14ac:dyDescent="0.3">
      <c r="A66" s="12">
        <v>191845</v>
      </c>
      <c r="B66" s="17">
        <v>449</v>
      </c>
      <c r="C66" s="7" t="s">
        <v>37</v>
      </c>
      <c r="D66" s="16">
        <v>1.0869565217391308</v>
      </c>
      <c r="E66" s="12">
        <v>0.33444816053511722</v>
      </c>
      <c r="F66" s="12" t="s">
        <v>151</v>
      </c>
      <c r="G66" s="12" t="s">
        <v>152</v>
      </c>
    </row>
    <row r="67" spans="1:7" x14ac:dyDescent="0.3">
      <c r="A67" s="12">
        <v>191846</v>
      </c>
      <c r="B67" s="17">
        <v>59</v>
      </c>
      <c r="C67" s="7" t="s">
        <v>37</v>
      </c>
      <c r="D67" s="16">
        <v>0.50167224080267581</v>
      </c>
      <c r="E67" s="12">
        <v>0.33444816053511722</v>
      </c>
      <c r="F67" s="12" t="s">
        <v>151</v>
      </c>
      <c r="G67" s="12" t="s">
        <v>152</v>
      </c>
    </row>
    <row r="68" spans="1:7" x14ac:dyDescent="0.3">
      <c r="A68" s="12">
        <v>191847</v>
      </c>
      <c r="B68" s="17">
        <v>51</v>
      </c>
      <c r="C68" s="7" t="s">
        <v>37</v>
      </c>
      <c r="D68" s="16">
        <v>0.16722408026755861</v>
      </c>
      <c r="E68" s="12">
        <v>0.16722408026755861</v>
      </c>
      <c r="F68" s="12" t="s">
        <v>151</v>
      </c>
      <c r="G68" s="12" t="s">
        <v>152</v>
      </c>
    </row>
    <row r="69" spans="1:7" x14ac:dyDescent="0.3">
      <c r="A69" s="12">
        <v>191848</v>
      </c>
      <c r="B69" s="17">
        <v>36</v>
      </c>
      <c r="C69" s="7" t="s">
        <v>37</v>
      </c>
      <c r="D69" s="16">
        <v>8.3612040133779306E-2</v>
      </c>
      <c r="E69" s="12">
        <v>8.3612040133779306E-2</v>
      </c>
      <c r="F69" s="12" t="s">
        <v>151</v>
      </c>
      <c r="G69" s="12" t="s">
        <v>152</v>
      </c>
    </row>
    <row r="70" spans="1:7" x14ac:dyDescent="0.3">
      <c r="A70" s="12">
        <v>191849</v>
      </c>
      <c r="B70" s="17">
        <v>25</v>
      </c>
      <c r="C70" s="7" t="s">
        <v>37</v>
      </c>
      <c r="D70" s="16">
        <v>1.17056856187291</v>
      </c>
      <c r="E70" s="12">
        <v>0.91973244147157229</v>
      </c>
      <c r="F70" s="12" t="s">
        <v>151</v>
      </c>
      <c r="G70" s="12" t="s">
        <v>152</v>
      </c>
    </row>
    <row r="71" spans="1:7" x14ac:dyDescent="0.3">
      <c r="A71" s="12">
        <v>191850</v>
      </c>
      <c r="B71" s="17">
        <v>30</v>
      </c>
      <c r="C71" s="7" t="s">
        <v>37</v>
      </c>
      <c r="D71" s="16">
        <v>2.5083612040133789</v>
      </c>
      <c r="E71" s="12">
        <v>2.0066889632107032</v>
      </c>
      <c r="F71" s="12" t="s">
        <v>151</v>
      </c>
      <c r="G71" s="12" t="s">
        <v>152</v>
      </c>
    </row>
    <row r="72" spans="1:7" x14ac:dyDescent="0.3">
      <c r="A72" s="12">
        <v>191851</v>
      </c>
      <c r="B72" s="17">
        <v>44</v>
      </c>
      <c r="C72" s="7" t="s">
        <v>37</v>
      </c>
      <c r="D72" s="16">
        <v>0.66889632107023445</v>
      </c>
      <c r="E72" s="12">
        <v>0.33444816053511722</v>
      </c>
      <c r="F72" s="12" t="s">
        <v>151</v>
      </c>
      <c r="G72" s="12" t="s">
        <v>152</v>
      </c>
    </row>
    <row r="73" spans="1:7" x14ac:dyDescent="0.3">
      <c r="A73" s="12">
        <v>191852</v>
      </c>
      <c r="B73" s="17">
        <v>514</v>
      </c>
      <c r="C73" s="7" t="s">
        <v>37</v>
      </c>
      <c r="D73" s="16">
        <v>8.3612040133779306E-2</v>
      </c>
      <c r="E73" s="12">
        <v>8.3612040133779306E-2</v>
      </c>
      <c r="F73" s="12" t="s">
        <v>151</v>
      </c>
      <c r="G73" s="12" t="s">
        <v>152</v>
      </c>
    </row>
    <row r="74" spans="1:7" x14ac:dyDescent="0.3">
      <c r="A74" s="12">
        <v>191853</v>
      </c>
      <c r="B74" s="17">
        <v>608</v>
      </c>
      <c r="C74" s="7" t="s">
        <v>37</v>
      </c>
      <c r="D74" s="16">
        <v>0.41806020066889649</v>
      </c>
      <c r="E74" s="12">
        <v>0.16722408026755861</v>
      </c>
      <c r="F74" s="12" t="s">
        <v>151</v>
      </c>
      <c r="G74" s="12" t="s">
        <v>152</v>
      </c>
    </row>
    <row r="75" spans="1:7" x14ac:dyDescent="0.3">
      <c r="A75" s="12">
        <v>191855</v>
      </c>
      <c r="B75" s="17">
        <v>1</v>
      </c>
      <c r="C75" s="7" t="s">
        <v>37</v>
      </c>
      <c r="D75" s="16">
        <v>8.3612040133779306E-2</v>
      </c>
      <c r="E75" s="12">
        <v>8.3612040133779306E-2</v>
      </c>
      <c r="F75" s="12" t="s">
        <v>151</v>
      </c>
      <c r="G75" s="12" t="s">
        <v>152</v>
      </c>
    </row>
    <row r="76" spans="1:7" x14ac:dyDescent="0.3">
      <c r="A76" s="12">
        <v>191856</v>
      </c>
      <c r="B76" s="17">
        <v>596</v>
      </c>
      <c r="C76" s="7" t="s">
        <v>37</v>
      </c>
      <c r="D76" s="16">
        <v>8.3612040133779306E-2</v>
      </c>
      <c r="E76" s="12">
        <v>8.3612040133779306E-2</v>
      </c>
      <c r="F76" s="12" t="s">
        <v>151</v>
      </c>
      <c r="G76" s="12" t="s">
        <v>152</v>
      </c>
    </row>
    <row r="77" spans="1:7" x14ac:dyDescent="0.3">
      <c r="A77" s="12">
        <v>191857</v>
      </c>
      <c r="B77" s="17">
        <v>717</v>
      </c>
      <c r="C77" s="7" t="s">
        <v>37</v>
      </c>
      <c r="D77" s="16">
        <v>10.033444816053516</v>
      </c>
      <c r="E77" s="12">
        <v>3.2608695652173925</v>
      </c>
      <c r="F77" s="12" t="s">
        <v>151</v>
      </c>
      <c r="G77" s="12" t="s">
        <v>152</v>
      </c>
    </row>
    <row r="78" spans="1:7" x14ac:dyDescent="0.3">
      <c r="A78" s="12">
        <v>191858</v>
      </c>
      <c r="B78" s="17">
        <v>80</v>
      </c>
      <c r="C78" s="7" t="s">
        <v>37</v>
      </c>
      <c r="D78" s="16">
        <v>0.83612040133779297</v>
      </c>
      <c r="E78" s="12">
        <v>0.58528428093645501</v>
      </c>
      <c r="F78" s="12" t="s">
        <v>151</v>
      </c>
      <c r="G78" s="12" t="s">
        <v>152</v>
      </c>
    </row>
    <row r="79" spans="1:7" x14ac:dyDescent="0.3">
      <c r="A79" s="12">
        <v>191859</v>
      </c>
      <c r="B79" s="17">
        <v>89</v>
      </c>
      <c r="C79" s="7" t="s">
        <v>37</v>
      </c>
      <c r="D79" s="16">
        <v>1.17056856187291</v>
      </c>
      <c r="E79" s="12">
        <v>0.75250836120401365</v>
      </c>
      <c r="F79" s="12" t="s">
        <v>151</v>
      </c>
      <c r="G79" s="12" t="s">
        <v>152</v>
      </c>
    </row>
    <row r="80" spans="1:7" x14ac:dyDescent="0.3">
      <c r="A80" s="12">
        <v>191860</v>
      </c>
      <c r="B80" s="17">
        <v>94</v>
      </c>
      <c r="C80" s="7" t="s">
        <v>37</v>
      </c>
      <c r="D80" s="16">
        <v>0.58528428093645501</v>
      </c>
      <c r="E80" s="12">
        <v>0.66889632107023445</v>
      </c>
      <c r="F80" s="12" t="s">
        <v>151</v>
      </c>
      <c r="G80" s="12" t="s">
        <v>152</v>
      </c>
    </row>
    <row r="81" spans="1:7" x14ac:dyDescent="0.3">
      <c r="A81" s="12">
        <v>191862</v>
      </c>
      <c r="B81" s="17">
        <v>620</v>
      </c>
      <c r="C81" s="7" t="s">
        <v>37</v>
      </c>
      <c r="D81" s="16">
        <v>1.3377926421404689</v>
      </c>
      <c r="E81" s="12">
        <v>0.50167224080267581</v>
      </c>
      <c r="F81" s="12" t="s">
        <v>151</v>
      </c>
      <c r="G81" s="12" t="s">
        <v>152</v>
      </c>
    </row>
    <row r="82" spans="1:7" x14ac:dyDescent="0.3">
      <c r="A82" s="12">
        <v>191863</v>
      </c>
      <c r="B82" s="17">
        <v>524</v>
      </c>
      <c r="C82" s="7" t="s">
        <v>37</v>
      </c>
      <c r="D82" s="16">
        <v>2.1739130434782616</v>
      </c>
      <c r="E82" s="12">
        <v>0.75250836120401365</v>
      </c>
      <c r="F82" s="12" t="s">
        <v>151</v>
      </c>
      <c r="G82" s="12" t="s">
        <v>152</v>
      </c>
    </row>
    <row r="83" spans="1:7" x14ac:dyDescent="0.3">
      <c r="A83" s="12">
        <v>191864</v>
      </c>
      <c r="B83" s="17">
        <v>648</v>
      </c>
      <c r="C83" s="7" t="s">
        <v>37</v>
      </c>
      <c r="D83" s="16">
        <v>0.91973244147157229</v>
      </c>
      <c r="E83" s="12">
        <v>0.33444816053511722</v>
      </c>
      <c r="F83" s="12" t="s">
        <v>151</v>
      </c>
      <c r="G83" s="12" t="s">
        <v>152</v>
      </c>
    </row>
    <row r="84" spans="1:7" x14ac:dyDescent="0.3">
      <c r="A84" s="12">
        <v>191865</v>
      </c>
      <c r="B84" s="17">
        <v>401</v>
      </c>
      <c r="C84" s="7" t="s">
        <v>37</v>
      </c>
      <c r="D84" s="16">
        <v>8.3612040133779306E-2</v>
      </c>
      <c r="E84" s="12">
        <v>8.3612040133779306E-2</v>
      </c>
      <c r="F84" s="12" t="s">
        <v>151</v>
      </c>
      <c r="G84" s="12" t="s">
        <v>152</v>
      </c>
    </row>
    <row r="85" spans="1:7" x14ac:dyDescent="0.3">
      <c r="A85" s="12">
        <v>191866</v>
      </c>
      <c r="B85" s="17">
        <v>533</v>
      </c>
      <c r="C85" s="7" t="s">
        <v>37</v>
      </c>
      <c r="D85" s="16">
        <v>8.3612040133779306E-2</v>
      </c>
      <c r="E85" s="12">
        <v>0.41806020066889649</v>
      </c>
      <c r="F85" s="12" t="s">
        <v>151</v>
      </c>
      <c r="G85" s="12" t="s">
        <v>152</v>
      </c>
    </row>
  </sheetData>
  <sortState ref="A2:G325">
    <sortCondition ref="A2"/>
  </sortState>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
  <sheetViews>
    <sheetView workbookViewId="0">
      <selection activeCell="A2" sqref="A2:XFD5"/>
    </sheetView>
  </sheetViews>
  <sheetFormatPr defaultRowHeight="14.4" x14ac:dyDescent="0.3"/>
  <cols>
    <col min="3" max="3" width="9.109375" style="7"/>
  </cols>
  <sheetData>
    <row r="1" spans="1:4" ht="15" x14ac:dyDescent="0.25">
      <c r="A1" s="9" t="s">
        <v>0</v>
      </c>
      <c r="B1" s="9" t="s">
        <v>1</v>
      </c>
      <c r="C1" s="10" t="s">
        <v>2</v>
      </c>
      <c r="D1" s="9" t="s">
        <v>33</v>
      </c>
    </row>
    <row r="2" spans="1:4" x14ac:dyDescent="0.3">
      <c r="A2">
        <v>5990</v>
      </c>
      <c r="B2" t="s">
        <v>27</v>
      </c>
      <c r="C2" s="7" t="s">
        <v>37</v>
      </c>
      <c r="D2" t="s">
        <v>150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9"/>
  <sheetViews>
    <sheetView workbookViewId="0">
      <pane xSplit="1" ySplit="2" topLeftCell="B3" activePane="bottomRight" state="frozen"/>
      <selection pane="topRight" activeCell="D1" sqref="D1"/>
      <selection pane="bottomLeft" activeCell="A3" sqref="A3"/>
      <selection pane="bottomRight" activeCell="P1" sqref="A1:P1048576"/>
    </sheetView>
  </sheetViews>
  <sheetFormatPr defaultRowHeight="14.4" x14ac:dyDescent="0.3"/>
  <cols>
    <col min="2" max="2" width="22.33203125" bestFit="1" customWidth="1"/>
    <col min="3" max="3" width="5.33203125" customWidth="1"/>
    <col min="4" max="4" width="6" customWidth="1"/>
  </cols>
  <sheetData>
    <row r="1" spans="1:6" x14ac:dyDescent="0.3">
      <c r="B1" t="s">
        <v>139</v>
      </c>
      <c r="C1" t="s">
        <v>136</v>
      </c>
      <c r="E1" t="s">
        <v>144</v>
      </c>
      <c r="F1">
        <f>100/(100-E3-E4)</f>
        <v>1.080397470641373</v>
      </c>
    </row>
    <row r="2" spans="1:6" x14ac:dyDescent="0.3">
      <c r="A2" t="s">
        <v>135</v>
      </c>
      <c r="C2" t="s">
        <v>137</v>
      </c>
      <c r="D2" t="s">
        <v>138</v>
      </c>
      <c r="E2" t="s">
        <v>141</v>
      </c>
      <c r="F2" t="s">
        <v>142</v>
      </c>
    </row>
    <row r="3" spans="1:6" x14ac:dyDescent="0.3">
      <c r="A3">
        <v>529</v>
      </c>
      <c r="B3" t="s">
        <v>40</v>
      </c>
      <c r="C3">
        <v>7.2</v>
      </c>
      <c r="D3">
        <v>4.8</v>
      </c>
      <c r="E3">
        <f>C3/$C$99*100</f>
        <v>6.0200668896321092</v>
      </c>
      <c r="F3">
        <f>D3/$C$99*100</f>
        <v>4.0133779264214064</v>
      </c>
    </row>
    <row r="4" spans="1:6" x14ac:dyDescent="0.3">
      <c r="A4">
        <v>438</v>
      </c>
      <c r="B4" t="s">
        <v>41</v>
      </c>
      <c r="C4">
        <v>1.7</v>
      </c>
      <c r="D4">
        <v>0.6</v>
      </c>
      <c r="E4">
        <f t="shared" ref="E4:E67" si="0">C4/$C$99*100</f>
        <v>1.4214046822742481</v>
      </c>
      <c r="F4">
        <f t="shared" ref="F4:F67" si="1">D4/$C$99*100</f>
        <v>0.50167224080267581</v>
      </c>
    </row>
    <row r="5" spans="1:6" x14ac:dyDescent="0.3">
      <c r="A5">
        <v>671</v>
      </c>
      <c r="B5" t="s">
        <v>42</v>
      </c>
      <c r="C5">
        <v>5.7</v>
      </c>
      <c r="D5">
        <v>2.5</v>
      </c>
      <c r="E5">
        <f t="shared" si="0"/>
        <v>4.7658862876254204</v>
      </c>
      <c r="F5">
        <f t="shared" si="1"/>
        <v>2.0903010033444822</v>
      </c>
    </row>
    <row r="6" spans="1:6" x14ac:dyDescent="0.3">
      <c r="A6">
        <v>491</v>
      </c>
      <c r="B6" t="s">
        <v>43</v>
      </c>
      <c r="C6">
        <v>5.5</v>
      </c>
      <c r="D6">
        <v>2.2000000000000002</v>
      </c>
      <c r="E6">
        <f t="shared" si="0"/>
        <v>4.5986622073578616</v>
      </c>
      <c r="F6">
        <f t="shared" si="1"/>
        <v>1.8394648829431446</v>
      </c>
    </row>
    <row r="7" spans="1:6" x14ac:dyDescent="0.3">
      <c r="A7">
        <v>592</v>
      </c>
      <c r="B7" t="s">
        <v>44</v>
      </c>
      <c r="C7">
        <v>8.6999999999999993</v>
      </c>
      <c r="D7">
        <v>3.1</v>
      </c>
      <c r="E7">
        <f t="shared" si="0"/>
        <v>7.274247491638798</v>
      </c>
      <c r="F7">
        <f t="shared" si="1"/>
        <v>2.5919732441471584</v>
      </c>
    </row>
    <row r="8" spans="1:6" x14ac:dyDescent="0.3">
      <c r="A8">
        <v>122</v>
      </c>
      <c r="B8" t="s">
        <v>45</v>
      </c>
      <c r="C8">
        <v>0.2</v>
      </c>
      <c r="D8">
        <v>0.2</v>
      </c>
      <c r="E8">
        <f t="shared" si="0"/>
        <v>0.16722408026755861</v>
      </c>
      <c r="F8">
        <f t="shared" si="1"/>
        <v>0.16722408026755861</v>
      </c>
    </row>
    <row r="9" spans="1:6" x14ac:dyDescent="0.3">
      <c r="A9">
        <v>136</v>
      </c>
      <c r="B9" t="s">
        <v>46</v>
      </c>
      <c r="C9">
        <v>0.3</v>
      </c>
      <c r="D9">
        <v>0.2</v>
      </c>
      <c r="E9">
        <f t="shared" si="0"/>
        <v>0.2508361204013379</v>
      </c>
      <c r="F9">
        <f t="shared" si="1"/>
        <v>0.16722408026755861</v>
      </c>
    </row>
    <row r="10" spans="1:6" x14ac:dyDescent="0.3">
      <c r="A10">
        <v>112</v>
      </c>
      <c r="B10" t="s">
        <v>47</v>
      </c>
      <c r="C10">
        <v>0</v>
      </c>
      <c r="D10">
        <v>0</v>
      </c>
      <c r="E10">
        <f t="shared" si="0"/>
        <v>0</v>
      </c>
      <c r="F10">
        <f t="shared" si="1"/>
        <v>0</v>
      </c>
    </row>
    <row r="11" spans="1:6" x14ac:dyDescent="0.3">
      <c r="A11">
        <v>508</v>
      </c>
      <c r="B11" t="s">
        <v>48</v>
      </c>
      <c r="C11">
        <v>5.6</v>
      </c>
      <c r="D11">
        <v>2.1</v>
      </c>
      <c r="E11">
        <f t="shared" si="0"/>
        <v>4.6822742474916401</v>
      </c>
      <c r="F11">
        <f t="shared" si="1"/>
        <v>1.7558528428093654</v>
      </c>
    </row>
    <row r="12" spans="1:6" x14ac:dyDescent="0.3">
      <c r="A12">
        <v>605</v>
      </c>
      <c r="B12" t="s">
        <v>49</v>
      </c>
      <c r="C12">
        <v>1.7</v>
      </c>
      <c r="D12">
        <v>0.6</v>
      </c>
      <c r="E12">
        <f t="shared" si="0"/>
        <v>1.4214046822742481</v>
      </c>
      <c r="F12">
        <f t="shared" si="1"/>
        <v>0.50167224080267581</v>
      </c>
    </row>
    <row r="13" spans="1:6" x14ac:dyDescent="0.3">
      <c r="A13">
        <v>199</v>
      </c>
      <c r="B13" t="s">
        <v>50</v>
      </c>
      <c r="C13">
        <v>1.8</v>
      </c>
      <c r="D13">
        <v>0.7</v>
      </c>
      <c r="E13">
        <f t="shared" si="0"/>
        <v>1.5050167224080273</v>
      </c>
      <c r="F13">
        <f t="shared" si="1"/>
        <v>0.58528428093645501</v>
      </c>
    </row>
    <row r="14" spans="1:6" x14ac:dyDescent="0.3">
      <c r="A14">
        <v>248</v>
      </c>
      <c r="B14" t="s">
        <v>51</v>
      </c>
      <c r="C14">
        <v>1.2</v>
      </c>
      <c r="D14">
        <v>0.5</v>
      </c>
      <c r="E14">
        <f t="shared" si="0"/>
        <v>1.0033444816053516</v>
      </c>
      <c r="F14">
        <f t="shared" si="1"/>
        <v>0.41806020066889649</v>
      </c>
    </row>
    <row r="15" spans="1:6" x14ac:dyDescent="0.3">
      <c r="A15">
        <v>229</v>
      </c>
      <c r="B15" t="s">
        <v>52</v>
      </c>
      <c r="C15">
        <v>0</v>
      </c>
      <c r="D15">
        <v>0</v>
      </c>
      <c r="E15">
        <f t="shared" si="0"/>
        <v>0</v>
      </c>
      <c r="F15">
        <f t="shared" si="1"/>
        <v>0</v>
      </c>
    </row>
    <row r="16" spans="1:6" x14ac:dyDescent="0.3">
      <c r="A16">
        <v>126</v>
      </c>
      <c r="B16" t="s">
        <v>53</v>
      </c>
      <c r="C16">
        <v>0.1</v>
      </c>
      <c r="D16">
        <v>0</v>
      </c>
      <c r="E16">
        <f t="shared" si="0"/>
        <v>8.3612040133779306E-2</v>
      </c>
      <c r="F16">
        <f t="shared" si="1"/>
        <v>0</v>
      </c>
    </row>
    <row r="17" spans="1:6" x14ac:dyDescent="0.3">
      <c r="A17">
        <v>140</v>
      </c>
      <c r="B17" t="s">
        <v>54</v>
      </c>
      <c r="C17">
        <v>0.1</v>
      </c>
      <c r="D17">
        <v>0.1</v>
      </c>
      <c r="E17">
        <f t="shared" si="0"/>
        <v>8.3612040133779306E-2</v>
      </c>
      <c r="F17">
        <f t="shared" si="1"/>
        <v>8.3612040133779306E-2</v>
      </c>
    </row>
    <row r="18" spans="1:6" x14ac:dyDescent="0.3">
      <c r="A18">
        <v>152</v>
      </c>
      <c r="B18" t="s">
        <v>55</v>
      </c>
      <c r="C18">
        <v>0.2</v>
      </c>
      <c r="D18">
        <v>0.1</v>
      </c>
      <c r="E18">
        <f t="shared" si="0"/>
        <v>0.16722408026755861</v>
      </c>
      <c r="F18">
        <f t="shared" si="1"/>
        <v>8.3612040133779306E-2</v>
      </c>
    </row>
    <row r="19" spans="1:6" x14ac:dyDescent="0.3">
      <c r="A19">
        <v>208</v>
      </c>
      <c r="B19" t="s">
        <v>56</v>
      </c>
      <c r="C19">
        <v>0.1</v>
      </c>
      <c r="D19">
        <v>0</v>
      </c>
      <c r="E19">
        <f t="shared" si="0"/>
        <v>8.3612040133779306E-2</v>
      </c>
      <c r="F19">
        <f t="shared" si="1"/>
        <v>0</v>
      </c>
    </row>
    <row r="20" spans="1:6" x14ac:dyDescent="0.3">
      <c r="A20">
        <v>118</v>
      </c>
      <c r="B20" t="s">
        <v>57</v>
      </c>
      <c r="C20">
        <v>1</v>
      </c>
      <c r="D20">
        <v>0.7</v>
      </c>
      <c r="E20">
        <f t="shared" si="0"/>
        <v>0.83612040133779297</v>
      </c>
      <c r="F20">
        <f t="shared" si="1"/>
        <v>0.58528428093645501</v>
      </c>
    </row>
    <row r="21" spans="1:6" x14ac:dyDescent="0.3">
      <c r="A21">
        <v>130</v>
      </c>
      <c r="B21" t="s">
        <v>58</v>
      </c>
      <c r="C21">
        <v>0.2</v>
      </c>
      <c r="D21">
        <v>0.2</v>
      </c>
      <c r="E21">
        <f t="shared" si="0"/>
        <v>0.16722408026755861</v>
      </c>
      <c r="F21">
        <f t="shared" si="1"/>
        <v>0.16722408026755861</v>
      </c>
    </row>
    <row r="22" spans="1:6" x14ac:dyDescent="0.3">
      <c r="A22">
        <v>601</v>
      </c>
      <c r="B22" t="s">
        <v>59</v>
      </c>
      <c r="C22">
        <v>1.3</v>
      </c>
      <c r="D22">
        <v>0.5</v>
      </c>
      <c r="E22">
        <f t="shared" si="0"/>
        <v>1.0869565217391308</v>
      </c>
      <c r="F22">
        <f t="shared" si="1"/>
        <v>0.41806020066889649</v>
      </c>
    </row>
    <row r="23" spans="1:6" x14ac:dyDescent="0.3">
      <c r="A23">
        <v>194</v>
      </c>
      <c r="B23" t="s">
        <v>60</v>
      </c>
      <c r="C23">
        <v>0.7</v>
      </c>
      <c r="D23">
        <v>0.3</v>
      </c>
      <c r="E23">
        <f t="shared" si="0"/>
        <v>0.58528428093645501</v>
      </c>
      <c r="F23">
        <f t="shared" si="1"/>
        <v>0.2508361204013379</v>
      </c>
    </row>
    <row r="24" spans="1:6" x14ac:dyDescent="0.3">
      <c r="A24">
        <v>245</v>
      </c>
      <c r="B24" t="s">
        <v>61</v>
      </c>
      <c r="C24">
        <v>0.8</v>
      </c>
      <c r="D24">
        <v>0.3</v>
      </c>
      <c r="E24">
        <f t="shared" si="0"/>
        <v>0.66889632107023445</v>
      </c>
      <c r="F24">
        <f t="shared" si="1"/>
        <v>0.2508361204013379</v>
      </c>
    </row>
    <row r="25" spans="1:6" x14ac:dyDescent="0.3">
      <c r="A25">
        <v>156</v>
      </c>
      <c r="B25" t="s">
        <v>62</v>
      </c>
      <c r="C25">
        <v>0.4</v>
      </c>
      <c r="D25">
        <v>0.2</v>
      </c>
      <c r="E25">
        <f t="shared" si="0"/>
        <v>0.33444816053511722</v>
      </c>
      <c r="F25">
        <f t="shared" si="1"/>
        <v>0.16722408026755861</v>
      </c>
    </row>
    <row r="26" spans="1:6" x14ac:dyDescent="0.3">
      <c r="A26">
        <v>149</v>
      </c>
      <c r="B26" t="s">
        <v>63</v>
      </c>
      <c r="C26">
        <v>0.4</v>
      </c>
      <c r="D26">
        <v>0.2</v>
      </c>
      <c r="E26">
        <f t="shared" si="0"/>
        <v>0.33444816053511722</v>
      </c>
      <c r="F26">
        <f t="shared" si="1"/>
        <v>0.16722408026755861</v>
      </c>
    </row>
    <row r="27" spans="1:6" x14ac:dyDescent="0.3">
      <c r="A27">
        <v>138</v>
      </c>
      <c r="B27" t="s">
        <v>64</v>
      </c>
      <c r="C27">
        <v>0.3</v>
      </c>
      <c r="D27">
        <v>0.2</v>
      </c>
      <c r="E27">
        <f t="shared" si="0"/>
        <v>0.2508361204013379</v>
      </c>
      <c r="F27">
        <f t="shared" si="1"/>
        <v>0.16722408026755861</v>
      </c>
    </row>
    <row r="28" spans="1:6" x14ac:dyDescent="0.3">
      <c r="A28">
        <v>600</v>
      </c>
      <c r="B28" t="s">
        <v>65</v>
      </c>
      <c r="C28">
        <v>0.9</v>
      </c>
      <c r="D28">
        <v>0.4</v>
      </c>
      <c r="E28">
        <f t="shared" si="0"/>
        <v>0.75250836120401365</v>
      </c>
      <c r="F28">
        <f t="shared" si="1"/>
        <v>0.33444816053511722</v>
      </c>
    </row>
    <row r="29" spans="1:6" x14ac:dyDescent="0.3">
      <c r="A29">
        <v>193</v>
      </c>
      <c r="B29" t="s">
        <v>66</v>
      </c>
      <c r="C29">
        <v>0.3</v>
      </c>
      <c r="D29">
        <v>0.1</v>
      </c>
      <c r="E29">
        <f t="shared" si="0"/>
        <v>0.2508361204013379</v>
      </c>
      <c r="F29">
        <f t="shared" si="1"/>
        <v>8.3612040133779306E-2</v>
      </c>
    </row>
    <row r="30" spans="1:6" x14ac:dyDescent="0.3">
      <c r="A30">
        <v>244</v>
      </c>
      <c r="B30" t="s">
        <v>67</v>
      </c>
      <c r="C30">
        <v>0.2</v>
      </c>
      <c r="D30">
        <v>0.1</v>
      </c>
      <c r="E30">
        <f t="shared" si="0"/>
        <v>0.16722408026755861</v>
      </c>
      <c r="F30">
        <f t="shared" si="1"/>
        <v>8.3612040133779306E-2</v>
      </c>
    </row>
    <row r="31" spans="1:6" x14ac:dyDescent="0.3">
      <c r="A31">
        <v>264</v>
      </c>
      <c r="B31" t="s">
        <v>68</v>
      </c>
      <c r="C31">
        <v>0.1</v>
      </c>
      <c r="D31">
        <v>0</v>
      </c>
      <c r="E31">
        <f t="shared" si="0"/>
        <v>8.3612040133779306E-2</v>
      </c>
      <c r="F31">
        <f t="shared" si="1"/>
        <v>0</v>
      </c>
    </row>
    <row r="32" spans="1:6" x14ac:dyDescent="0.3">
      <c r="A32">
        <v>148</v>
      </c>
      <c r="B32" t="s">
        <v>69</v>
      </c>
      <c r="C32">
        <v>0.1</v>
      </c>
      <c r="D32">
        <v>0.1</v>
      </c>
      <c r="E32">
        <f t="shared" si="0"/>
        <v>8.3612040133779306E-2</v>
      </c>
      <c r="F32">
        <f t="shared" si="1"/>
        <v>8.3612040133779306E-2</v>
      </c>
    </row>
    <row r="33" spans="1:6" x14ac:dyDescent="0.3">
      <c r="A33">
        <v>155</v>
      </c>
      <c r="B33" t="s">
        <v>70</v>
      </c>
      <c r="C33">
        <v>0.1</v>
      </c>
      <c r="D33">
        <v>0</v>
      </c>
      <c r="E33">
        <f t="shared" si="0"/>
        <v>8.3612040133779306E-2</v>
      </c>
      <c r="F33">
        <f t="shared" si="1"/>
        <v>0</v>
      </c>
    </row>
    <row r="34" spans="1:6" x14ac:dyDescent="0.3">
      <c r="A34">
        <v>160</v>
      </c>
      <c r="B34" t="s">
        <v>71</v>
      </c>
      <c r="C34">
        <v>0.2</v>
      </c>
      <c r="D34">
        <v>0.1</v>
      </c>
      <c r="E34">
        <f t="shared" si="0"/>
        <v>0.16722408026755861</v>
      </c>
      <c r="F34">
        <f t="shared" si="1"/>
        <v>8.3612040133779306E-2</v>
      </c>
    </row>
    <row r="35" spans="1:6" x14ac:dyDescent="0.3">
      <c r="A35">
        <v>205</v>
      </c>
      <c r="B35" t="s">
        <v>72</v>
      </c>
      <c r="C35">
        <v>0.1</v>
      </c>
      <c r="D35">
        <v>0</v>
      </c>
      <c r="E35">
        <f t="shared" si="0"/>
        <v>8.3612040133779306E-2</v>
      </c>
      <c r="F35">
        <f t="shared" si="1"/>
        <v>0</v>
      </c>
    </row>
    <row r="36" spans="1:6" x14ac:dyDescent="0.3">
      <c r="A36">
        <v>253</v>
      </c>
      <c r="B36" t="s">
        <v>73</v>
      </c>
      <c r="C36">
        <v>0.1</v>
      </c>
      <c r="D36">
        <v>0</v>
      </c>
      <c r="E36">
        <f t="shared" si="0"/>
        <v>8.3612040133779306E-2</v>
      </c>
      <c r="F36">
        <f t="shared" si="1"/>
        <v>0</v>
      </c>
    </row>
    <row r="37" spans="1:6" x14ac:dyDescent="0.3">
      <c r="A37">
        <v>604</v>
      </c>
      <c r="B37" t="s">
        <v>74</v>
      </c>
      <c r="C37">
        <v>0.5</v>
      </c>
      <c r="D37">
        <v>0.2</v>
      </c>
      <c r="E37">
        <f t="shared" si="0"/>
        <v>0.41806020066889649</v>
      </c>
      <c r="F37">
        <f t="shared" si="1"/>
        <v>0.16722408026755861</v>
      </c>
    </row>
    <row r="38" spans="1:6" x14ac:dyDescent="0.3">
      <c r="A38">
        <v>603</v>
      </c>
      <c r="B38" t="s">
        <v>75</v>
      </c>
      <c r="C38">
        <v>0.7</v>
      </c>
      <c r="D38">
        <v>0.4</v>
      </c>
      <c r="E38">
        <f t="shared" si="0"/>
        <v>0.58528428093645501</v>
      </c>
      <c r="F38">
        <f t="shared" si="1"/>
        <v>0.33444816053511722</v>
      </c>
    </row>
    <row r="39" spans="1:6" x14ac:dyDescent="0.3">
      <c r="A39">
        <v>598</v>
      </c>
      <c r="B39" t="s">
        <v>76</v>
      </c>
      <c r="C39">
        <v>0.8</v>
      </c>
      <c r="D39">
        <v>0.6</v>
      </c>
      <c r="E39">
        <f t="shared" si="0"/>
        <v>0.66889632107023445</v>
      </c>
      <c r="F39">
        <f t="shared" si="1"/>
        <v>0.50167224080267581</v>
      </c>
    </row>
    <row r="40" spans="1:6" x14ac:dyDescent="0.3">
      <c r="A40">
        <v>390</v>
      </c>
      <c r="B40" t="s">
        <v>77</v>
      </c>
      <c r="C40">
        <v>1</v>
      </c>
      <c r="D40">
        <v>0.4</v>
      </c>
      <c r="E40">
        <f t="shared" si="0"/>
        <v>0.83612040133779297</v>
      </c>
      <c r="F40">
        <f t="shared" si="1"/>
        <v>0.33444816053511722</v>
      </c>
    </row>
    <row r="41" spans="1:6" x14ac:dyDescent="0.3">
      <c r="A41">
        <v>551</v>
      </c>
      <c r="B41" t="s">
        <v>78</v>
      </c>
      <c r="C41">
        <v>0.7</v>
      </c>
      <c r="D41">
        <v>0.2</v>
      </c>
      <c r="E41">
        <f t="shared" si="0"/>
        <v>0.58528428093645501</v>
      </c>
      <c r="F41">
        <f t="shared" si="1"/>
        <v>0.16722408026755861</v>
      </c>
    </row>
    <row r="42" spans="1:6" x14ac:dyDescent="0.3">
      <c r="A42">
        <v>550</v>
      </c>
      <c r="B42" t="s">
        <v>79</v>
      </c>
      <c r="C42">
        <v>0.4</v>
      </c>
      <c r="D42">
        <v>0.2</v>
      </c>
      <c r="E42">
        <f t="shared" si="0"/>
        <v>0.33444816053511722</v>
      </c>
      <c r="F42">
        <f t="shared" si="1"/>
        <v>0.16722408026755861</v>
      </c>
    </row>
    <row r="43" spans="1:6" x14ac:dyDescent="0.3">
      <c r="A43">
        <v>385</v>
      </c>
      <c r="B43" t="s">
        <v>80</v>
      </c>
      <c r="C43">
        <v>0.3</v>
      </c>
      <c r="D43">
        <v>0.1</v>
      </c>
      <c r="E43">
        <f t="shared" si="0"/>
        <v>0.2508361204013379</v>
      </c>
      <c r="F43">
        <f t="shared" si="1"/>
        <v>8.3612040133779306E-2</v>
      </c>
    </row>
    <row r="44" spans="1:6" x14ac:dyDescent="0.3">
      <c r="A44">
        <v>452</v>
      </c>
      <c r="B44" t="s">
        <v>81</v>
      </c>
      <c r="C44">
        <v>13</v>
      </c>
      <c r="D44">
        <v>4</v>
      </c>
      <c r="E44">
        <f t="shared" si="0"/>
        <v>10.869565217391308</v>
      </c>
      <c r="F44">
        <f t="shared" si="1"/>
        <v>3.3444816053511719</v>
      </c>
    </row>
    <row r="45" spans="1:6" x14ac:dyDescent="0.3">
      <c r="A45">
        <v>678</v>
      </c>
      <c r="B45" t="s">
        <v>82</v>
      </c>
      <c r="C45">
        <v>5.3</v>
      </c>
      <c r="D45">
        <v>1.5</v>
      </c>
      <c r="E45">
        <f t="shared" si="0"/>
        <v>4.4314381270903027</v>
      </c>
      <c r="F45">
        <f t="shared" si="1"/>
        <v>1.2541806020066895</v>
      </c>
    </row>
    <row r="46" spans="1:6" x14ac:dyDescent="0.3">
      <c r="A46">
        <v>497</v>
      </c>
      <c r="B46" t="s">
        <v>83</v>
      </c>
      <c r="C46">
        <v>2.5</v>
      </c>
      <c r="D46">
        <v>1.3</v>
      </c>
      <c r="E46">
        <f t="shared" si="0"/>
        <v>2.0903010033444822</v>
      </c>
      <c r="F46">
        <f t="shared" si="1"/>
        <v>1.0869565217391308</v>
      </c>
    </row>
    <row r="47" spans="1:6" x14ac:dyDescent="0.3">
      <c r="A47">
        <v>367</v>
      </c>
      <c r="B47" t="s">
        <v>84</v>
      </c>
      <c r="C47">
        <v>0.5</v>
      </c>
      <c r="D47">
        <v>0.1</v>
      </c>
      <c r="E47">
        <f t="shared" si="0"/>
        <v>0.41806020066889649</v>
      </c>
      <c r="F47">
        <f t="shared" si="1"/>
        <v>8.3612040133779306E-2</v>
      </c>
    </row>
    <row r="48" spans="1:6" x14ac:dyDescent="0.3">
      <c r="A48">
        <v>737</v>
      </c>
      <c r="B48" t="s">
        <v>85</v>
      </c>
      <c r="C48">
        <v>0.6</v>
      </c>
      <c r="D48">
        <v>0.2</v>
      </c>
      <c r="E48">
        <f t="shared" si="0"/>
        <v>0.50167224080267581</v>
      </c>
      <c r="F48">
        <f t="shared" si="1"/>
        <v>0.16722408026755861</v>
      </c>
    </row>
    <row r="49" spans="1:6" x14ac:dyDescent="0.3">
      <c r="A49">
        <v>64</v>
      </c>
      <c r="B49" t="s">
        <v>86</v>
      </c>
      <c r="C49">
        <v>1.6</v>
      </c>
      <c r="D49">
        <v>0.6</v>
      </c>
      <c r="E49">
        <f t="shared" si="0"/>
        <v>1.3377926421404689</v>
      </c>
      <c r="F49">
        <f t="shared" si="1"/>
        <v>0.50167224080267581</v>
      </c>
    </row>
    <row r="50" spans="1:6" x14ac:dyDescent="0.3">
      <c r="A50">
        <v>46</v>
      </c>
      <c r="B50" t="s">
        <v>87</v>
      </c>
      <c r="C50">
        <v>0.3</v>
      </c>
      <c r="D50">
        <v>0.6</v>
      </c>
      <c r="E50">
        <f t="shared" si="0"/>
        <v>0.2508361204013379</v>
      </c>
      <c r="F50">
        <f t="shared" si="1"/>
        <v>0.50167224080267581</v>
      </c>
    </row>
    <row r="51" spans="1:6" x14ac:dyDescent="0.3">
      <c r="A51">
        <v>181</v>
      </c>
      <c r="B51" t="s">
        <v>88</v>
      </c>
      <c r="C51">
        <v>0.5</v>
      </c>
      <c r="D51">
        <v>0.2</v>
      </c>
      <c r="E51">
        <f t="shared" si="0"/>
        <v>0.41806020066889649</v>
      </c>
      <c r="F51">
        <f t="shared" si="1"/>
        <v>0.16722408026755861</v>
      </c>
    </row>
    <row r="52" spans="1:6" x14ac:dyDescent="0.3">
      <c r="A52">
        <v>185</v>
      </c>
      <c r="B52" t="s">
        <v>89</v>
      </c>
      <c r="C52">
        <v>0.6</v>
      </c>
      <c r="D52">
        <v>0.4</v>
      </c>
      <c r="E52">
        <f t="shared" si="0"/>
        <v>0.50167224080267581</v>
      </c>
      <c r="F52">
        <f t="shared" si="1"/>
        <v>0.33444816053511722</v>
      </c>
    </row>
    <row r="53" spans="1:6" x14ac:dyDescent="0.3">
      <c r="A53">
        <v>230</v>
      </c>
      <c r="B53" t="s">
        <v>90</v>
      </c>
      <c r="C53">
        <v>0.2</v>
      </c>
      <c r="D53">
        <v>0.1</v>
      </c>
      <c r="E53">
        <f t="shared" si="0"/>
        <v>0.16722408026755861</v>
      </c>
      <c r="F53">
        <f t="shared" si="1"/>
        <v>8.3612040133779306E-2</v>
      </c>
    </row>
    <row r="54" spans="1:6" x14ac:dyDescent="0.3">
      <c r="A54">
        <v>742</v>
      </c>
      <c r="B54" t="s">
        <v>91</v>
      </c>
      <c r="C54">
        <v>0.6</v>
      </c>
      <c r="D54">
        <v>0.2</v>
      </c>
      <c r="E54">
        <f t="shared" si="0"/>
        <v>0.50167224080267581</v>
      </c>
      <c r="F54">
        <f t="shared" si="1"/>
        <v>0.16722408026755861</v>
      </c>
    </row>
    <row r="55" spans="1:6" x14ac:dyDescent="0.3">
      <c r="A55">
        <v>108</v>
      </c>
      <c r="B55" t="s">
        <v>92</v>
      </c>
      <c r="C55">
        <v>1.9</v>
      </c>
      <c r="D55">
        <v>2.1</v>
      </c>
      <c r="E55">
        <f t="shared" si="0"/>
        <v>1.5886287625418067</v>
      </c>
      <c r="F55">
        <f t="shared" si="1"/>
        <v>1.7558528428093654</v>
      </c>
    </row>
    <row r="56" spans="1:6" x14ac:dyDescent="0.3">
      <c r="A56">
        <v>184</v>
      </c>
      <c r="B56" t="s">
        <v>93</v>
      </c>
      <c r="C56">
        <v>0.9</v>
      </c>
      <c r="D56">
        <v>0.5</v>
      </c>
      <c r="E56">
        <f t="shared" si="0"/>
        <v>0.75250836120401365</v>
      </c>
      <c r="F56">
        <f t="shared" si="1"/>
        <v>0.41806020066889649</v>
      </c>
    </row>
    <row r="57" spans="1:6" x14ac:dyDescent="0.3">
      <c r="A57">
        <v>232</v>
      </c>
      <c r="B57" t="s">
        <v>94</v>
      </c>
      <c r="C57">
        <v>0.2</v>
      </c>
      <c r="D57">
        <v>0.1</v>
      </c>
      <c r="E57">
        <f t="shared" si="0"/>
        <v>0.16722408026755861</v>
      </c>
      <c r="F57">
        <f t="shared" si="1"/>
        <v>8.3612040133779306E-2</v>
      </c>
    </row>
    <row r="58" spans="1:6" x14ac:dyDescent="0.3">
      <c r="A58">
        <v>258</v>
      </c>
      <c r="B58" t="s">
        <v>95</v>
      </c>
      <c r="C58">
        <v>0.3</v>
      </c>
      <c r="D58">
        <v>0.1</v>
      </c>
      <c r="E58">
        <f t="shared" si="0"/>
        <v>0.2508361204013379</v>
      </c>
      <c r="F58">
        <f t="shared" si="1"/>
        <v>8.3612040133779306E-2</v>
      </c>
    </row>
    <row r="59" spans="1:6" x14ac:dyDescent="0.3">
      <c r="A59">
        <v>187</v>
      </c>
      <c r="B59" t="s">
        <v>96</v>
      </c>
      <c r="C59">
        <v>0.2</v>
      </c>
      <c r="D59">
        <v>0.2</v>
      </c>
      <c r="E59">
        <f t="shared" si="0"/>
        <v>0.16722408026755861</v>
      </c>
      <c r="F59">
        <f t="shared" si="1"/>
        <v>0.16722408026755861</v>
      </c>
    </row>
    <row r="60" spans="1:6" x14ac:dyDescent="0.3">
      <c r="A60">
        <v>236</v>
      </c>
      <c r="B60" t="s">
        <v>97</v>
      </c>
      <c r="C60">
        <v>0.2</v>
      </c>
      <c r="D60">
        <v>0.1</v>
      </c>
      <c r="E60">
        <f t="shared" si="0"/>
        <v>0.16722408026755861</v>
      </c>
      <c r="F60">
        <f t="shared" si="1"/>
        <v>8.3612040133779306E-2</v>
      </c>
    </row>
    <row r="61" spans="1:6" x14ac:dyDescent="0.3">
      <c r="A61">
        <v>239</v>
      </c>
      <c r="B61" t="s">
        <v>98</v>
      </c>
      <c r="C61">
        <v>0.1</v>
      </c>
      <c r="D61">
        <v>0.1</v>
      </c>
      <c r="E61">
        <f t="shared" si="0"/>
        <v>8.3612040133779306E-2</v>
      </c>
      <c r="F61">
        <f t="shared" si="1"/>
        <v>8.3612040133779306E-2</v>
      </c>
    </row>
    <row r="62" spans="1:6" x14ac:dyDescent="0.3">
      <c r="A62">
        <v>78</v>
      </c>
      <c r="B62" t="s">
        <v>99</v>
      </c>
      <c r="C62">
        <v>0.4</v>
      </c>
      <c r="D62">
        <v>0.3</v>
      </c>
      <c r="E62">
        <f t="shared" si="0"/>
        <v>0.33444816053511722</v>
      </c>
      <c r="F62">
        <f t="shared" si="1"/>
        <v>0.2508361204013379</v>
      </c>
    </row>
    <row r="63" spans="1:6" x14ac:dyDescent="0.3">
      <c r="A63">
        <v>369</v>
      </c>
      <c r="B63" t="s">
        <v>100</v>
      </c>
      <c r="C63">
        <v>0.1</v>
      </c>
      <c r="D63">
        <v>0</v>
      </c>
      <c r="E63">
        <f t="shared" si="0"/>
        <v>8.3612040133779306E-2</v>
      </c>
      <c r="F63">
        <f t="shared" si="1"/>
        <v>0</v>
      </c>
    </row>
    <row r="64" spans="1:6" x14ac:dyDescent="0.3">
      <c r="A64">
        <v>740</v>
      </c>
      <c r="B64" t="s">
        <v>101</v>
      </c>
      <c r="C64">
        <v>0.2</v>
      </c>
      <c r="D64">
        <v>0.1</v>
      </c>
      <c r="E64">
        <f t="shared" si="0"/>
        <v>0.16722408026755861</v>
      </c>
      <c r="F64">
        <f t="shared" si="1"/>
        <v>8.3612040133779306E-2</v>
      </c>
    </row>
    <row r="65" spans="1:6" x14ac:dyDescent="0.3">
      <c r="A65">
        <v>372</v>
      </c>
      <c r="B65" t="s">
        <v>102</v>
      </c>
      <c r="C65">
        <v>0</v>
      </c>
      <c r="D65">
        <v>0</v>
      </c>
      <c r="E65">
        <f t="shared" si="0"/>
        <v>0</v>
      </c>
      <c r="F65">
        <f t="shared" si="1"/>
        <v>0</v>
      </c>
    </row>
    <row r="66" spans="1:6" x14ac:dyDescent="0.3">
      <c r="A66">
        <v>744</v>
      </c>
      <c r="B66" t="s">
        <v>103</v>
      </c>
      <c r="C66">
        <v>0.1</v>
      </c>
      <c r="D66">
        <v>0</v>
      </c>
      <c r="E66">
        <f t="shared" si="0"/>
        <v>8.3612040133779306E-2</v>
      </c>
      <c r="F66">
        <f t="shared" si="1"/>
        <v>0</v>
      </c>
    </row>
    <row r="67" spans="1:6" x14ac:dyDescent="0.3">
      <c r="A67">
        <v>1030</v>
      </c>
      <c r="B67" t="s">
        <v>104</v>
      </c>
      <c r="C67">
        <v>0</v>
      </c>
      <c r="D67">
        <v>0.1</v>
      </c>
      <c r="E67">
        <f t="shared" si="0"/>
        <v>0</v>
      </c>
      <c r="F67">
        <f t="shared" si="1"/>
        <v>8.3612040133779306E-2</v>
      </c>
    </row>
    <row r="68" spans="1:6" x14ac:dyDescent="0.3">
      <c r="A68">
        <v>1083</v>
      </c>
      <c r="B68" t="s">
        <v>105</v>
      </c>
      <c r="C68">
        <v>0</v>
      </c>
      <c r="D68">
        <v>0</v>
      </c>
      <c r="E68">
        <f t="shared" ref="E68:E97" si="2">C68/$C$99*100</f>
        <v>0</v>
      </c>
      <c r="F68">
        <f t="shared" ref="F68:F97" si="3">D68/$C$99*100</f>
        <v>0</v>
      </c>
    </row>
    <row r="69" spans="1:6" x14ac:dyDescent="0.3">
      <c r="A69">
        <v>977</v>
      </c>
      <c r="B69" t="s">
        <v>106</v>
      </c>
      <c r="C69">
        <v>0</v>
      </c>
      <c r="D69">
        <v>0</v>
      </c>
      <c r="E69">
        <f t="shared" si="2"/>
        <v>0</v>
      </c>
      <c r="F69">
        <f t="shared" si="3"/>
        <v>0</v>
      </c>
    </row>
    <row r="70" spans="1:6" x14ac:dyDescent="0.3">
      <c r="A70">
        <v>511</v>
      </c>
      <c r="B70" t="s">
        <v>107</v>
      </c>
      <c r="C70">
        <v>0</v>
      </c>
      <c r="D70">
        <v>0</v>
      </c>
      <c r="E70">
        <f t="shared" si="2"/>
        <v>0</v>
      </c>
      <c r="F70">
        <f t="shared" si="3"/>
        <v>0</v>
      </c>
    </row>
    <row r="71" spans="1:6" x14ac:dyDescent="0.3">
      <c r="A71">
        <v>282</v>
      </c>
      <c r="B71" t="s">
        <v>108</v>
      </c>
      <c r="C71">
        <v>4</v>
      </c>
      <c r="D71">
        <v>1.3</v>
      </c>
      <c r="E71">
        <f t="shared" si="2"/>
        <v>3.3444816053511719</v>
      </c>
      <c r="F71">
        <f t="shared" si="3"/>
        <v>1.0869565217391308</v>
      </c>
    </row>
    <row r="72" spans="1:6" x14ac:dyDescent="0.3">
      <c r="A72">
        <v>109</v>
      </c>
      <c r="B72" t="s">
        <v>109</v>
      </c>
      <c r="C72">
        <v>0.3</v>
      </c>
      <c r="D72">
        <v>0.1</v>
      </c>
      <c r="E72">
        <f t="shared" si="2"/>
        <v>0.2508361204013379</v>
      </c>
      <c r="F72">
        <f t="shared" si="3"/>
        <v>8.3612040133779306E-2</v>
      </c>
    </row>
    <row r="73" spans="1:6" x14ac:dyDescent="0.3">
      <c r="A73">
        <v>170</v>
      </c>
      <c r="B73" t="s">
        <v>110</v>
      </c>
      <c r="C73">
        <v>0</v>
      </c>
      <c r="D73">
        <v>0</v>
      </c>
      <c r="E73">
        <f t="shared" si="2"/>
        <v>0</v>
      </c>
      <c r="F73">
        <f t="shared" si="3"/>
        <v>0</v>
      </c>
    </row>
    <row r="74" spans="1:6" x14ac:dyDescent="0.3">
      <c r="A74">
        <v>65</v>
      </c>
      <c r="B74" t="s">
        <v>111</v>
      </c>
      <c r="C74">
        <v>0</v>
      </c>
      <c r="D74">
        <v>0</v>
      </c>
      <c r="E74">
        <f t="shared" si="2"/>
        <v>0</v>
      </c>
      <c r="F74">
        <f t="shared" si="3"/>
        <v>0</v>
      </c>
    </row>
    <row r="75" spans="1:6" x14ac:dyDescent="0.3">
      <c r="A75">
        <v>302</v>
      </c>
      <c r="B75" t="s">
        <v>112</v>
      </c>
      <c r="C75">
        <v>4.5</v>
      </c>
      <c r="D75">
        <v>0.9</v>
      </c>
      <c r="E75">
        <f t="shared" si="2"/>
        <v>3.7625418060200686</v>
      </c>
      <c r="F75">
        <f t="shared" si="3"/>
        <v>0.75250836120401365</v>
      </c>
    </row>
    <row r="76" spans="1:6" x14ac:dyDescent="0.3">
      <c r="A76">
        <v>449</v>
      </c>
      <c r="B76" t="s">
        <v>113</v>
      </c>
      <c r="C76">
        <v>1.3</v>
      </c>
      <c r="D76">
        <v>0.4</v>
      </c>
      <c r="E76">
        <f t="shared" si="2"/>
        <v>1.0869565217391308</v>
      </c>
      <c r="F76">
        <f t="shared" si="3"/>
        <v>0.33444816053511722</v>
      </c>
    </row>
    <row r="77" spans="1:6" x14ac:dyDescent="0.3">
      <c r="A77">
        <v>59</v>
      </c>
      <c r="B77" t="s">
        <v>114</v>
      </c>
      <c r="C77">
        <v>0.6</v>
      </c>
      <c r="D77">
        <v>0.4</v>
      </c>
      <c r="E77">
        <f t="shared" si="2"/>
        <v>0.50167224080267581</v>
      </c>
      <c r="F77">
        <f t="shared" si="3"/>
        <v>0.33444816053511722</v>
      </c>
    </row>
    <row r="78" spans="1:6" x14ac:dyDescent="0.3">
      <c r="A78">
        <v>51</v>
      </c>
      <c r="B78" t="s">
        <v>115</v>
      </c>
      <c r="C78">
        <v>0.2</v>
      </c>
      <c r="D78">
        <v>0.2</v>
      </c>
      <c r="E78">
        <f t="shared" si="2"/>
        <v>0.16722408026755861</v>
      </c>
      <c r="F78">
        <f t="shared" si="3"/>
        <v>0.16722408026755861</v>
      </c>
    </row>
    <row r="79" spans="1:6" x14ac:dyDescent="0.3">
      <c r="A79">
        <v>36</v>
      </c>
      <c r="B79" t="s">
        <v>116</v>
      </c>
      <c r="C79">
        <v>0.1</v>
      </c>
      <c r="D79">
        <v>0.1</v>
      </c>
      <c r="E79">
        <f t="shared" si="2"/>
        <v>8.3612040133779306E-2</v>
      </c>
      <c r="F79">
        <f t="shared" si="3"/>
        <v>8.3612040133779306E-2</v>
      </c>
    </row>
    <row r="80" spans="1:6" x14ac:dyDescent="0.3">
      <c r="A80">
        <v>25</v>
      </c>
      <c r="B80" t="s">
        <v>117</v>
      </c>
      <c r="C80">
        <v>1.4</v>
      </c>
      <c r="D80">
        <v>1.1000000000000001</v>
      </c>
      <c r="E80">
        <f t="shared" si="2"/>
        <v>1.17056856187291</v>
      </c>
      <c r="F80">
        <f t="shared" si="3"/>
        <v>0.91973244147157229</v>
      </c>
    </row>
    <row r="81" spans="1:6" x14ac:dyDescent="0.3">
      <c r="A81">
        <v>30</v>
      </c>
      <c r="B81" t="s">
        <v>118</v>
      </c>
      <c r="C81">
        <v>3</v>
      </c>
      <c r="D81">
        <v>2.4</v>
      </c>
      <c r="E81">
        <f t="shared" si="2"/>
        <v>2.5083612040133789</v>
      </c>
      <c r="F81">
        <f t="shared" si="3"/>
        <v>2.0066889632107032</v>
      </c>
    </row>
    <row r="82" spans="1:6" x14ac:dyDescent="0.3">
      <c r="A82">
        <v>44</v>
      </c>
      <c r="B82" t="s">
        <v>119</v>
      </c>
      <c r="C82">
        <v>0.8</v>
      </c>
      <c r="D82">
        <v>0.4</v>
      </c>
      <c r="E82">
        <f t="shared" si="2"/>
        <v>0.66889632107023445</v>
      </c>
      <c r="F82">
        <f t="shared" si="3"/>
        <v>0.33444816053511722</v>
      </c>
    </row>
    <row r="83" spans="1:6" x14ac:dyDescent="0.3">
      <c r="A83">
        <v>514</v>
      </c>
      <c r="B83" t="s">
        <v>120</v>
      </c>
      <c r="C83">
        <v>0.1</v>
      </c>
      <c r="D83">
        <v>0.1</v>
      </c>
      <c r="E83">
        <f t="shared" si="2"/>
        <v>8.3612040133779306E-2</v>
      </c>
      <c r="F83">
        <f t="shared" si="3"/>
        <v>8.3612040133779306E-2</v>
      </c>
    </row>
    <row r="84" spans="1:6" x14ac:dyDescent="0.3">
      <c r="A84">
        <v>608</v>
      </c>
      <c r="B84" t="s">
        <v>121</v>
      </c>
      <c r="C84">
        <v>0.5</v>
      </c>
      <c r="D84">
        <v>0.2</v>
      </c>
      <c r="E84">
        <f t="shared" si="2"/>
        <v>0.41806020066889649</v>
      </c>
      <c r="F84">
        <f t="shared" si="3"/>
        <v>0.16722408026755861</v>
      </c>
    </row>
    <row r="85" spans="1:6" x14ac:dyDescent="0.3">
      <c r="A85">
        <v>3</v>
      </c>
      <c r="B85" t="s">
        <v>122</v>
      </c>
      <c r="C85">
        <v>0</v>
      </c>
      <c r="D85">
        <v>0</v>
      </c>
      <c r="E85">
        <f t="shared" si="2"/>
        <v>0</v>
      </c>
      <c r="F85">
        <f t="shared" si="3"/>
        <v>0</v>
      </c>
    </row>
    <row r="86" spans="1:6" x14ac:dyDescent="0.3">
      <c r="A86">
        <v>1</v>
      </c>
      <c r="B86" t="s">
        <v>123</v>
      </c>
      <c r="C86">
        <v>0.1</v>
      </c>
      <c r="D86">
        <v>0.1</v>
      </c>
      <c r="E86">
        <f t="shared" si="2"/>
        <v>8.3612040133779306E-2</v>
      </c>
      <c r="F86">
        <f t="shared" si="3"/>
        <v>8.3612040133779306E-2</v>
      </c>
    </row>
    <row r="87" spans="1:6" x14ac:dyDescent="0.3">
      <c r="A87">
        <v>596</v>
      </c>
      <c r="B87" t="s">
        <v>124</v>
      </c>
      <c r="C87">
        <v>0.1</v>
      </c>
      <c r="D87">
        <v>0.1</v>
      </c>
      <c r="E87">
        <f t="shared" si="2"/>
        <v>8.3612040133779306E-2</v>
      </c>
      <c r="F87">
        <f t="shared" si="3"/>
        <v>8.3612040133779306E-2</v>
      </c>
    </row>
    <row r="88" spans="1:6" x14ac:dyDescent="0.3">
      <c r="A88">
        <v>717</v>
      </c>
      <c r="B88" t="s">
        <v>125</v>
      </c>
      <c r="C88">
        <v>12</v>
      </c>
      <c r="D88">
        <v>3.9</v>
      </c>
      <c r="E88">
        <f t="shared" si="2"/>
        <v>10.033444816053516</v>
      </c>
      <c r="F88">
        <f t="shared" si="3"/>
        <v>3.2608695652173925</v>
      </c>
    </row>
    <row r="89" spans="1:6" x14ac:dyDescent="0.3">
      <c r="A89">
        <v>80</v>
      </c>
      <c r="B89" t="s">
        <v>126</v>
      </c>
      <c r="C89">
        <v>1</v>
      </c>
      <c r="D89">
        <v>0.7</v>
      </c>
      <c r="E89">
        <f t="shared" si="2"/>
        <v>0.83612040133779297</v>
      </c>
      <c r="F89">
        <f t="shared" si="3"/>
        <v>0.58528428093645501</v>
      </c>
    </row>
    <row r="90" spans="1:6" x14ac:dyDescent="0.3">
      <c r="A90">
        <v>89</v>
      </c>
      <c r="B90" t="s">
        <v>127</v>
      </c>
      <c r="C90">
        <v>1.4</v>
      </c>
      <c r="D90">
        <v>0.9</v>
      </c>
      <c r="E90">
        <f t="shared" si="2"/>
        <v>1.17056856187291</v>
      </c>
      <c r="F90">
        <f t="shared" si="3"/>
        <v>0.75250836120401365</v>
      </c>
    </row>
    <row r="91" spans="1:6" x14ac:dyDescent="0.3">
      <c r="A91">
        <v>94</v>
      </c>
      <c r="B91" t="s">
        <v>128</v>
      </c>
      <c r="C91">
        <v>0.7</v>
      </c>
      <c r="D91">
        <v>0.8</v>
      </c>
      <c r="E91">
        <f t="shared" si="2"/>
        <v>0.58528428093645501</v>
      </c>
      <c r="F91">
        <f t="shared" si="3"/>
        <v>0.66889632107023445</v>
      </c>
    </row>
    <row r="92" spans="1:6" x14ac:dyDescent="0.3">
      <c r="A92">
        <v>1125</v>
      </c>
      <c r="B92" t="s">
        <v>129</v>
      </c>
      <c r="C92">
        <v>0</v>
      </c>
      <c r="D92">
        <v>0</v>
      </c>
      <c r="E92">
        <f t="shared" si="2"/>
        <v>0</v>
      </c>
      <c r="F92">
        <f t="shared" si="3"/>
        <v>0</v>
      </c>
    </row>
    <row r="93" spans="1:6" x14ac:dyDescent="0.3">
      <c r="A93">
        <v>620</v>
      </c>
      <c r="B93" t="s">
        <v>130</v>
      </c>
      <c r="C93">
        <v>1.6</v>
      </c>
      <c r="D93">
        <v>0.6</v>
      </c>
      <c r="E93">
        <f t="shared" si="2"/>
        <v>1.3377926421404689</v>
      </c>
      <c r="F93">
        <f t="shared" si="3"/>
        <v>0.50167224080267581</v>
      </c>
    </row>
    <row r="94" spans="1:6" x14ac:dyDescent="0.3">
      <c r="A94">
        <v>524</v>
      </c>
      <c r="B94" t="s">
        <v>131</v>
      </c>
      <c r="C94">
        <v>2.6</v>
      </c>
      <c r="D94">
        <v>0.9</v>
      </c>
      <c r="E94">
        <f t="shared" si="2"/>
        <v>2.1739130434782616</v>
      </c>
      <c r="F94">
        <f t="shared" si="3"/>
        <v>0.75250836120401365</v>
      </c>
    </row>
    <row r="95" spans="1:6" x14ac:dyDescent="0.3">
      <c r="A95">
        <v>648</v>
      </c>
      <c r="B95" t="s">
        <v>132</v>
      </c>
      <c r="C95">
        <v>1.1000000000000001</v>
      </c>
      <c r="D95">
        <v>0.4</v>
      </c>
      <c r="E95">
        <f t="shared" si="2"/>
        <v>0.91973244147157229</v>
      </c>
      <c r="F95">
        <f t="shared" si="3"/>
        <v>0.33444816053511722</v>
      </c>
    </row>
    <row r="96" spans="1:6" x14ac:dyDescent="0.3">
      <c r="A96">
        <v>401</v>
      </c>
      <c r="B96" t="s">
        <v>133</v>
      </c>
      <c r="C96">
        <v>0.1</v>
      </c>
      <c r="D96">
        <v>0.1</v>
      </c>
      <c r="E96">
        <f t="shared" si="2"/>
        <v>8.3612040133779306E-2</v>
      </c>
      <c r="F96">
        <f t="shared" si="3"/>
        <v>8.3612040133779306E-2</v>
      </c>
    </row>
    <row r="97" spans="1:6" x14ac:dyDescent="0.3">
      <c r="A97">
        <v>533</v>
      </c>
      <c r="B97" t="s">
        <v>134</v>
      </c>
      <c r="C97">
        <v>0.1</v>
      </c>
      <c r="D97">
        <v>0.5</v>
      </c>
      <c r="E97">
        <f t="shared" si="2"/>
        <v>8.3612040133779306E-2</v>
      </c>
      <c r="F97">
        <f t="shared" si="3"/>
        <v>0.41806020066889649</v>
      </c>
    </row>
    <row r="99" spans="1:6" x14ac:dyDescent="0.3">
      <c r="B99" t="s">
        <v>140</v>
      </c>
      <c r="C99">
        <f>SUM(C3:C97)</f>
        <v>119.59999999999995</v>
      </c>
    </row>
  </sheetData>
  <pageMargins left="0.7" right="0.7" top="0.75" bottom="0.75" header="0.3" footer="0.3"/>
  <pageSetup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7C521BCFB1E584082B27A1B811DA110" ma:contentTypeVersion="10" ma:contentTypeDescription="Create a new document." ma:contentTypeScope="" ma:versionID="fcad005566c1496b53793799185caa4b">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7d7b659b-c050-4388-b6f3-49109a48db57" xmlns:ns6="8f75adca-0fe3-4657-b07a-186b256b984e" targetNamespace="http://schemas.microsoft.com/office/2006/metadata/properties" ma:root="true" ma:fieldsID="159e1b0c07e06d22b6abf462ceb69fcc" ns1:_="" ns2:_="" ns3:_="" ns4:_="" ns5:_="" ns6:_="">
    <xsd:import namespace="http://schemas.microsoft.com/sharepoint/v3"/>
    <xsd:import namespace="4ffa91fb-a0ff-4ac5-b2db-65c790d184a4"/>
    <xsd:import namespace="http://schemas.microsoft.com/sharepoint.v3"/>
    <xsd:import namespace="http://schemas.microsoft.com/sharepoint/v3/fields"/>
    <xsd:import namespace="7d7b659b-c050-4388-b6f3-49109a48db57"/>
    <xsd:import namespace="8f75adca-0fe3-4657-b07a-186b256b984e"/>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6:Reference_x0020_No" minOccurs="0"/>
                <xsd:element ref="ns6:Ref_x0020_No" minOccurs="0"/>
                <xsd:element ref="ns6:Reviewer" minOccurs="0"/>
                <xsd:element ref="ns6: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ma:readOnly="false">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ee8ad1b5-879f-4067-9706-71307984bf0c}" ma:internalName="TaxCatchAllLabel" ma:readOnly="true" ma:showField="CatchAllDataLabel" ma:web="6ef8e8c5-f940-4ac6-8152-b6db564ce6b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ee8ad1b5-879f-4067-9706-71307984bf0c}" ma:internalName="TaxCatchAll" ma:showField="CatchAllData" ma:web="6ef8e8c5-f940-4ac6-8152-b6db564ce6b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d7b659b-c050-4388-b6f3-49109a48db57"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f75adca-0fe3-4657-b07a-186b256b984e" elementFormDefault="qualified">
    <xsd:import namespace="http://schemas.microsoft.com/office/2006/documentManagement/types"/>
    <xsd:import namespace="http://schemas.microsoft.com/office/infopath/2007/PartnerControls"/>
    <xsd:element name="Reference_x0020_No" ma:index="31" nillable="true" ma:displayName="Reference No" ma:internalName="Reference_x0020_No">
      <xsd:simpleType>
        <xsd:restriction base="dms:Note">
          <xsd:maxLength value="255"/>
        </xsd:restriction>
      </xsd:simpleType>
    </xsd:element>
    <xsd:element name="Ref_x0020_No" ma:index="32" nillable="true" ma:displayName="Ref No" ma:internalName="Ref_x0020_No">
      <xsd:simpleType>
        <xsd:restriction base="dms:Text">
          <xsd:maxLength value="255"/>
        </xsd:restriction>
      </xsd:simpleType>
    </xsd:element>
    <xsd:element name="Reviewer" ma:index="33" nillable="true" ma:displayName="Reviewer" ma:internalName="Reviewer">
      <xsd:simpleType>
        <xsd:restriction base="dms:Note">
          <xsd:maxLength value="255"/>
        </xsd:restriction>
      </xsd:simpleType>
    </xsd:element>
    <xsd:element name="Status" ma:index="34" nillable="true" ma:displayName="Status" ma:internalName="Status">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29f62856-1543-49d4-a736-4569d363f533" ContentTypeId="0x01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2016-02-26T04:06:49+00:00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Reference_x0020_No xmlns="8f75adca-0fe3-4657-b07a-186b256b984e" xsi:nil="true"/>
    <Ref_x0020_No xmlns="8f75adca-0fe3-4657-b07a-186b256b984e">959</Ref_x0020_No>
    <Reviewer xmlns="8f75adca-0fe3-4657-b07a-186b256b984e" xsi:nil="true"/>
    <Status xmlns="8f75adca-0fe3-4657-b07a-186b256b984e" xsi:nil="true"/>
  </documentManagement>
</p:properties>
</file>

<file path=customXml/itemProps1.xml><?xml version="1.0" encoding="utf-8"?>
<ds:datastoreItem xmlns:ds="http://schemas.openxmlformats.org/officeDocument/2006/customXml" ds:itemID="{C97D409A-DECE-4F5F-AF98-A9C8C54F2D4A}"/>
</file>

<file path=customXml/itemProps2.xml><?xml version="1.0" encoding="utf-8"?>
<ds:datastoreItem xmlns:ds="http://schemas.openxmlformats.org/officeDocument/2006/customXml" ds:itemID="{1E2C0614-55CE-4464-A8E9-36F57396E1CF}"/>
</file>

<file path=customXml/itemProps3.xml><?xml version="1.0" encoding="utf-8"?>
<ds:datastoreItem xmlns:ds="http://schemas.openxmlformats.org/officeDocument/2006/customXml" ds:itemID="{55467630-EDE2-4513-9677-7C4BD26A9BC7}"/>
</file>

<file path=customXml/itemProps4.xml><?xml version="1.0" encoding="utf-8"?>
<ds:datastoreItem xmlns:ds="http://schemas.openxmlformats.org/officeDocument/2006/customXml" ds:itemID="{8F48C097-D01C-4715-B885-981D51C55D4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Gas Profile</vt:lpstr>
      <vt:lpstr>Reference</vt:lpstr>
      <vt:lpstr>Gas Species</vt:lpstr>
      <vt:lpstr>Keyword</vt: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Ying</dc:creator>
  <cp:lastModifiedBy>Ying Hsu</cp:lastModifiedBy>
  <dcterms:created xsi:type="dcterms:W3CDTF">2012-12-24T17:15:41Z</dcterms:created>
  <dcterms:modified xsi:type="dcterms:W3CDTF">2014-06-03T23:08:40Z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0x010100E7C521BCFB1E584082B27A1B811DA110</vt:lpwstr>
  </property>
  <property fmtid="{D5CDD505-2E9C-101B-9397-08002B2CF9AE}" pid="3" name="TaxKeyword">
    <vt:lpwstr/>
  </property>
  <property fmtid="{D5CDD505-2E9C-101B-9397-08002B2CF9AE}" pid="4" name="Document Type">
    <vt:lpwstr/>
  </property>
  <property fmtid="{D5CDD505-2E9C-101B-9397-08002B2CF9AE}" pid="5" name="EPA Subject">
    <vt:lpwstr/>
  </property>
</Properties>
</file>